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AA88" lockStructure="1"/>
  <bookViews>
    <workbookView xWindow="-15" yWindow="6405" windowWidth="28830" windowHeight="6360" tabRatio="685" firstSheet="2" activeTab="2"/>
  </bookViews>
  <sheets>
    <sheet name="プルダウンリスト" sheetId="46" state="hidden" r:id="rId1"/>
    <sheet name="上限額一覧" sheetId="47" state="hidden" r:id="rId2"/>
    <sheet name="申請書類リスト" sheetId="43" r:id="rId3"/>
    <sheet name="チェックシート" sheetId="44" r:id="rId4"/>
    <sheet name="様式第１　交付申請書 " sheetId="45" r:id="rId5"/>
    <sheet name="10-1_高層_申請者の詳細" sheetId="6" r:id="rId6"/>
    <sheet name="10-1_高層_全体概要" sheetId="1" r:id="rId7"/>
    <sheet name="10-1_高層_補助事業概要図" sheetId="9" r:id="rId8"/>
    <sheet name="10-1_高層_住戸一覧" sheetId="30" r:id="rId9"/>
    <sheet name="10-1_高層_設備タイプ別設備仕様書　" sheetId="39" r:id="rId10"/>
    <sheet name="10-1_高層_エネルギー計測計画図" sheetId="17" r:id="rId11"/>
    <sheet name="10-1_高層_事業実施工程" sheetId="27" r:id="rId12"/>
    <sheet name="10-1_高層_事業予定_補助事業実施体制" sheetId="24" r:id="rId13"/>
    <sheet name="10-1_高層_概略予算書（まとめ）" sheetId="20" r:id="rId14"/>
    <sheet name="10-1_高層_概略予算明細書（全体）" sheetId="12" r:id="rId15"/>
    <sheet name="10-1_高層_概略予算明細書（１年目）" sheetId="36" r:id="rId16"/>
    <sheet name="10-1_高層_概略予算明細書（２年目）" sheetId="37" r:id="rId17"/>
    <sheet name="10-1_高層_概略予算明細書（３年目）" sheetId="38" r:id="rId18"/>
    <sheet name="date1" sheetId="29" state="hidden" r:id="rId19"/>
  </sheets>
  <definedNames>
    <definedName name="_xlnm._FilterDatabase" localSheetId="18" hidden="1">date1!$H$12:$H$22</definedName>
    <definedName name="_xlnm._FilterDatabase" localSheetId="1" hidden="1">上限額一覧!$A$18:$E$68</definedName>
    <definedName name="Ａ．居室シーリングライト" localSheetId="15">#REF!</definedName>
    <definedName name="Ａ．居室シーリングライト" localSheetId="16">#REF!</definedName>
    <definedName name="Ａ．居室シーリングライト" localSheetId="17">#REF!</definedName>
    <definedName name="Ａ．居室シーリングライト" localSheetId="11">#REF!</definedName>
    <definedName name="Ａ．居室シーリングライト" localSheetId="12">#REF!</definedName>
    <definedName name="Ａ．居室シーリングライト" localSheetId="8">#REF!</definedName>
    <definedName name="Ａ．居室シーリングライト" localSheetId="3">#REF!</definedName>
    <definedName name="Ａ．居室シーリングライト">#REF!</definedName>
    <definedName name="Ｂ．ダウンライト" localSheetId="15">#REF!</definedName>
    <definedName name="Ｂ．ダウンライト" localSheetId="16">#REF!</definedName>
    <definedName name="Ｂ．ダウンライト" localSheetId="17">#REF!</definedName>
    <definedName name="Ｂ．ダウンライト" localSheetId="11">#REF!</definedName>
    <definedName name="Ｂ．ダウンライト" localSheetId="12">#REF!</definedName>
    <definedName name="Ｂ．ダウンライト" localSheetId="8">#REF!</definedName>
    <definedName name="Ｂ．ダウンライト" localSheetId="3">#REF!</definedName>
    <definedName name="Ｂ．ダウンライト">#REF!</definedName>
    <definedName name="Ｃ．ペンダント" localSheetId="15">#REF!</definedName>
    <definedName name="Ｃ．ペンダント" localSheetId="16">#REF!</definedName>
    <definedName name="Ｃ．ペンダント" localSheetId="17">#REF!</definedName>
    <definedName name="Ｃ．ペンダント" localSheetId="11">#REF!</definedName>
    <definedName name="Ｃ．ペンダント" localSheetId="12">#REF!</definedName>
    <definedName name="Ｃ．ペンダント" localSheetId="8">#REF!</definedName>
    <definedName name="Ｃ．ペンダント" localSheetId="3">#REF!</definedName>
    <definedName name="Ｃ．ペンダント">#REF!</definedName>
    <definedName name="Ｄ．室内用スポットライト" localSheetId="15">#REF!</definedName>
    <definedName name="Ｄ．室内用スポットライト" localSheetId="16">#REF!</definedName>
    <definedName name="Ｄ．室内用スポットライト" localSheetId="17">#REF!</definedName>
    <definedName name="Ｄ．室内用スポットライト" localSheetId="11">#REF!</definedName>
    <definedName name="Ｄ．室内用スポットライト" localSheetId="12">#REF!</definedName>
    <definedName name="Ｄ．室内用スポットライト" localSheetId="8">#REF!</definedName>
    <definedName name="Ｄ．室内用スポットライト">#REF!</definedName>
    <definedName name="Ｅ．ブラケット" localSheetId="15">#REF!</definedName>
    <definedName name="Ｅ．ブラケット" localSheetId="16">#REF!</definedName>
    <definedName name="Ｅ．ブラケット" localSheetId="17">#REF!</definedName>
    <definedName name="Ｅ．ブラケット" localSheetId="11">#REF!</definedName>
    <definedName name="Ｅ．ブラケット" localSheetId="12">#REF!</definedName>
    <definedName name="Ｅ．ブラケット" localSheetId="8">#REF!</definedName>
    <definedName name="Ｅ．ブラケット">#REF!</definedName>
    <definedName name="Ｆ．非居室のシーリングライト" localSheetId="15">#REF!</definedName>
    <definedName name="Ｆ．非居室のシーリングライト" localSheetId="16">#REF!</definedName>
    <definedName name="Ｆ．非居室のシーリングライト" localSheetId="17">#REF!</definedName>
    <definedName name="Ｆ．非居室のシーリングライト" localSheetId="11">#REF!</definedName>
    <definedName name="Ｆ．非居室のシーリングライト" localSheetId="12">#REF!</definedName>
    <definedName name="Ｆ．非居室のシーリングライト" localSheetId="8">#REF!</definedName>
    <definedName name="Ｆ．非居室のシーリングライト">#REF!</definedName>
    <definedName name="Ｇ．足元灯" localSheetId="15">#REF!</definedName>
    <definedName name="Ｇ．足元灯" localSheetId="16">#REF!</definedName>
    <definedName name="Ｇ．足元灯" localSheetId="17">#REF!</definedName>
    <definedName name="Ｇ．足元灯" localSheetId="11">#REF!</definedName>
    <definedName name="Ｇ．足元灯" localSheetId="12">#REF!</definedName>
    <definedName name="Ｇ．足元灯" localSheetId="8">#REF!</definedName>
    <definedName name="Ｇ．足元灯">#REF!</definedName>
    <definedName name="_xlnm.Print_Area" localSheetId="10">'10-1_高層_エネルギー計測計画図'!$B$3:$AJ$53</definedName>
    <definedName name="_xlnm.Print_Area" localSheetId="13">'10-1_高層_概略予算書（まとめ）'!$B$7:$AC$57</definedName>
    <definedName name="_xlnm.Print_Area" localSheetId="15">'10-1_高層_概略予算明細書（１年目）'!$B$9:$O$635</definedName>
    <definedName name="_xlnm.Print_Area" localSheetId="16">'10-1_高層_概略予算明細書（２年目）'!$B$9:$O$635</definedName>
    <definedName name="_xlnm.Print_Area" localSheetId="17">'10-1_高層_概略予算明細書（３年目）'!$B$9:$O$635</definedName>
    <definedName name="_xlnm.Print_Area" localSheetId="14">'10-1_高層_概略予算明細書（全体）'!$B$9:$O$635</definedName>
    <definedName name="_xlnm.Print_Area" localSheetId="11">'10-1_高層_事業実施工程'!$B$4:$BW$35</definedName>
    <definedName name="_xlnm.Print_Area" localSheetId="12">'10-1_高層_事業予定_補助事業実施体制'!$B$3:$AJ$45</definedName>
    <definedName name="_xlnm.Print_Area" localSheetId="8">'10-1_高層_住戸一覧'!$B$3:$AJ$111</definedName>
    <definedName name="_xlnm.Print_Area" localSheetId="5">'10-1_高層_申請者の詳細'!$B$3:$AJ$42</definedName>
    <definedName name="_xlnm.Print_Area" localSheetId="9">'10-1_高層_設備タイプ別設備仕様書　'!$B$3:$AR$55</definedName>
    <definedName name="_xlnm.Print_Area" localSheetId="6">'10-1_高層_全体概要'!$B$3:$AZ$126</definedName>
    <definedName name="_xlnm.Print_Area" localSheetId="7">'10-1_高層_補助事業概要図'!$B$3:$BW$34</definedName>
    <definedName name="_xlnm.Print_Area" localSheetId="3">チェックシート!$B$2:$J$87</definedName>
    <definedName name="_xlnm.Print_Area" localSheetId="2">申請書類リスト!$B$3:$G$34</definedName>
    <definedName name="_xlnm.Print_Area" localSheetId="4">'様式第１　交付申請書 '!$A$1:$AQ$242</definedName>
    <definedName name="_xlnm.Print_Titles" localSheetId="13">'10-1_高層_概略予算書（まとめ）'!$8:$9</definedName>
    <definedName name="_xlnm.Print_Titles" localSheetId="15">'10-1_高層_概略予算明細書（１年目）'!$B:$O,'10-1_高層_概略予算明細書（１年目）'!$11:$13</definedName>
    <definedName name="_xlnm.Print_Titles" localSheetId="16">'10-1_高層_概略予算明細書（２年目）'!$B:$O,'10-1_高層_概略予算明細書（２年目）'!$11:$13</definedName>
    <definedName name="_xlnm.Print_Titles" localSheetId="17">'10-1_高層_概略予算明細書（３年目）'!$B:$O,'10-1_高層_概略予算明細書（３年目）'!$11:$13</definedName>
    <definedName name="_xlnm.Print_Titles" localSheetId="14">'10-1_高層_概略予算明細書（全体）'!$B:$O,'10-1_高層_概略予算明細書（全体）'!$11:$13</definedName>
    <definedName name="_xlnm.Print_Titles" localSheetId="8">'10-1_高層_住戸一覧'!$3:$6</definedName>
    <definedName name="WEBプログラム" localSheetId="15">#REF!</definedName>
    <definedName name="WEBプログラム" localSheetId="16">#REF!</definedName>
    <definedName name="WEBプログラム" localSheetId="17">#REF!</definedName>
    <definedName name="WEBプログラム" localSheetId="11">#REF!</definedName>
    <definedName name="WEBプログラム" localSheetId="12">#REF!</definedName>
    <definedName name="WEBプログラム" localSheetId="8">#REF!</definedName>
    <definedName name="WEBプログラム" localSheetId="3">#REF!</definedName>
    <definedName name="WEBプログラム">#REF!</definedName>
    <definedName name="スポットライト" localSheetId="15">#REF!</definedName>
    <definedName name="スポットライト" localSheetId="16">#REF!</definedName>
    <definedName name="スポットライト" localSheetId="17">#REF!</definedName>
    <definedName name="スポットライト" localSheetId="11">#REF!</definedName>
    <definedName name="スポットライト" localSheetId="12">#REF!</definedName>
    <definedName name="スポットライト" localSheetId="8">#REF!</definedName>
    <definedName name="スポットライト" localSheetId="3">#REF!</definedName>
    <definedName name="スポットライト">#REF!</definedName>
    <definedName name="ダウンライト" localSheetId="15">#REF!</definedName>
    <definedName name="ダウンライト" localSheetId="16">#REF!</definedName>
    <definedName name="ダウンライト" localSheetId="17">#REF!</definedName>
    <definedName name="ダウンライト" localSheetId="11">#REF!</definedName>
    <definedName name="ダウンライト" localSheetId="12">#REF!</definedName>
    <definedName name="ダウンライト" localSheetId="8">#REF!</definedName>
    <definedName name="ダウンライト" localSheetId="3">#REF!</definedName>
    <definedName name="ダウンライト">#REF!</definedName>
    <definedName name="フットライト" localSheetId="15">#REF!</definedName>
    <definedName name="フットライト" localSheetId="16">#REF!</definedName>
    <definedName name="フットライト" localSheetId="17">#REF!</definedName>
    <definedName name="フットライト" localSheetId="11">#REF!</definedName>
    <definedName name="フットライト" localSheetId="12">#REF!</definedName>
    <definedName name="フットライト" localSheetId="8">#REF!</definedName>
    <definedName name="フットライト">#REF!</definedName>
    <definedName name="ブラケット" localSheetId="15">#REF!</definedName>
    <definedName name="ブラケット" localSheetId="16">#REF!</definedName>
    <definedName name="ブラケット" localSheetId="17">#REF!</definedName>
    <definedName name="ブラケット" localSheetId="11">#REF!</definedName>
    <definedName name="ブラケット" localSheetId="12">#REF!</definedName>
    <definedName name="ブラケット" localSheetId="8">#REF!</definedName>
    <definedName name="ブラケット">#REF!</definedName>
    <definedName name="ペンダント" localSheetId="15">#REF!</definedName>
    <definedName name="ペンダント" localSheetId="16">#REF!</definedName>
    <definedName name="ペンダント" localSheetId="17">#REF!</definedName>
    <definedName name="ペンダント" localSheetId="11">#REF!</definedName>
    <definedName name="ペンダント" localSheetId="12">#REF!</definedName>
    <definedName name="ペンダント" localSheetId="8">#REF!</definedName>
    <definedName name="ペンダント">#REF!</definedName>
    <definedName name="開始月" localSheetId="15">#REF!</definedName>
    <definedName name="開始月" localSheetId="16">#REF!</definedName>
    <definedName name="開始月" localSheetId="17">#REF!</definedName>
    <definedName name="開始月" localSheetId="11">#REF!</definedName>
    <definedName name="開始月" localSheetId="12">#REF!</definedName>
    <definedName name="開始月" localSheetId="8">#REF!</definedName>
    <definedName name="開始月">#REF!</definedName>
    <definedName name="開始日" localSheetId="15">#REF!</definedName>
    <definedName name="開始日" localSheetId="16">#REF!</definedName>
    <definedName name="開始日" localSheetId="17">#REF!</definedName>
    <definedName name="開始日" localSheetId="11">#REF!</definedName>
    <definedName name="開始日" localSheetId="12">#REF!</definedName>
    <definedName name="開始日" localSheetId="8">#REF!</definedName>
    <definedName name="開始日">#REF!</definedName>
    <definedName name="開始年" localSheetId="15">#REF!</definedName>
    <definedName name="開始年" localSheetId="16">#REF!</definedName>
    <definedName name="開始年" localSheetId="17">#REF!</definedName>
    <definedName name="開始年" localSheetId="11">#REF!</definedName>
    <definedName name="開始年" localSheetId="12">#REF!</definedName>
    <definedName name="開始年" localSheetId="8">#REF!</definedName>
    <definedName name="開始年">#REF!</definedName>
    <definedName name="居室シーリングライト" localSheetId="15">#REF!</definedName>
    <definedName name="居室シーリングライト" localSheetId="16">#REF!</definedName>
    <definedName name="居室シーリングライト" localSheetId="17">#REF!</definedName>
    <definedName name="居室シーリングライト" localSheetId="11">#REF!</definedName>
    <definedName name="居室シーリングライト" localSheetId="12">#REF!</definedName>
    <definedName name="居室シーリングライト" localSheetId="8">#REF!</definedName>
    <definedName name="居室シーリングライト">#REF!</definedName>
    <definedName name="照明器具" localSheetId="15">#REF!</definedName>
    <definedName name="照明器具" localSheetId="16">#REF!</definedName>
    <definedName name="照明器具" localSheetId="17">#REF!</definedName>
    <definedName name="照明器具" localSheetId="11">#REF!</definedName>
    <definedName name="照明器具" localSheetId="12">#REF!</definedName>
    <definedName name="照明器具" localSheetId="8">#REF!</definedName>
    <definedName name="照明器具">#REF!</definedName>
    <definedName name="締切月" localSheetId="15">#REF!</definedName>
    <definedName name="締切月" localSheetId="16">#REF!</definedName>
    <definedName name="締切月" localSheetId="17">#REF!</definedName>
    <definedName name="締切月" localSheetId="11">#REF!</definedName>
    <definedName name="締切月" localSheetId="12">#REF!</definedName>
    <definedName name="締切月" localSheetId="8">#REF!</definedName>
    <definedName name="締切月">#REF!</definedName>
    <definedName name="締切日" localSheetId="15">#REF!</definedName>
    <definedName name="締切日" localSheetId="16">#REF!</definedName>
    <definedName name="締切日" localSheetId="17">#REF!</definedName>
    <definedName name="締切日" localSheetId="11">#REF!</definedName>
    <definedName name="締切日" localSheetId="12">#REF!</definedName>
    <definedName name="締切日" localSheetId="8">#REF!</definedName>
    <definedName name="締切日">#REF!</definedName>
    <definedName name="締切年" localSheetId="15">#REF!</definedName>
    <definedName name="締切年" localSheetId="16">#REF!</definedName>
    <definedName name="締切年" localSheetId="17">#REF!</definedName>
    <definedName name="締切年" localSheetId="11">#REF!</definedName>
    <definedName name="締切年" localSheetId="12">#REF!</definedName>
    <definedName name="締切年" localSheetId="8">#REF!</definedName>
    <definedName name="締切年">#REF!</definedName>
  </definedNames>
  <calcPr calcId="145621"/>
</workbook>
</file>

<file path=xl/calcChain.xml><?xml version="1.0" encoding="utf-8"?>
<calcChain xmlns="http://schemas.openxmlformats.org/spreadsheetml/2006/main">
  <c r="AH50" i="1" l="1"/>
  <c r="AH49" i="1"/>
  <c r="AG42" i="1" l="1"/>
  <c r="W42" i="1"/>
  <c r="AQ42" i="1" s="1"/>
  <c r="AQ41" i="1"/>
  <c r="AQ40" i="1"/>
  <c r="AQ39" i="1"/>
  <c r="AQ38" i="1"/>
  <c r="AQ37" i="1"/>
  <c r="AQ36" i="1"/>
  <c r="AQ35" i="1"/>
  <c r="AQ34" i="1"/>
  <c r="AQ33" i="1"/>
  <c r="AQ32" i="1"/>
  <c r="AQ31" i="1"/>
  <c r="AQ30" i="1"/>
  <c r="Q51" i="45" l="1"/>
  <c r="K85" i="45" l="1"/>
  <c r="I11" i="1" l="1"/>
  <c r="I8" i="1" l="1"/>
  <c r="I6" i="1"/>
  <c r="S12" i="20" l="1"/>
  <c r="J154" i="12" l="1"/>
  <c r="L91" i="38"/>
  <c r="J89" i="38"/>
  <c r="L634" i="38"/>
  <c r="J634" i="38"/>
  <c r="L633" i="38"/>
  <c r="J633" i="38"/>
  <c r="J635" i="38" s="1"/>
  <c r="L632" i="38"/>
  <c r="J632" i="38"/>
  <c r="L631" i="38"/>
  <c r="J631" i="38"/>
  <c r="L630" i="38"/>
  <c r="J630" i="38"/>
  <c r="L629" i="38"/>
  <c r="J629" i="38"/>
  <c r="L628" i="38"/>
  <c r="J628" i="38"/>
  <c r="L627" i="38"/>
  <c r="J627" i="38"/>
  <c r="L626" i="38"/>
  <c r="J626" i="38"/>
  <c r="L625" i="38"/>
  <c r="J625" i="38"/>
  <c r="L624" i="38"/>
  <c r="J624" i="38"/>
  <c r="L623" i="38"/>
  <c r="J623" i="38"/>
  <c r="L622" i="38"/>
  <c r="J622" i="38"/>
  <c r="L621" i="38"/>
  <c r="J621" i="38"/>
  <c r="L620" i="38"/>
  <c r="J620" i="38"/>
  <c r="L619" i="38"/>
  <c r="J619" i="38"/>
  <c r="L618" i="38"/>
  <c r="J618" i="38"/>
  <c r="L617" i="38"/>
  <c r="J617" i="38"/>
  <c r="L616" i="38"/>
  <c r="J616" i="38"/>
  <c r="L615" i="38"/>
  <c r="J615" i="38"/>
  <c r="L614" i="38"/>
  <c r="J614" i="38"/>
  <c r="L613" i="38"/>
  <c r="J613" i="38"/>
  <c r="L612" i="38"/>
  <c r="J612" i="38"/>
  <c r="L611" i="38"/>
  <c r="J611" i="38"/>
  <c r="L610" i="38"/>
  <c r="J610" i="38"/>
  <c r="L609" i="38"/>
  <c r="J609" i="38"/>
  <c r="L608" i="38"/>
  <c r="J608" i="38"/>
  <c r="L607" i="38"/>
  <c r="J607" i="38"/>
  <c r="L606" i="38"/>
  <c r="J606" i="38"/>
  <c r="L605" i="38"/>
  <c r="J605" i="38"/>
  <c r="L604" i="38"/>
  <c r="J604" i="38"/>
  <c r="L603" i="38"/>
  <c r="J603" i="38"/>
  <c r="L602" i="38"/>
  <c r="J602" i="38"/>
  <c r="L599" i="38"/>
  <c r="J599" i="38"/>
  <c r="J600" i="38" s="1"/>
  <c r="L598" i="38"/>
  <c r="J598" i="38"/>
  <c r="L597" i="38"/>
  <c r="J597" i="38"/>
  <c r="L596" i="38"/>
  <c r="J596" i="38"/>
  <c r="L595" i="38"/>
  <c r="J595" i="38"/>
  <c r="L594" i="38"/>
  <c r="J594" i="38"/>
  <c r="L593" i="38"/>
  <c r="J593" i="38"/>
  <c r="L592" i="38"/>
  <c r="J592" i="38"/>
  <c r="L591" i="38"/>
  <c r="J591" i="38"/>
  <c r="L590" i="38"/>
  <c r="J590" i="38"/>
  <c r="L589" i="38"/>
  <c r="J589" i="38"/>
  <c r="L588" i="38"/>
  <c r="J588" i="38"/>
  <c r="L587" i="38"/>
  <c r="J587" i="38"/>
  <c r="L586" i="38"/>
  <c r="J586" i="38"/>
  <c r="L585" i="38"/>
  <c r="J585" i="38"/>
  <c r="L584" i="38"/>
  <c r="J584" i="38"/>
  <c r="L583" i="38"/>
  <c r="J583" i="38"/>
  <c r="L582" i="38"/>
  <c r="J582" i="38"/>
  <c r="L581" i="38"/>
  <c r="J581" i="38"/>
  <c r="L580" i="38"/>
  <c r="J580" i="38"/>
  <c r="L579" i="38"/>
  <c r="J579" i="38"/>
  <c r="L578" i="38"/>
  <c r="J578" i="38"/>
  <c r="L577" i="38"/>
  <c r="J577" i="38"/>
  <c r="L576" i="38"/>
  <c r="J576" i="38"/>
  <c r="L575" i="38"/>
  <c r="J575" i="38"/>
  <c r="L574" i="38"/>
  <c r="J574" i="38"/>
  <c r="L573" i="38"/>
  <c r="J573" i="38"/>
  <c r="L572" i="38"/>
  <c r="J572" i="38"/>
  <c r="L571" i="38"/>
  <c r="J571" i="38"/>
  <c r="L570" i="38"/>
  <c r="J570" i="38"/>
  <c r="L569" i="38"/>
  <c r="J569" i="38"/>
  <c r="L568" i="38"/>
  <c r="J568" i="38"/>
  <c r="L567" i="38"/>
  <c r="J567" i="38"/>
  <c r="L564" i="38"/>
  <c r="J564" i="38"/>
  <c r="L563" i="38"/>
  <c r="J563" i="38"/>
  <c r="J565" i="38" s="1"/>
  <c r="L562" i="38"/>
  <c r="J562" i="38"/>
  <c r="L561" i="38"/>
  <c r="J561" i="38"/>
  <c r="L560" i="38"/>
  <c r="J560" i="38"/>
  <c r="L559" i="38"/>
  <c r="J559" i="38"/>
  <c r="L558" i="38"/>
  <c r="J558" i="38"/>
  <c r="L557" i="38"/>
  <c r="J557" i="38"/>
  <c r="L556" i="38"/>
  <c r="J556" i="38"/>
  <c r="L555" i="38"/>
  <c r="J555" i="38"/>
  <c r="L554" i="38"/>
  <c r="J554" i="38"/>
  <c r="L553" i="38"/>
  <c r="J553" i="38"/>
  <c r="L552" i="38"/>
  <c r="J552" i="38"/>
  <c r="L551" i="38"/>
  <c r="J551" i="38"/>
  <c r="L550" i="38"/>
  <c r="J550" i="38"/>
  <c r="L549" i="38"/>
  <c r="J549" i="38"/>
  <c r="L548" i="38"/>
  <c r="J548" i="38"/>
  <c r="L547" i="38"/>
  <c r="J547" i="38"/>
  <c r="L546" i="38"/>
  <c r="J546" i="38"/>
  <c r="L545" i="38"/>
  <c r="J545" i="38"/>
  <c r="L544" i="38"/>
  <c r="J544" i="38"/>
  <c r="L543" i="38"/>
  <c r="J543" i="38"/>
  <c r="L542" i="38"/>
  <c r="J542" i="38"/>
  <c r="L541" i="38"/>
  <c r="J541" i="38"/>
  <c r="L540" i="38"/>
  <c r="J540" i="38"/>
  <c r="L539" i="38"/>
  <c r="J539" i="38"/>
  <c r="L538" i="38"/>
  <c r="J538" i="38"/>
  <c r="L537" i="38"/>
  <c r="J537" i="38"/>
  <c r="L536" i="38"/>
  <c r="J536" i="38"/>
  <c r="L535" i="38"/>
  <c r="J535" i="38"/>
  <c r="L534" i="38"/>
  <c r="J534" i="38"/>
  <c r="L533" i="38"/>
  <c r="J533" i="38"/>
  <c r="L532" i="38"/>
  <c r="J532" i="38"/>
  <c r="L529" i="38"/>
  <c r="J529" i="38"/>
  <c r="J530" i="38" s="1"/>
  <c r="L528" i="38"/>
  <c r="J528" i="38"/>
  <c r="L527" i="38"/>
  <c r="J527" i="38"/>
  <c r="L526" i="38"/>
  <c r="J526" i="38"/>
  <c r="L525" i="38"/>
  <c r="J525" i="38"/>
  <c r="L524" i="38"/>
  <c r="J524" i="38"/>
  <c r="L523" i="38"/>
  <c r="J523" i="38"/>
  <c r="L522" i="38"/>
  <c r="J522" i="38"/>
  <c r="L521" i="38"/>
  <c r="J521" i="38"/>
  <c r="L520" i="38"/>
  <c r="J520" i="38"/>
  <c r="L519" i="38"/>
  <c r="J519" i="38"/>
  <c r="L518" i="38"/>
  <c r="J518" i="38"/>
  <c r="L517" i="38"/>
  <c r="J517" i="38"/>
  <c r="L516" i="38"/>
  <c r="J516" i="38"/>
  <c r="L515" i="38"/>
  <c r="J515" i="38"/>
  <c r="L514" i="38"/>
  <c r="J514" i="38"/>
  <c r="L513" i="38"/>
  <c r="J513" i="38"/>
  <c r="L512" i="38"/>
  <c r="J512" i="38"/>
  <c r="L511" i="38"/>
  <c r="J511" i="38"/>
  <c r="L510" i="38"/>
  <c r="J510" i="38"/>
  <c r="L509" i="38"/>
  <c r="J509" i="38"/>
  <c r="L508" i="38"/>
  <c r="J508" i="38"/>
  <c r="L507" i="38"/>
  <c r="J507" i="38"/>
  <c r="L506" i="38"/>
  <c r="J506" i="38"/>
  <c r="L505" i="38"/>
  <c r="J505" i="38"/>
  <c r="L504" i="38"/>
  <c r="J504" i="38"/>
  <c r="L503" i="38"/>
  <c r="J503" i="38"/>
  <c r="L502" i="38"/>
  <c r="J502" i="38"/>
  <c r="L501" i="38"/>
  <c r="J501" i="38"/>
  <c r="L500" i="38"/>
  <c r="J500" i="38"/>
  <c r="L499" i="38"/>
  <c r="J499" i="38"/>
  <c r="L498" i="38"/>
  <c r="J498" i="38"/>
  <c r="L497" i="38"/>
  <c r="J497" i="38"/>
  <c r="L494" i="38"/>
  <c r="J494" i="38"/>
  <c r="L493" i="38"/>
  <c r="J493" i="38"/>
  <c r="J495" i="38" s="1"/>
  <c r="L492" i="38"/>
  <c r="J492" i="38"/>
  <c r="L491" i="38"/>
  <c r="J491" i="38"/>
  <c r="L490" i="38"/>
  <c r="J490" i="38"/>
  <c r="L489" i="38"/>
  <c r="J489" i="38"/>
  <c r="L488" i="38"/>
  <c r="J488" i="38"/>
  <c r="L487" i="38"/>
  <c r="J487" i="38"/>
  <c r="L486" i="38"/>
  <c r="J486" i="38"/>
  <c r="L485" i="38"/>
  <c r="J485" i="38"/>
  <c r="L484" i="38"/>
  <c r="J484" i="38"/>
  <c r="L483" i="38"/>
  <c r="J483" i="38"/>
  <c r="L482" i="38"/>
  <c r="J482" i="38"/>
  <c r="L481" i="38"/>
  <c r="J481" i="38"/>
  <c r="L480" i="38"/>
  <c r="J480" i="38"/>
  <c r="L479" i="38"/>
  <c r="J479" i="38"/>
  <c r="L478" i="38"/>
  <c r="J478" i="38"/>
  <c r="L477" i="38"/>
  <c r="J477" i="38"/>
  <c r="L476" i="38"/>
  <c r="J476" i="38"/>
  <c r="L475" i="38"/>
  <c r="J475" i="38"/>
  <c r="L474" i="38"/>
  <c r="J474" i="38"/>
  <c r="L473" i="38"/>
  <c r="J473" i="38"/>
  <c r="L472" i="38"/>
  <c r="J472" i="38"/>
  <c r="L471" i="38"/>
  <c r="J471" i="38"/>
  <c r="L470" i="38"/>
  <c r="J470" i="38"/>
  <c r="L469" i="38"/>
  <c r="J469" i="38"/>
  <c r="L468" i="38"/>
  <c r="J468" i="38"/>
  <c r="L467" i="38"/>
  <c r="J467" i="38"/>
  <c r="L466" i="38"/>
  <c r="J466" i="38"/>
  <c r="L465" i="38"/>
  <c r="J465" i="38"/>
  <c r="L464" i="38"/>
  <c r="J464" i="38"/>
  <c r="L463" i="38"/>
  <c r="J463" i="38"/>
  <c r="L462" i="38"/>
  <c r="J462" i="38"/>
  <c r="L459" i="38"/>
  <c r="J459" i="38"/>
  <c r="J460" i="38" s="1"/>
  <c r="L458" i="38"/>
  <c r="J458" i="38"/>
  <c r="L457" i="38"/>
  <c r="J457" i="38"/>
  <c r="L456" i="38"/>
  <c r="J456" i="38"/>
  <c r="L455" i="38"/>
  <c r="J455" i="38"/>
  <c r="L454" i="38"/>
  <c r="J454" i="38"/>
  <c r="L453" i="38"/>
  <c r="J453" i="38"/>
  <c r="L452" i="38"/>
  <c r="J452" i="38"/>
  <c r="L451" i="38"/>
  <c r="J451" i="38"/>
  <c r="L450" i="38"/>
  <c r="J450" i="38"/>
  <c r="L449" i="38"/>
  <c r="J449" i="38"/>
  <c r="L448" i="38"/>
  <c r="J448" i="38"/>
  <c r="L447" i="38"/>
  <c r="J447" i="38"/>
  <c r="L446" i="38"/>
  <c r="J446" i="38"/>
  <c r="L445" i="38"/>
  <c r="J445" i="38"/>
  <c r="L444" i="38"/>
  <c r="J444" i="38"/>
  <c r="L443" i="38"/>
  <c r="J443" i="38"/>
  <c r="L442" i="38"/>
  <c r="J442" i="38"/>
  <c r="L441" i="38"/>
  <c r="J441" i="38"/>
  <c r="L440" i="38"/>
  <c r="J440" i="38"/>
  <c r="L439" i="38"/>
  <c r="J439" i="38"/>
  <c r="L438" i="38"/>
  <c r="J438" i="38"/>
  <c r="L437" i="38"/>
  <c r="J437" i="38"/>
  <c r="L436" i="38"/>
  <c r="J436" i="38"/>
  <c r="L435" i="38"/>
  <c r="J435" i="38"/>
  <c r="L434" i="38"/>
  <c r="J434" i="38"/>
  <c r="L433" i="38"/>
  <c r="J433" i="38"/>
  <c r="L432" i="38"/>
  <c r="J432" i="38"/>
  <c r="L431" i="38"/>
  <c r="J431" i="38"/>
  <c r="L430" i="38"/>
  <c r="J430" i="38"/>
  <c r="L429" i="38"/>
  <c r="J429" i="38"/>
  <c r="L428" i="38"/>
  <c r="J428" i="38"/>
  <c r="L427" i="38"/>
  <c r="J427" i="38"/>
  <c r="L424" i="38"/>
  <c r="J424" i="38"/>
  <c r="L423" i="38"/>
  <c r="J423" i="38"/>
  <c r="J425" i="38" s="1"/>
  <c r="L422" i="38"/>
  <c r="J422" i="38"/>
  <c r="L421" i="38"/>
  <c r="J421" i="38"/>
  <c r="L420" i="38"/>
  <c r="J420" i="38"/>
  <c r="L419" i="38"/>
  <c r="J419" i="38"/>
  <c r="L418" i="38"/>
  <c r="J418" i="38"/>
  <c r="L417" i="38"/>
  <c r="J417" i="38"/>
  <c r="L416" i="38"/>
  <c r="J416" i="38"/>
  <c r="L415" i="38"/>
  <c r="J415" i="38"/>
  <c r="L414" i="38"/>
  <c r="J414" i="38"/>
  <c r="L413" i="38"/>
  <c r="J413" i="38"/>
  <c r="L412" i="38"/>
  <c r="J412" i="38"/>
  <c r="L411" i="38"/>
  <c r="J411" i="38"/>
  <c r="L410" i="38"/>
  <c r="J410" i="38"/>
  <c r="L409" i="38"/>
  <c r="J409" i="38"/>
  <c r="L408" i="38"/>
  <c r="J408" i="38"/>
  <c r="L407" i="38"/>
  <c r="J407" i="38"/>
  <c r="L406" i="38"/>
  <c r="J406" i="38"/>
  <c r="L405" i="38"/>
  <c r="J405" i="38"/>
  <c r="L404" i="38"/>
  <c r="J404" i="38"/>
  <c r="L403" i="38"/>
  <c r="J403" i="38"/>
  <c r="L402" i="38"/>
  <c r="J402" i="38"/>
  <c r="L401" i="38"/>
  <c r="J401" i="38"/>
  <c r="L400" i="38"/>
  <c r="J400" i="38"/>
  <c r="L399" i="38"/>
  <c r="J399" i="38"/>
  <c r="L398" i="38"/>
  <c r="J398" i="38"/>
  <c r="L397" i="38"/>
  <c r="J397" i="38"/>
  <c r="L396" i="38"/>
  <c r="J396" i="38"/>
  <c r="L395" i="38"/>
  <c r="J395" i="38"/>
  <c r="L394" i="38"/>
  <c r="J394" i="38"/>
  <c r="L393" i="38"/>
  <c r="J393" i="38"/>
  <c r="L392" i="38"/>
  <c r="J392" i="38"/>
  <c r="L389" i="38"/>
  <c r="J389" i="38"/>
  <c r="J390" i="38" s="1"/>
  <c r="L388" i="38"/>
  <c r="J388" i="38"/>
  <c r="L387" i="38"/>
  <c r="J387" i="38"/>
  <c r="L386" i="38"/>
  <c r="J386" i="38"/>
  <c r="L385" i="38"/>
  <c r="J385" i="38"/>
  <c r="L384" i="38"/>
  <c r="J384" i="38"/>
  <c r="L383" i="38"/>
  <c r="J383" i="38"/>
  <c r="L382" i="38"/>
  <c r="J382" i="38"/>
  <c r="L381" i="38"/>
  <c r="J381" i="38"/>
  <c r="L380" i="38"/>
  <c r="J380" i="38"/>
  <c r="L379" i="38"/>
  <c r="J379" i="38"/>
  <c r="L378" i="38"/>
  <c r="J378" i="38"/>
  <c r="L377" i="38"/>
  <c r="J377" i="38"/>
  <c r="L376" i="38"/>
  <c r="J376" i="38"/>
  <c r="L375" i="38"/>
  <c r="J375" i="38"/>
  <c r="L374" i="38"/>
  <c r="J374" i="38"/>
  <c r="L373" i="38"/>
  <c r="J373" i="38"/>
  <c r="L372" i="38"/>
  <c r="J372" i="38"/>
  <c r="L371" i="38"/>
  <c r="J371" i="38"/>
  <c r="L370" i="38"/>
  <c r="J370" i="38"/>
  <c r="L369" i="38"/>
  <c r="J369" i="38"/>
  <c r="L368" i="38"/>
  <c r="J368" i="38"/>
  <c r="L367" i="38"/>
  <c r="J367" i="38"/>
  <c r="L366" i="38"/>
  <c r="J366" i="38"/>
  <c r="L365" i="38"/>
  <c r="J365" i="38"/>
  <c r="L364" i="38"/>
  <c r="J364" i="38"/>
  <c r="L363" i="38"/>
  <c r="J363" i="38"/>
  <c r="L362" i="38"/>
  <c r="J362" i="38"/>
  <c r="L361" i="38"/>
  <c r="J361" i="38"/>
  <c r="L360" i="38"/>
  <c r="J360" i="38"/>
  <c r="L359" i="38"/>
  <c r="J359" i="38"/>
  <c r="L358" i="38"/>
  <c r="J358" i="38"/>
  <c r="L357" i="38"/>
  <c r="J357" i="38"/>
  <c r="L354" i="38"/>
  <c r="J354" i="38"/>
  <c r="L353" i="38"/>
  <c r="J353" i="38"/>
  <c r="J355" i="38" s="1"/>
  <c r="L352" i="38"/>
  <c r="J352" i="38"/>
  <c r="L351" i="38"/>
  <c r="J351" i="38"/>
  <c r="L350" i="38"/>
  <c r="J350" i="38"/>
  <c r="L349" i="38"/>
  <c r="J349" i="38"/>
  <c r="L348" i="38"/>
  <c r="J348" i="38"/>
  <c r="L347" i="38"/>
  <c r="J347" i="38"/>
  <c r="L346" i="38"/>
  <c r="J346" i="38"/>
  <c r="L345" i="38"/>
  <c r="J345" i="38"/>
  <c r="L344" i="38"/>
  <c r="J344" i="38"/>
  <c r="L343" i="38"/>
  <c r="J343" i="38"/>
  <c r="L342" i="38"/>
  <c r="J342" i="38"/>
  <c r="L341" i="38"/>
  <c r="J341" i="38"/>
  <c r="L340" i="38"/>
  <c r="J340" i="38"/>
  <c r="L339" i="38"/>
  <c r="J339" i="38"/>
  <c r="L338" i="38"/>
  <c r="J338" i="38"/>
  <c r="L337" i="38"/>
  <c r="J337" i="38"/>
  <c r="L336" i="38"/>
  <c r="J336" i="38"/>
  <c r="L335" i="38"/>
  <c r="J335" i="38"/>
  <c r="L334" i="38"/>
  <c r="J334" i="38"/>
  <c r="L333" i="38"/>
  <c r="J333" i="38"/>
  <c r="L332" i="38"/>
  <c r="J332" i="38"/>
  <c r="L331" i="38"/>
  <c r="J331" i="38"/>
  <c r="L330" i="38"/>
  <c r="J330" i="38"/>
  <c r="L329" i="38"/>
  <c r="J329" i="38"/>
  <c r="L328" i="38"/>
  <c r="J328" i="38"/>
  <c r="L327" i="38"/>
  <c r="J327" i="38"/>
  <c r="L326" i="38"/>
  <c r="J326" i="38"/>
  <c r="L325" i="38"/>
  <c r="J325" i="38"/>
  <c r="L324" i="38"/>
  <c r="J324" i="38"/>
  <c r="L323" i="38"/>
  <c r="J323" i="38"/>
  <c r="L322" i="38"/>
  <c r="J322" i="38"/>
  <c r="L319" i="38"/>
  <c r="J319" i="38"/>
  <c r="J320" i="38" s="1"/>
  <c r="L318" i="38"/>
  <c r="J318" i="38"/>
  <c r="L317" i="38"/>
  <c r="J317" i="38"/>
  <c r="L316" i="38"/>
  <c r="J316" i="38"/>
  <c r="L315" i="38"/>
  <c r="J315" i="38"/>
  <c r="L314" i="38"/>
  <c r="J314" i="38"/>
  <c r="L313" i="38"/>
  <c r="J313" i="38"/>
  <c r="L312" i="38"/>
  <c r="J312" i="38"/>
  <c r="L311" i="38"/>
  <c r="J311" i="38"/>
  <c r="L310" i="38"/>
  <c r="J310" i="38"/>
  <c r="L309" i="38"/>
  <c r="J309" i="38"/>
  <c r="L308" i="38"/>
  <c r="J308" i="38"/>
  <c r="L307" i="38"/>
  <c r="J307" i="38"/>
  <c r="L306" i="38"/>
  <c r="J306" i="38"/>
  <c r="L305" i="38"/>
  <c r="J305" i="38"/>
  <c r="L304" i="38"/>
  <c r="J304" i="38"/>
  <c r="L303" i="38"/>
  <c r="J303" i="38"/>
  <c r="L302" i="38"/>
  <c r="J302" i="38"/>
  <c r="L301" i="38"/>
  <c r="J301" i="38"/>
  <c r="L300" i="38"/>
  <c r="J300" i="38"/>
  <c r="L299" i="38"/>
  <c r="J299" i="38"/>
  <c r="L298" i="38"/>
  <c r="J298" i="38"/>
  <c r="L297" i="38"/>
  <c r="J297" i="38"/>
  <c r="L296" i="38"/>
  <c r="J296" i="38"/>
  <c r="L295" i="38"/>
  <c r="J295" i="38"/>
  <c r="L294" i="38"/>
  <c r="J294" i="38"/>
  <c r="L293" i="38"/>
  <c r="J293" i="38"/>
  <c r="L292" i="38"/>
  <c r="J292" i="38"/>
  <c r="L291" i="38"/>
  <c r="J291" i="38"/>
  <c r="L290" i="38"/>
  <c r="J290" i="38"/>
  <c r="L289" i="38"/>
  <c r="J289" i="38"/>
  <c r="L288" i="38"/>
  <c r="J288" i="38"/>
  <c r="L287" i="38"/>
  <c r="J287" i="38"/>
  <c r="L284" i="38"/>
  <c r="J284" i="38"/>
  <c r="L283" i="38"/>
  <c r="J283" i="38"/>
  <c r="J285" i="38" s="1"/>
  <c r="L282" i="38"/>
  <c r="J282" i="38"/>
  <c r="L281" i="38"/>
  <c r="J281" i="38"/>
  <c r="L280" i="38"/>
  <c r="J280" i="38"/>
  <c r="L279" i="38"/>
  <c r="J279" i="38"/>
  <c r="L278" i="38"/>
  <c r="J278" i="38"/>
  <c r="L277" i="38"/>
  <c r="J277" i="38"/>
  <c r="L276" i="38"/>
  <c r="J276" i="38"/>
  <c r="L275" i="38"/>
  <c r="J275" i="38"/>
  <c r="L274" i="38"/>
  <c r="J274" i="38"/>
  <c r="L273" i="38"/>
  <c r="J273" i="38"/>
  <c r="L272" i="38"/>
  <c r="J272" i="38"/>
  <c r="L271" i="38"/>
  <c r="J271" i="38"/>
  <c r="L270" i="38"/>
  <c r="J270" i="38"/>
  <c r="L269" i="38"/>
  <c r="J269" i="38"/>
  <c r="L268" i="38"/>
  <c r="J268" i="38"/>
  <c r="L267" i="38"/>
  <c r="J267" i="38"/>
  <c r="L266" i="38"/>
  <c r="J266" i="38"/>
  <c r="L265" i="38"/>
  <c r="J265" i="38"/>
  <c r="L264" i="38"/>
  <c r="J264" i="38"/>
  <c r="L263" i="38"/>
  <c r="J263" i="38"/>
  <c r="L262" i="38"/>
  <c r="J262" i="38"/>
  <c r="L261" i="38"/>
  <c r="J261" i="38"/>
  <c r="L260" i="38"/>
  <c r="J260" i="38"/>
  <c r="L259" i="38"/>
  <c r="J259" i="38"/>
  <c r="L258" i="38"/>
  <c r="J258" i="38"/>
  <c r="L257" i="38"/>
  <c r="J257" i="38"/>
  <c r="L256" i="38"/>
  <c r="J256" i="38"/>
  <c r="L255" i="38"/>
  <c r="J255" i="38"/>
  <c r="L254" i="38"/>
  <c r="J254" i="38"/>
  <c r="L253" i="38"/>
  <c r="J253" i="38"/>
  <c r="L250" i="38"/>
  <c r="J250" i="38"/>
  <c r="L249" i="38"/>
  <c r="J249" i="38"/>
  <c r="J251" i="38" s="1"/>
  <c r="L248" i="38"/>
  <c r="J248" i="38"/>
  <c r="L247" i="38"/>
  <c r="J247" i="38"/>
  <c r="L246" i="38"/>
  <c r="J246" i="38"/>
  <c r="L245" i="38"/>
  <c r="J245" i="38"/>
  <c r="L244" i="38"/>
  <c r="J244" i="38"/>
  <c r="L243" i="38"/>
  <c r="J243" i="38"/>
  <c r="L242" i="38"/>
  <c r="J242" i="38"/>
  <c r="L241" i="38"/>
  <c r="J241" i="38"/>
  <c r="L240" i="38"/>
  <c r="J240" i="38"/>
  <c r="L239" i="38"/>
  <c r="J239" i="38"/>
  <c r="L238" i="38"/>
  <c r="J238" i="38"/>
  <c r="L237" i="38"/>
  <c r="J237" i="38"/>
  <c r="L236" i="38"/>
  <c r="J236" i="38"/>
  <c r="L235" i="38"/>
  <c r="J235" i="38"/>
  <c r="L234" i="38"/>
  <c r="J234" i="38"/>
  <c r="L233" i="38"/>
  <c r="J233" i="38"/>
  <c r="L232" i="38"/>
  <c r="J232" i="38"/>
  <c r="L231" i="38"/>
  <c r="J231" i="38"/>
  <c r="L230" i="38"/>
  <c r="J230" i="38"/>
  <c r="L229" i="38"/>
  <c r="J229" i="38"/>
  <c r="L228" i="38"/>
  <c r="J228" i="38"/>
  <c r="L227" i="38"/>
  <c r="J227" i="38"/>
  <c r="L226" i="38"/>
  <c r="J226" i="38"/>
  <c r="L225" i="38"/>
  <c r="J225" i="38"/>
  <c r="L224" i="38"/>
  <c r="J224" i="38"/>
  <c r="L223" i="38"/>
  <c r="J223" i="38"/>
  <c r="L222" i="38"/>
  <c r="J222" i="38"/>
  <c r="L221" i="38"/>
  <c r="J221" i="38"/>
  <c r="L220" i="38"/>
  <c r="J220" i="38"/>
  <c r="L219" i="38"/>
  <c r="J219" i="38"/>
  <c r="L216" i="38"/>
  <c r="L217" i="38" s="1"/>
  <c r="J216" i="38"/>
  <c r="L215" i="38"/>
  <c r="J215" i="38"/>
  <c r="L214" i="38"/>
  <c r="J214" i="38"/>
  <c r="L213" i="38"/>
  <c r="J213" i="38"/>
  <c r="L212" i="38"/>
  <c r="J212" i="38"/>
  <c r="L211" i="38"/>
  <c r="J211" i="38"/>
  <c r="L210" i="38"/>
  <c r="J210" i="38"/>
  <c r="L209" i="38"/>
  <c r="J209" i="38"/>
  <c r="L208" i="38"/>
  <c r="J208" i="38"/>
  <c r="L207" i="38"/>
  <c r="J207" i="38"/>
  <c r="L206" i="38"/>
  <c r="J206" i="38"/>
  <c r="L205" i="38"/>
  <c r="J205" i="38"/>
  <c r="L204" i="38"/>
  <c r="J204" i="38"/>
  <c r="L203" i="38"/>
  <c r="J203" i="38"/>
  <c r="L202" i="38"/>
  <c r="J202" i="38"/>
  <c r="L201" i="38"/>
  <c r="J201" i="38"/>
  <c r="L200" i="38"/>
  <c r="J200" i="38"/>
  <c r="L199" i="38"/>
  <c r="J199" i="38"/>
  <c r="L198" i="38"/>
  <c r="J198" i="38"/>
  <c r="L197" i="38"/>
  <c r="J197" i="38"/>
  <c r="L196" i="38"/>
  <c r="J196" i="38"/>
  <c r="L195" i="38"/>
  <c r="J195" i="38"/>
  <c r="L194" i="38"/>
  <c r="J194" i="38"/>
  <c r="L193" i="38"/>
  <c r="J193" i="38"/>
  <c r="L192" i="38"/>
  <c r="J192" i="38"/>
  <c r="L191" i="38"/>
  <c r="J191" i="38"/>
  <c r="L190" i="38"/>
  <c r="J190" i="38"/>
  <c r="L189" i="38"/>
  <c r="J189" i="38"/>
  <c r="L188" i="38"/>
  <c r="J188" i="38"/>
  <c r="L187" i="38"/>
  <c r="J187" i="38"/>
  <c r="L186" i="38"/>
  <c r="J186" i="38"/>
  <c r="L185" i="38"/>
  <c r="J185" i="38"/>
  <c r="L183" i="38"/>
  <c r="L182" i="38"/>
  <c r="J182" i="38"/>
  <c r="J183" i="38" s="1"/>
  <c r="L181" i="38"/>
  <c r="J181" i="38"/>
  <c r="L180" i="38"/>
  <c r="J180" i="38"/>
  <c r="L179" i="38"/>
  <c r="J179" i="38"/>
  <c r="L178" i="38"/>
  <c r="J178" i="38"/>
  <c r="L177" i="38"/>
  <c r="J177" i="38"/>
  <c r="L176" i="38"/>
  <c r="J176" i="38"/>
  <c r="L175" i="38"/>
  <c r="J175" i="38"/>
  <c r="L174" i="38"/>
  <c r="J174" i="38"/>
  <c r="L173" i="38"/>
  <c r="J173" i="38"/>
  <c r="L172" i="38"/>
  <c r="J172" i="38"/>
  <c r="L171" i="38"/>
  <c r="J171" i="38"/>
  <c r="L170" i="38"/>
  <c r="J170" i="38"/>
  <c r="L169" i="38"/>
  <c r="J169" i="38"/>
  <c r="L168" i="38"/>
  <c r="J168" i="38"/>
  <c r="L167" i="38"/>
  <c r="J167" i="38"/>
  <c r="L166" i="38"/>
  <c r="J166" i="38"/>
  <c r="L165" i="38"/>
  <c r="J165" i="38"/>
  <c r="L164" i="38"/>
  <c r="J164" i="38"/>
  <c r="L163" i="38"/>
  <c r="J163" i="38"/>
  <c r="L162" i="38"/>
  <c r="J162" i="38"/>
  <c r="L161" i="38"/>
  <c r="J161" i="38"/>
  <c r="L160" i="38"/>
  <c r="J160" i="38"/>
  <c r="L159" i="38"/>
  <c r="J159" i="38"/>
  <c r="L158" i="38"/>
  <c r="J158" i="38"/>
  <c r="L157" i="38"/>
  <c r="J157" i="38"/>
  <c r="L156" i="38"/>
  <c r="J156" i="38"/>
  <c r="L155" i="38"/>
  <c r="J155" i="38"/>
  <c r="L154" i="38"/>
  <c r="J154" i="38"/>
  <c r="L153" i="38"/>
  <c r="J153" i="38"/>
  <c r="L152" i="38"/>
  <c r="J152" i="38"/>
  <c r="L151" i="38"/>
  <c r="J151" i="38"/>
  <c r="L150" i="38"/>
  <c r="J150" i="38"/>
  <c r="L149" i="38"/>
  <c r="J149" i="38"/>
  <c r="L148" i="38"/>
  <c r="J148" i="38"/>
  <c r="L147" i="38"/>
  <c r="J147" i="38"/>
  <c r="L146" i="38"/>
  <c r="J146" i="38"/>
  <c r="L145" i="38"/>
  <c r="J145" i="38"/>
  <c r="L144" i="38"/>
  <c r="J144" i="38"/>
  <c r="L143" i="38"/>
  <c r="J143" i="38"/>
  <c r="L142" i="38"/>
  <c r="J142" i="38"/>
  <c r="L141" i="38"/>
  <c r="J141" i="38"/>
  <c r="L138" i="38"/>
  <c r="J138" i="38"/>
  <c r="J139" i="38" s="1"/>
  <c r="L137" i="38"/>
  <c r="J137" i="38"/>
  <c r="L136" i="38"/>
  <c r="J136" i="38"/>
  <c r="L135" i="38"/>
  <c r="J135" i="38"/>
  <c r="L134" i="38"/>
  <c r="J134" i="38"/>
  <c r="L133" i="38"/>
  <c r="J133" i="38"/>
  <c r="L132" i="38"/>
  <c r="J132" i="38"/>
  <c r="L131" i="38"/>
  <c r="J131" i="38"/>
  <c r="L130" i="38"/>
  <c r="J130" i="38"/>
  <c r="L129" i="38"/>
  <c r="J129" i="38"/>
  <c r="L128" i="38"/>
  <c r="J128" i="38"/>
  <c r="L127" i="38"/>
  <c r="J127" i="38"/>
  <c r="L126" i="38"/>
  <c r="J126" i="38"/>
  <c r="L125" i="38"/>
  <c r="J125" i="38"/>
  <c r="L124" i="38"/>
  <c r="J124" i="38"/>
  <c r="L123" i="38"/>
  <c r="J123" i="38"/>
  <c r="L122" i="38"/>
  <c r="J122" i="38"/>
  <c r="L121" i="38"/>
  <c r="J121" i="38"/>
  <c r="L120" i="38"/>
  <c r="J120" i="38"/>
  <c r="L119" i="38"/>
  <c r="J119" i="38"/>
  <c r="L118" i="38"/>
  <c r="J118" i="38"/>
  <c r="L117" i="38"/>
  <c r="J117" i="38"/>
  <c r="L116" i="38"/>
  <c r="J116" i="38"/>
  <c r="L115" i="38"/>
  <c r="J115" i="38"/>
  <c r="L114" i="38"/>
  <c r="J114" i="38"/>
  <c r="L113" i="38"/>
  <c r="J113" i="38"/>
  <c r="L112" i="38"/>
  <c r="J112" i="38"/>
  <c r="L111" i="38"/>
  <c r="J111" i="38"/>
  <c r="L110" i="38"/>
  <c r="J110" i="38"/>
  <c r="L109" i="38"/>
  <c r="J109" i="38"/>
  <c r="L108" i="38"/>
  <c r="J108" i="38"/>
  <c r="L107" i="38"/>
  <c r="J107" i="38"/>
  <c r="L106" i="38"/>
  <c r="J106" i="38"/>
  <c r="L105" i="38"/>
  <c r="J105" i="38"/>
  <c r="L104" i="38"/>
  <c r="J104" i="38"/>
  <c r="L103" i="38"/>
  <c r="J103" i="38"/>
  <c r="L102" i="38"/>
  <c r="J102" i="38"/>
  <c r="L101" i="38"/>
  <c r="J101" i="38"/>
  <c r="L100" i="38"/>
  <c r="J100" i="38"/>
  <c r="L99" i="38"/>
  <c r="J99" i="38"/>
  <c r="L98" i="38"/>
  <c r="J98" i="38"/>
  <c r="L97" i="38"/>
  <c r="J97" i="38"/>
  <c r="L92" i="38"/>
  <c r="J92" i="38"/>
  <c r="J91" i="38"/>
  <c r="L90" i="38"/>
  <c r="J90" i="38"/>
  <c r="L89" i="38"/>
  <c r="L93" i="38" s="1"/>
  <c r="J93" i="38"/>
  <c r="L634" i="37"/>
  <c r="J634" i="37"/>
  <c r="L633" i="37"/>
  <c r="L635" i="37" s="1"/>
  <c r="J633" i="37"/>
  <c r="J635" i="37" s="1"/>
  <c r="L632" i="37"/>
  <c r="J632" i="37"/>
  <c r="L631" i="37"/>
  <c r="J631" i="37"/>
  <c r="L630" i="37"/>
  <c r="J630" i="37"/>
  <c r="L629" i="37"/>
  <c r="J629" i="37"/>
  <c r="L628" i="37"/>
  <c r="J628" i="37"/>
  <c r="L627" i="37"/>
  <c r="J627" i="37"/>
  <c r="L626" i="37"/>
  <c r="J626" i="37"/>
  <c r="L625" i="37"/>
  <c r="J625" i="37"/>
  <c r="L624" i="37"/>
  <c r="J624" i="37"/>
  <c r="L623" i="37"/>
  <c r="J623" i="37"/>
  <c r="L622" i="37"/>
  <c r="J622" i="37"/>
  <c r="L621" i="37"/>
  <c r="J621" i="37"/>
  <c r="L620" i="37"/>
  <c r="J620" i="37"/>
  <c r="L619" i="37"/>
  <c r="J619" i="37"/>
  <c r="L618" i="37"/>
  <c r="J618" i="37"/>
  <c r="L617" i="37"/>
  <c r="J617" i="37"/>
  <c r="L616" i="37"/>
  <c r="J616" i="37"/>
  <c r="L615" i="37"/>
  <c r="J615" i="37"/>
  <c r="L614" i="37"/>
  <c r="J614" i="37"/>
  <c r="L613" i="37"/>
  <c r="J613" i="37"/>
  <c r="L612" i="37"/>
  <c r="J612" i="37"/>
  <c r="L611" i="37"/>
  <c r="J611" i="37"/>
  <c r="L610" i="37"/>
  <c r="J610" i="37"/>
  <c r="L609" i="37"/>
  <c r="J609" i="37"/>
  <c r="L608" i="37"/>
  <c r="J608" i="37"/>
  <c r="L607" i="37"/>
  <c r="J607" i="37"/>
  <c r="L606" i="37"/>
  <c r="J606" i="37"/>
  <c r="L605" i="37"/>
  <c r="J605" i="37"/>
  <c r="L604" i="37"/>
  <c r="J604" i="37"/>
  <c r="L603" i="37"/>
  <c r="J603" i="37"/>
  <c r="L602" i="37"/>
  <c r="J602" i="37"/>
  <c r="L599" i="37"/>
  <c r="J599" i="37"/>
  <c r="L598" i="37"/>
  <c r="J598" i="37"/>
  <c r="L597" i="37"/>
  <c r="J597" i="37"/>
  <c r="L596" i="37"/>
  <c r="J596" i="37"/>
  <c r="L595" i="37"/>
  <c r="J595" i="37"/>
  <c r="L594" i="37"/>
  <c r="J594" i="37"/>
  <c r="L593" i="37"/>
  <c r="J593" i="37"/>
  <c r="L592" i="37"/>
  <c r="J592" i="37"/>
  <c r="L591" i="37"/>
  <c r="J591" i="37"/>
  <c r="L590" i="37"/>
  <c r="J590" i="37"/>
  <c r="L589" i="37"/>
  <c r="J589" i="37"/>
  <c r="L588" i="37"/>
  <c r="J588" i="37"/>
  <c r="L587" i="37"/>
  <c r="J587" i="37"/>
  <c r="L586" i="37"/>
  <c r="J586" i="37"/>
  <c r="L585" i="37"/>
  <c r="J585" i="37"/>
  <c r="L584" i="37"/>
  <c r="J584" i="37"/>
  <c r="L583" i="37"/>
  <c r="J583" i="37"/>
  <c r="L582" i="37"/>
  <c r="J582" i="37"/>
  <c r="L581" i="37"/>
  <c r="J581" i="37"/>
  <c r="L580" i="37"/>
  <c r="J580" i="37"/>
  <c r="L579" i="37"/>
  <c r="J579" i="37"/>
  <c r="L578" i="37"/>
  <c r="J578" i="37"/>
  <c r="L577" i="37"/>
  <c r="J577" i="37"/>
  <c r="L576" i="37"/>
  <c r="J576" i="37"/>
  <c r="L575" i="37"/>
  <c r="J575" i="37"/>
  <c r="L574" i="37"/>
  <c r="J574" i="37"/>
  <c r="L573" i="37"/>
  <c r="J573" i="37"/>
  <c r="L572" i="37"/>
  <c r="J572" i="37"/>
  <c r="L571" i="37"/>
  <c r="J571" i="37"/>
  <c r="L570" i="37"/>
  <c r="J570" i="37"/>
  <c r="L569" i="37"/>
  <c r="J569" i="37"/>
  <c r="L568" i="37"/>
  <c r="J568" i="37"/>
  <c r="L567" i="37"/>
  <c r="J567" i="37"/>
  <c r="L564" i="37"/>
  <c r="J564" i="37"/>
  <c r="L563" i="37"/>
  <c r="J563" i="37"/>
  <c r="L562" i="37"/>
  <c r="J562" i="37"/>
  <c r="L561" i="37"/>
  <c r="J561" i="37"/>
  <c r="L560" i="37"/>
  <c r="J560" i="37"/>
  <c r="L559" i="37"/>
  <c r="J559" i="37"/>
  <c r="L558" i="37"/>
  <c r="J558" i="37"/>
  <c r="L557" i="37"/>
  <c r="J557" i="37"/>
  <c r="L556" i="37"/>
  <c r="J556" i="37"/>
  <c r="L555" i="37"/>
  <c r="J555" i="37"/>
  <c r="L554" i="37"/>
  <c r="J554" i="37"/>
  <c r="L553" i="37"/>
  <c r="J553" i="37"/>
  <c r="L552" i="37"/>
  <c r="J552" i="37"/>
  <c r="L551" i="37"/>
  <c r="J551" i="37"/>
  <c r="L550" i="37"/>
  <c r="J550" i="37"/>
  <c r="L549" i="37"/>
  <c r="J549" i="37"/>
  <c r="L548" i="37"/>
  <c r="J548" i="37"/>
  <c r="L547" i="37"/>
  <c r="J547" i="37"/>
  <c r="L546" i="37"/>
  <c r="J546" i="37"/>
  <c r="L545" i="37"/>
  <c r="J545" i="37"/>
  <c r="L544" i="37"/>
  <c r="J544" i="37"/>
  <c r="L543" i="37"/>
  <c r="J543" i="37"/>
  <c r="L542" i="37"/>
  <c r="J542" i="37"/>
  <c r="L541" i="37"/>
  <c r="J541" i="37"/>
  <c r="L540" i="37"/>
  <c r="J540" i="37"/>
  <c r="L539" i="37"/>
  <c r="J539" i="37"/>
  <c r="L538" i="37"/>
  <c r="J538" i="37"/>
  <c r="L537" i="37"/>
  <c r="J537" i="37"/>
  <c r="L536" i="37"/>
  <c r="J536" i="37"/>
  <c r="L535" i="37"/>
  <c r="J535" i="37"/>
  <c r="L534" i="37"/>
  <c r="J534" i="37"/>
  <c r="L533" i="37"/>
  <c r="J533" i="37"/>
  <c r="L532" i="37"/>
  <c r="J532" i="37"/>
  <c r="L529" i="37"/>
  <c r="J529" i="37"/>
  <c r="J530" i="37" s="1"/>
  <c r="L528" i="37"/>
  <c r="J528" i="37"/>
  <c r="L527" i="37"/>
  <c r="J527" i="37"/>
  <c r="L526" i="37"/>
  <c r="J526" i="37"/>
  <c r="L525" i="37"/>
  <c r="J525" i="37"/>
  <c r="L524" i="37"/>
  <c r="J524" i="37"/>
  <c r="L523" i="37"/>
  <c r="J523" i="37"/>
  <c r="L522" i="37"/>
  <c r="J522" i="37"/>
  <c r="L521" i="37"/>
  <c r="J521" i="37"/>
  <c r="L520" i="37"/>
  <c r="J520" i="37"/>
  <c r="L519" i="37"/>
  <c r="J519" i="37"/>
  <c r="L518" i="37"/>
  <c r="J518" i="37"/>
  <c r="L517" i="37"/>
  <c r="J517" i="37"/>
  <c r="L516" i="37"/>
  <c r="J516" i="37"/>
  <c r="L515" i="37"/>
  <c r="J515" i="37"/>
  <c r="L514" i="37"/>
  <c r="J514" i="37"/>
  <c r="L513" i="37"/>
  <c r="J513" i="37"/>
  <c r="L512" i="37"/>
  <c r="J512" i="37"/>
  <c r="L511" i="37"/>
  <c r="J511" i="37"/>
  <c r="L510" i="37"/>
  <c r="J510" i="37"/>
  <c r="L509" i="37"/>
  <c r="J509" i="37"/>
  <c r="L508" i="37"/>
  <c r="J508" i="37"/>
  <c r="L507" i="37"/>
  <c r="J507" i="37"/>
  <c r="L506" i="37"/>
  <c r="J506" i="37"/>
  <c r="L505" i="37"/>
  <c r="J505" i="37"/>
  <c r="L504" i="37"/>
  <c r="J504" i="37"/>
  <c r="L503" i="37"/>
  <c r="J503" i="37"/>
  <c r="L502" i="37"/>
  <c r="J502" i="37"/>
  <c r="L501" i="37"/>
  <c r="J501" i="37"/>
  <c r="L500" i="37"/>
  <c r="J500" i="37"/>
  <c r="L499" i="37"/>
  <c r="J499" i="37"/>
  <c r="L498" i="37"/>
  <c r="J498" i="37"/>
  <c r="L497" i="37"/>
  <c r="J497" i="37"/>
  <c r="L494" i="37"/>
  <c r="J494" i="37"/>
  <c r="L493" i="37"/>
  <c r="L495" i="37" s="1"/>
  <c r="J493" i="37"/>
  <c r="J495" i="37" s="1"/>
  <c r="L492" i="37"/>
  <c r="J492" i="37"/>
  <c r="L491" i="37"/>
  <c r="J491" i="37"/>
  <c r="L490" i="37"/>
  <c r="J490" i="37"/>
  <c r="L489" i="37"/>
  <c r="J489" i="37"/>
  <c r="L488" i="37"/>
  <c r="J488" i="37"/>
  <c r="L487" i="37"/>
  <c r="J487" i="37"/>
  <c r="L486" i="37"/>
  <c r="J486" i="37"/>
  <c r="L485" i="37"/>
  <c r="J485" i="37"/>
  <c r="L484" i="37"/>
  <c r="J484" i="37"/>
  <c r="L483" i="37"/>
  <c r="J483" i="37"/>
  <c r="L482" i="37"/>
  <c r="J482" i="37"/>
  <c r="L481" i="37"/>
  <c r="J481" i="37"/>
  <c r="L480" i="37"/>
  <c r="J480" i="37"/>
  <c r="L479" i="37"/>
  <c r="J479" i="37"/>
  <c r="L478" i="37"/>
  <c r="J478" i="37"/>
  <c r="L477" i="37"/>
  <c r="J477" i="37"/>
  <c r="L476" i="37"/>
  <c r="J476" i="37"/>
  <c r="L475" i="37"/>
  <c r="J475" i="37"/>
  <c r="L474" i="37"/>
  <c r="J474" i="37"/>
  <c r="L473" i="37"/>
  <c r="J473" i="37"/>
  <c r="L472" i="37"/>
  <c r="J472" i="37"/>
  <c r="L471" i="37"/>
  <c r="J471" i="37"/>
  <c r="L470" i="37"/>
  <c r="J470" i="37"/>
  <c r="L469" i="37"/>
  <c r="J469" i="37"/>
  <c r="L468" i="37"/>
  <c r="J468" i="37"/>
  <c r="L467" i="37"/>
  <c r="J467" i="37"/>
  <c r="L466" i="37"/>
  <c r="J466" i="37"/>
  <c r="L465" i="37"/>
  <c r="J465" i="37"/>
  <c r="L464" i="37"/>
  <c r="J464" i="37"/>
  <c r="L463" i="37"/>
  <c r="J463" i="37"/>
  <c r="L462" i="37"/>
  <c r="J462" i="37"/>
  <c r="L459" i="37"/>
  <c r="J459" i="37"/>
  <c r="L458" i="37"/>
  <c r="J458" i="37"/>
  <c r="L457" i="37"/>
  <c r="J457" i="37"/>
  <c r="L456" i="37"/>
  <c r="J456" i="37"/>
  <c r="L455" i="37"/>
  <c r="J455" i="37"/>
  <c r="L454" i="37"/>
  <c r="J454" i="37"/>
  <c r="L453" i="37"/>
  <c r="J453" i="37"/>
  <c r="L452" i="37"/>
  <c r="J452" i="37"/>
  <c r="L451" i="37"/>
  <c r="J451" i="37"/>
  <c r="L450" i="37"/>
  <c r="J450" i="37"/>
  <c r="L449" i="37"/>
  <c r="J449" i="37"/>
  <c r="L448" i="37"/>
  <c r="J448" i="37"/>
  <c r="L447" i="37"/>
  <c r="J447" i="37"/>
  <c r="L446" i="37"/>
  <c r="J446" i="37"/>
  <c r="L445" i="37"/>
  <c r="J445" i="37"/>
  <c r="L444" i="37"/>
  <c r="J444" i="37"/>
  <c r="L443" i="37"/>
  <c r="J443" i="37"/>
  <c r="L442" i="37"/>
  <c r="J442" i="37"/>
  <c r="L441" i="37"/>
  <c r="J441" i="37"/>
  <c r="L440" i="37"/>
  <c r="J440" i="37"/>
  <c r="L439" i="37"/>
  <c r="J439" i="37"/>
  <c r="L438" i="37"/>
  <c r="J438" i="37"/>
  <c r="L437" i="37"/>
  <c r="J437" i="37"/>
  <c r="L436" i="37"/>
  <c r="J436" i="37"/>
  <c r="L435" i="37"/>
  <c r="J435" i="37"/>
  <c r="L434" i="37"/>
  <c r="J434" i="37"/>
  <c r="L433" i="37"/>
  <c r="J433" i="37"/>
  <c r="L432" i="37"/>
  <c r="J432" i="37"/>
  <c r="L431" i="37"/>
  <c r="J431" i="37"/>
  <c r="L430" i="37"/>
  <c r="J430" i="37"/>
  <c r="L429" i="37"/>
  <c r="J429" i="37"/>
  <c r="L428" i="37"/>
  <c r="J428" i="37"/>
  <c r="L427" i="37"/>
  <c r="J427" i="37"/>
  <c r="L424" i="37"/>
  <c r="J424" i="37"/>
  <c r="L423" i="37"/>
  <c r="J423" i="37"/>
  <c r="L422" i="37"/>
  <c r="J422" i="37"/>
  <c r="L421" i="37"/>
  <c r="J421" i="37"/>
  <c r="L420" i="37"/>
  <c r="J420" i="37"/>
  <c r="L419" i="37"/>
  <c r="J419" i="37"/>
  <c r="L418" i="37"/>
  <c r="J418" i="37"/>
  <c r="L417" i="37"/>
  <c r="J417" i="37"/>
  <c r="L416" i="37"/>
  <c r="J416" i="37"/>
  <c r="L415" i="37"/>
  <c r="J415" i="37"/>
  <c r="L414" i="37"/>
  <c r="J414" i="37"/>
  <c r="L413" i="37"/>
  <c r="J413" i="37"/>
  <c r="L412" i="37"/>
  <c r="J412" i="37"/>
  <c r="L411" i="37"/>
  <c r="J411" i="37"/>
  <c r="L410" i="37"/>
  <c r="J410" i="37"/>
  <c r="L409" i="37"/>
  <c r="J409" i="37"/>
  <c r="L408" i="37"/>
  <c r="J408" i="37"/>
  <c r="L407" i="37"/>
  <c r="J407" i="37"/>
  <c r="L406" i="37"/>
  <c r="J406" i="37"/>
  <c r="L405" i="37"/>
  <c r="J405" i="37"/>
  <c r="L404" i="37"/>
  <c r="J404" i="37"/>
  <c r="L403" i="37"/>
  <c r="J403" i="37"/>
  <c r="L402" i="37"/>
  <c r="J402" i="37"/>
  <c r="L401" i="37"/>
  <c r="J401" i="37"/>
  <c r="L400" i="37"/>
  <c r="J400" i="37"/>
  <c r="L399" i="37"/>
  <c r="J399" i="37"/>
  <c r="L398" i="37"/>
  <c r="J398" i="37"/>
  <c r="L397" i="37"/>
  <c r="J397" i="37"/>
  <c r="L396" i="37"/>
  <c r="J396" i="37"/>
  <c r="L395" i="37"/>
  <c r="J395" i="37"/>
  <c r="L394" i="37"/>
  <c r="J394" i="37"/>
  <c r="L393" i="37"/>
  <c r="J393" i="37"/>
  <c r="L392" i="37"/>
  <c r="J392" i="37"/>
  <c r="L389" i="37"/>
  <c r="J389" i="37"/>
  <c r="J390" i="37" s="1"/>
  <c r="L388" i="37"/>
  <c r="J388" i="37"/>
  <c r="L387" i="37"/>
  <c r="J387" i="37"/>
  <c r="L386" i="37"/>
  <c r="J386" i="37"/>
  <c r="L385" i="37"/>
  <c r="J385" i="37"/>
  <c r="L384" i="37"/>
  <c r="J384" i="37"/>
  <c r="L383" i="37"/>
  <c r="J383" i="37"/>
  <c r="L382" i="37"/>
  <c r="J382" i="37"/>
  <c r="L381" i="37"/>
  <c r="J381" i="37"/>
  <c r="L380" i="37"/>
  <c r="J380" i="37"/>
  <c r="L379" i="37"/>
  <c r="J379" i="37"/>
  <c r="L378" i="37"/>
  <c r="J378" i="37"/>
  <c r="L377" i="37"/>
  <c r="J377" i="37"/>
  <c r="L376" i="37"/>
  <c r="J376" i="37"/>
  <c r="L375" i="37"/>
  <c r="J375" i="37"/>
  <c r="L374" i="37"/>
  <c r="J374" i="37"/>
  <c r="L373" i="37"/>
  <c r="J373" i="37"/>
  <c r="L372" i="37"/>
  <c r="J372" i="37"/>
  <c r="L371" i="37"/>
  <c r="J371" i="37"/>
  <c r="L370" i="37"/>
  <c r="J370" i="37"/>
  <c r="L369" i="37"/>
  <c r="J369" i="37"/>
  <c r="L368" i="37"/>
  <c r="J368" i="37"/>
  <c r="L367" i="37"/>
  <c r="J367" i="37"/>
  <c r="L366" i="37"/>
  <c r="J366" i="37"/>
  <c r="L365" i="37"/>
  <c r="J365" i="37"/>
  <c r="L364" i="37"/>
  <c r="J364" i="37"/>
  <c r="L363" i="37"/>
  <c r="J363" i="37"/>
  <c r="L362" i="37"/>
  <c r="J362" i="37"/>
  <c r="L361" i="37"/>
  <c r="J361" i="37"/>
  <c r="L360" i="37"/>
  <c r="J360" i="37"/>
  <c r="L359" i="37"/>
  <c r="J359" i="37"/>
  <c r="L358" i="37"/>
  <c r="J358" i="37"/>
  <c r="L357" i="37"/>
  <c r="J357" i="37"/>
  <c r="L354" i="37"/>
  <c r="J354" i="37"/>
  <c r="L353" i="37"/>
  <c r="L355" i="37" s="1"/>
  <c r="J353" i="37"/>
  <c r="J355" i="37" s="1"/>
  <c r="L352" i="37"/>
  <c r="J352" i="37"/>
  <c r="L351" i="37"/>
  <c r="J351" i="37"/>
  <c r="L350" i="37"/>
  <c r="J350" i="37"/>
  <c r="L349" i="37"/>
  <c r="J349" i="37"/>
  <c r="L348" i="37"/>
  <c r="J348" i="37"/>
  <c r="L347" i="37"/>
  <c r="J347" i="37"/>
  <c r="L346" i="37"/>
  <c r="J346" i="37"/>
  <c r="L345" i="37"/>
  <c r="J345" i="37"/>
  <c r="L344" i="37"/>
  <c r="J344" i="37"/>
  <c r="L343" i="37"/>
  <c r="J343" i="37"/>
  <c r="L342" i="37"/>
  <c r="J342" i="37"/>
  <c r="L341" i="37"/>
  <c r="J341" i="37"/>
  <c r="L340" i="37"/>
  <c r="J340" i="37"/>
  <c r="L339" i="37"/>
  <c r="J339" i="37"/>
  <c r="L338" i="37"/>
  <c r="J338" i="37"/>
  <c r="L337" i="37"/>
  <c r="J337" i="37"/>
  <c r="L336" i="37"/>
  <c r="J336" i="37"/>
  <c r="L335" i="37"/>
  <c r="J335" i="37"/>
  <c r="L334" i="37"/>
  <c r="J334" i="37"/>
  <c r="L333" i="37"/>
  <c r="J333" i="37"/>
  <c r="L332" i="37"/>
  <c r="J332" i="37"/>
  <c r="L331" i="37"/>
  <c r="J331" i="37"/>
  <c r="L330" i="37"/>
  <c r="J330" i="37"/>
  <c r="L329" i="37"/>
  <c r="J329" i="37"/>
  <c r="L328" i="37"/>
  <c r="J328" i="37"/>
  <c r="L327" i="37"/>
  <c r="J327" i="37"/>
  <c r="L326" i="37"/>
  <c r="J326" i="37"/>
  <c r="L325" i="37"/>
  <c r="J325" i="37"/>
  <c r="L324" i="37"/>
  <c r="J324" i="37"/>
  <c r="L323" i="37"/>
  <c r="J323" i="37"/>
  <c r="L322" i="37"/>
  <c r="J322" i="37"/>
  <c r="L319" i="37"/>
  <c r="J319" i="37"/>
  <c r="L318" i="37"/>
  <c r="J318" i="37"/>
  <c r="L317" i="37"/>
  <c r="J317" i="37"/>
  <c r="L316" i="37"/>
  <c r="J316" i="37"/>
  <c r="L315" i="37"/>
  <c r="J315" i="37"/>
  <c r="L314" i="37"/>
  <c r="J314" i="37"/>
  <c r="L313" i="37"/>
  <c r="J313" i="37"/>
  <c r="L312" i="37"/>
  <c r="J312" i="37"/>
  <c r="L311" i="37"/>
  <c r="J311" i="37"/>
  <c r="L310" i="37"/>
  <c r="J310" i="37"/>
  <c r="L309" i="37"/>
  <c r="J309" i="37"/>
  <c r="L308" i="37"/>
  <c r="J308" i="37"/>
  <c r="L307" i="37"/>
  <c r="J307" i="37"/>
  <c r="L306" i="37"/>
  <c r="J306" i="37"/>
  <c r="L305" i="37"/>
  <c r="J305" i="37"/>
  <c r="L304" i="37"/>
  <c r="J304" i="37"/>
  <c r="L303" i="37"/>
  <c r="J303" i="37"/>
  <c r="L302" i="37"/>
  <c r="J302" i="37"/>
  <c r="L301" i="37"/>
  <c r="J301" i="37"/>
  <c r="L300" i="37"/>
  <c r="J300" i="37"/>
  <c r="L299" i="37"/>
  <c r="J299" i="37"/>
  <c r="L298" i="37"/>
  <c r="J298" i="37"/>
  <c r="L297" i="37"/>
  <c r="J297" i="37"/>
  <c r="L296" i="37"/>
  <c r="J296" i="37"/>
  <c r="L295" i="37"/>
  <c r="J295" i="37"/>
  <c r="L294" i="37"/>
  <c r="J294" i="37"/>
  <c r="L293" i="37"/>
  <c r="J293" i="37"/>
  <c r="L292" i="37"/>
  <c r="J292" i="37"/>
  <c r="L291" i="37"/>
  <c r="J291" i="37"/>
  <c r="L290" i="37"/>
  <c r="J290" i="37"/>
  <c r="L289" i="37"/>
  <c r="J289" i="37"/>
  <c r="L288" i="37"/>
  <c r="J288" i="37"/>
  <c r="L287" i="37"/>
  <c r="J287" i="37"/>
  <c r="L284" i="37"/>
  <c r="J284" i="37"/>
  <c r="L283" i="37"/>
  <c r="J283" i="37"/>
  <c r="L282" i="37"/>
  <c r="J282" i="37"/>
  <c r="L281" i="37"/>
  <c r="J281" i="37"/>
  <c r="L280" i="37"/>
  <c r="J280" i="37"/>
  <c r="L279" i="37"/>
  <c r="J279" i="37"/>
  <c r="L278" i="37"/>
  <c r="J278" i="37"/>
  <c r="L277" i="37"/>
  <c r="J277" i="37"/>
  <c r="L276" i="37"/>
  <c r="J276" i="37"/>
  <c r="L275" i="37"/>
  <c r="J275" i="37"/>
  <c r="L274" i="37"/>
  <c r="J274" i="37"/>
  <c r="L273" i="37"/>
  <c r="J273" i="37"/>
  <c r="L272" i="37"/>
  <c r="J272" i="37"/>
  <c r="L271" i="37"/>
  <c r="J271" i="37"/>
  <c r="L270" i="37"/>
  <c r="J270" i="37"/>
  <c r="L269" i="37"/>
  <c r="J269" i="37"/>
  <c r="L268" i="37"/>
  <c r="J268" i="37"/>
  <c r="L267" i="37"/>
  <c r="J267" i="37"/>
  <c r="L266" i="37"/>
  <c r="J266" i="37"/>
  <c r="L265" i="37"/>
  <c r="J265" i="37"/>
  <c r="L264" i="37"/>
  <c r="J264" i="37"/>
  <c r="L263" i="37"/>
  <c r="J263" i="37"/>
  <c r="L262" i="37"/>
  <c r="J262" i="37"/>
  <c r="L261" i="37"/>
  <c r="J261" i="37"/>
  <c r="L260" i="37"/>
  <c r="J260" i="37"/>
  <c r="L259" i="37"/>
  <c r="J259" i="37"/>
  <c r="L258" i="37"/>
  <c r="J258" i="37"/>
  <c r="L257" i="37"/>
  <c r="J257" i="37"/>
  <c r="L256" i="37"/>
  <c r="J256" i="37"/>
  <c r="L255" i="37"/>
  <c r="J255" i="37"/>
  <c r="L254" i="37"/>
  <c r="J254" i="37"/>
  <c r="L253" i="37"/>
  <c r="J253" i="37"/>
  <c r="L250" i="37"/>
  <c r="J250" i="37"/>
  <c r="L249" i="37"/>
  <c r="J249" i="37"/>
  <c r="L248" i="37"/>
  <c r="J248" i="37"/>
  <c r="L247" i="37"/>
  <c r="J247" i="37"/>
  <c r="L246" i="37"/>
  <c r="J246" i="37"/>
  <c r="L245" i="37"/>
  <c r="J245" i="37"/>
  <c r="L244" i="37"/>
  <c r="J244" i="37"/>
  <c r="L243" i="37"/>
  <c r="J243" i="37"/>
  <c r="L242" i="37"/>
  <c r="J242" i="37"/>
  <c r="L241" i="37"/>
  <c r="J241" i="37"/>
  <c r="L240" i="37"/>
  <c r="J240" i="37"/>
  <c r="L239" i="37"/>
  <c r="J239" i="37"/>
  <c r="L238" i="37"/>
  <c r="J238" i="37"/>
  <c r="L237" i="37"/>
  <c r="J237" i="37"/>
  <c r="L236" i="37"/>
  <c r="J236" i="37"/>
  <c r="L235" i="37"/>
  <c r="J235" i="37"/>
  <c r="L234" i="37"/>
  <c r="J234" i="37"/>
  <c r="L233" i="37"/>
  <c r="J233" i="37"/>
  <c r="L232" i="37"/>
  <c r="J232" i="37"/>
  <c r="L231" i="37"/>
  <c r="J231" i="37"/>
  <c r="L230" i="37"/>
  <c r="J230" i="37"/>
  <c r="L229" i="37"/>
  <c r="J229" i="37"/>
  <c r="L228" i="37"/>
  <c r="J228" i="37"/>
  <c r="L227" i="37"/>
  <c r="J227" i="37"/>
  <c r="L226" i="37"/>
  <c r="J226" i="37"/>
  <c r="L225" i="37"/>
  <c r="J225" i="37"/>
  <c r="L224" i="37"/>
  <c r="J224" i="37"/>
  <c r="L223" i="37"/>
  <c r="J223" i="37"/>
  <c r="L222" i="37"/>
  <c r="J222" i="37"/>
  <c r="L221" i="37"/>
  <c r="J221" i="37"/>
  <c r="L220" i="37"/>
  <c r="J220" i="37"/>
  <c r="L219" i="37"/>
  <c r="J219" i="37"/>
  <c r="L216" i="37"/>
  <c r="L217" i="37" s="1"/>
  <c r="J216" i="37"/>
  <c r="J217" i="37" s="1"/>
  <c r="L215" i="37"/>
  <c r="J215" i="37"/>
  <c r="L214" i="37"/>
  <c r="J214" i="37"/>
  <c r="L213" i="37"/>
  <c r="J213" i="37"/>
  <c r="L212" i="37"/>
  <c r="J212" i="37"/>
  <c r="L211" i="37"/>
  <c r="J211" i="37"/>
  <c r="L210" i="37"/>
  <c r="J210" i="37"/>
  <c r="L209" i="37"/>
  <c r="J209" i="37"/>
  <c r="L208" i="37"/>
  <c r="J208" i="37"/>
  <c r="L207" i="37"/>
  <c r="J207" i="37"/>
  <c r="L206" i="37"/>
  <c r="J206" i="37"/>
  <c r="L205" i="37"/>
  <c r="J205" i="37"/>
  <c r="L204" i="37"/>
  <c r="J204" i="37"/>
  <c r="L203" i="37"/>
  <c r="J203" i="37"/>
  <c r="L202" i="37"/>
  <c r="J202" i="37"/>
  <c r="L201" i="37"/>
  <c r="J201" i="37"/>
  <c r="L200" i="37"/>
  <c r="J200" i="37"/>
  <c r="L199" i="37"/>
  <c r="J199" i="37"/>
  <c r="L198" i="37"/>
  <c r="J198" i="37"/>
  <c r="L197" i="37"/>
  <c r="J197" i="37"/>
  <c r="L196" i="37"/>
  <c r="J196" i="37"/>
  <c r="L195" i="37"/>
  <c r="J195" i="37"/>
  <c r="L194" i="37"/>
  <c r="J194" i="37"/>
  <c r="L193" i="37"/>
  <c r="J193" i="37"/>
  <c r="L192" i="37"/>
  <c r="J192" i="37"/>
  <c r="L191" i="37"/>
  <c r="J191" i="37"/>
  <c r="L190" i="37"/>
  <c r="J190" i="37"/>
  <c r="L189" i="37"/>
  <c r="J189" i="37"/>
  <c r="L188" i="37"/>
  <c r="J188" i="37"/>
  <c r="L187" i="37"/>
  <c r="J187" i="37"/>
  <c r="L186" i="37"/>
  <c r="J186" i="37"/>
  <c r="L185" i="37"/>
  <c r="J185" i="37"/>
  <c r="L183" i="37"/>
  <c r="J183" i="37"/>
  <c r="L182" i="37"/>
  <c r="J182" i="37"/>
  <c r="L181" i="37"/>
  <c r="J181" i="37"/>
  <c r="L180" i="37"/>
  <c r="J180" i="37"/>
  <c r="L179" i="37"/>
  <c r="J179" i="37"/>
  <c r="L178" i="37"/>
  <c r="J178" i="37"/>
  <c r="L177" i="37"/>
  <c r="J177" i="37"/>
  <c r="L176" i="37"/>
  <c r="J176" i="37"/>
  <c r="L175" i="37"/>
  <c r="J175" i="37"/>
  <c r="L174" i="37"/>
  <c r="J174" i="37"/>
  <c r="L173" i="37"/>
  <c r="J173" i="37"/>
  <c r="L172" i="37"/>
  <c r="J172" i="37"/>
  <c r="L171" i="37"/>
  <c r="J171" i="37"/>
  <c r="L170" i="37"/>
  <c r="J170" i="37"/>
  <c r="L169" i="37"/>
  <c r="J169" i="37"/>
  <c r="L168" i="37"/>
  <c r="J168" i="37"/>
  <c r="L167" i="37"/>
  <c r="J167" i="37"/>
  <c r="L166" i="37"/>
  <c r="J166" i="37"/>
  <c r="L165" i="37"/>
  <c r="J165" i="37"/>
  <c r="L164" i="37"/>
  <c r="J164" i="37"/>
  <c r="L163" i="37"/>
  <c r="J163" i="37"/>
  <c r="L162" i="37"/>
  <c r="J162" i="37"/>
  <c r="L161" i="37"/>
  <c r="J161" i="37"/>
  <c r="L160" i="37"/>
  <c r="J160" i="37"/>
  <c r="L159" i="37"/>
  <c r="J159" i="37"/>
  <c r="L158" i="37"/>
  <c r="J158" i="37"/>
  <c r="L157" i="37"/>
  <c r="J157" i="37"/>
  <c r="L156" i="37"/>
  <c r="J156" i="37"/>
  <c r="L155" i="37"/>
  <c r="J155" i="37"/>
  <c r="L154" i="37"/>
  <c r="J154" i="37"/>
  <c r="L153" i="37"/>
  <c r="J153" i="37"/>
  <c r="L152" i="37"/>
  <c r="J152" i="37"/>
  <c r="L151" i="37"/>
  <c r="J151" i="37"/>
  <c r="L150" i="37"/>
  <c r="J150" i="37"/>
  <c r="L149" i="37"/>
  <c r="J149" i="37"/>
  <c r="L148" i="37"/>
  <c r="J148" i="37"/>
  <c r="L147" i="37"/>
  <c r="J147" i="37"/>
  <c r="L146" i="37"/>
  <c r="J146" i="37"/>
  <c r="L145" i="37"/>
  <c r="J145" i="37"/>
  <c r="L144" i="37"/>
  <c r="J144" i="37"/>
  <c r="L143" i="37"/>
  <c r="J143" i="37"/>
  <c r="L142" i="37"/>
  <c r="J142" i="37"/>
  <c r="L141" i="37"/>
  <c r="J141" i="37"/>
  <c r="L138" i="37"/>
  <c r="J138" i="37"/>
  <c r="L137" i="37"/>
  <c r="J137" i="37"/>
  <c r="L136" i="37"/>
  <c r="J136" i="37"/>
  <c r="L135" i="37"/>
  <c r="J135" i="37"/>
  <c r="L134" i="37"/>
  <c r="J134" i="37"/>
  <c r="L133" i="37"/>
  <c r="J133" i="37"/>
  <c r="L132" i="37"/>
  <c r="J132" i="37"/>
  <c r="L131" i="37"/>
  <c r="J131" i="37"/>
  <c r="L130" i="37"/>
  <c r="J130" i="37"/>
  <c r="L129" i="37"/>
  <c r="J129" i="37"/>
  <c r="L128" i="37"/>
  <c r="J128" i="37"/>
  <c r="L127" i="37"/>
  <c r="J127" i="37"/>
  <c r="L126" i="37"/>
  <c r="J126" i="37"/>
  <c r="L125" i="37"/>
  <c r="J125" i="37"/>
  <c r="L124" i="37"/>
  <c r="J124" i="37"/>
  <c r="L123" i="37"/>
  <c r="J123" i="37"/>
  <c r="L122" i="37"/>
  <c r="J122" i="37"/>
  <c r="L121" i="37"/>
  <c r="J121" i="37"/>
  <c r="L120" i="37"/>
  <c r="J120" i="37"/>
  <c r="L119" i="37"/>
  <c r="J119" i="37"/>
  <c r="L118" i="37"/>
  <c r="J118" i="37"/>
  <c r="L117" i="37"/>
  <c r="J117" i="37"/>
  <c r="L116" i="37"/>
  <c r="J116" i="37"/>
  <c r="L115" i="37"/>
  <c r="J115" i="37"/>
  <c r="L114" i="37"/>
  <c r="J114" i="37"/>
  <c r="L113" i="37"/>
  <c r="J113" i="37"/>
  <c r="L112" i="37"/>
  <c r="J112" i="37"/>
  <c r="L111" i="37"/>
  <c r="J111" i="37"/>
  <c r="L110" i="37"/>
  <c r="J110" i="37"/>
  <c r="L109" i="37"/>
  <c r="J109" i="37"/>
  <c r="L108" i="37"/>
  <c r="J108" i="37"/>
  <c r="L107" i="37"/>
  <c r="J107" i="37"/>
  <c r="L106" i="37"/>
  <c r="J106" i="37"/>
  <c r="L105" i="37"/>
  <c r="J105" i="37"/>
  <c r="L104" i="37"/>
  <c r="J104" i="37"/>
  <c r="L103" i="37"/>
  <c r="J103" i="37"/>
  <c r="L102" i="37"/>
  <c r="J102" i="37"/>
  <c r="L101" i="37"/>
  <c r="J101" i="37"/>
  <c r="L100" i="37"/>
  <c r="J100" i="37"/>
  <c r="L99" i="37"/>
  <c r="J99" i="37"/>
  <c r="L98" i="37"/>
  <c r="J98" i="37"/>
  <c r="L97" i="37"/>
  <c r="J97" i="37"/>
  <c r="L92" i="37"/>
  <c r="J92" i="37"/>
  <c r="L91" i="37"/>
  <c r="J91" i="37"/>
  <c r="L90" i="37"/>
  <c r="J90" i="37"/>
  <c r="L89" i="37"/>
  <c r="L93" i="37" s="1"/>
  <c r="J89" i="37"/>
  <c r="J93" i="37" s="1"/>
  <c r="J538" i="36"/>
  <c r="L634" i="36"/>
  <c r="J634" i="36"/>
  <c r="L633" i="36"/>
  <c r="L635" i="36" s="1"/>
  <c r="J633" i="36"/>
  <c r="J635" i="36" s="1"/>
  <c r="L632" i="36"/>
  <c r="J632" i="36"/>
  <c r="L631" i="36"/>
  <c r="J631" i="36"/>
  <c r="L630" i="36"/>
  <c r="J630" i="36"/>
  <c r="L629" i="36"/>
  <c r="J629" i="36"/>
  <c r="L628" i="36"/>
  <c r="J628" i="36"/>
  <c r="L627" i="36"/>
  <c r="J627" i="36"/>
  <c r="L626" i="36"/>
  <c r="J626" i="36"/>
  <c r="L625" i="36"/>
  <c r="J625" i="36"/>
  <c r="L624" i="36"/>
  <c r="J624" i="36"/>
  <c r="L623" i="36"/>
  <c r="J623" i="36"/>
  <c r="L622" i="36"/>
  <c r="J622" i="36"/>
  <c r="L621" i="36"/>
  <c r="J621" i="36"/>
  <c r="L620" i="36"/>
  <c r="J620" i="36"/>
  <c r="L619" i="36"/>
  <c r="J619" i="36"/>
  <c r="L618" i="36"/>
  <c r="J618" i="36"/>
  <c r="L617" i="36"/>
  <c r="J617" i="36"/>
  <c r="L616" i="36"/>
  <c r="J616" i="36"/>
  <c r="L615" i="36"/>
  <c r="J615" i="36"/>
  <c r="L614" i="36"/>
  <c r="J614" i="36"/>
  <c r="L613" i="36"/>
  <c r="J613" i="36"/>
  <c r="L612" i="36"/>
  <c r="J612" i="36"/>
  <c r="L611" i="36"/>
  <c r="J611" i="36"/>
  <c r="L610" i="36"/>
  <c r="J610" i="36"/>
  <c r="L609" i="36"/>
  <c r="J609" i="36"/>
  <c r="L608" i="36"/>
  <c r="J608" i="36"/>
  <c r="L607" i="36"/>
  <c r="J607" i="36"/>
  <c r="L606" i="36"/>
  <c r="J606" i="36"/>
  <c r="L605" i="36"/>
  <c r="J605" i="36"/>
  <c r="L604" i="36"/>
  <c r="J604" i="36"/>
  <c r="L603" i="36"/>
  <c r="J603" i="36"/>
  <c r="L602" i="36"/>
  <c r="J602" i="36"/>
  <c r="L600" i="36"/>
  <c r="L599" i="36"/>
  <c r="J599" i="36"/>
  <c r="L598" i="36"/>
  <c r="J598" i="36"/>
  <c r="L597" i="36"/>
  <c r="J597" i="36"/>
  <c r="L596" i="36"/>
  <c r="J596" i="36"/>
  <c r="L595" i="36"/>
  <c r="J595" i="36"/>
  <c r="L594" i="36"/>
  <c r="J594" i="36"/>
  <c r="L593" i="36"/>
  <c r="J593" i="36"/>
  <c r="L592" i="36"/>
  <c r="J592" i="36"/>
  <c r="L591" i="36"/>
  <c r="J591" i="36"/>
  <c r="L590" i="36"/>
  <c r="J590" i="36"/>
  <c r="L589" i="36"/>
  <c r="J589" i="36"/>
  <c r="L588" i="36"/>
  <c r="J588" i="36"/>
  <c r="L587" i="36"/>
  <c r="J587" i="36"/>
  <c r="L586" i="36"/>
  <c r="J586" i="36"/>
  <c r="L585" i="36"/>
  <c r="J585" i="36"/>
  <c r="L584" i="36"/>
  <c r="J584" i="36"/>
  <c r="L583" i="36"/>
  <c r="J583" i="36"/>
  <c r="L582" i="36"/>
  <c r="J582" i="36"/>
  <c r="L581" i="36"/>
  <c r="J581" i="36"/>
  <c r="L580" i="36"/>
  <c r="J580" i="36"/>
  <c r="L579" i="36"/>
  <c r="J579" i="36"/>
  <c r="L578" i="36"/>
  <c r="J578" i="36"/>
  <c r="L577" i="36"/>
  <c r="J577" i="36"/>
  <c r="L576" i="36"/>
  <c r="J576" i="36"/>
  <c r="L575" i="36"/>
  <c r="J575" i="36"/>
  <c r="L574" i="36"/>
  <c r="J574" i="36"/>
  <c r="L573" i="36"/>
  <c r="J573" i="36"/>
  <c r="L572" i="36"/>
  <c r="J572" i="36"/>
  <c r="L571" i="36"/>
  <c r="J571" i="36"/>
  <c r="L570" i="36"/>
  <c r="J570" i="36"/>
  <c r="L569" i="36"/>
  <c r="J569" i="36"/>
  <c r="L568" i="36"/>
  <c r="J568" i="36"/>
  <c r="L567" i="36"/>
  <c r="J567" i="36"/>
  <c r="L564" i="36"/>
  <c r="J564" i="36"/>
  <c r="J565" i="36" s="1"/>
  <c r="L563" i="36"/>
  <c r="J563" i="36"/>
  <c r="L562" i="36"/>
  <c r="J562" i="36"/>
  <c r="L561" i="36"/>
  <c r="J561" i="36"/>
  <c r="L560" i="36"/>
  <c r="J560" i="36"/>
  <c r="L559" i="36"/>
  <c r="J559" i="36"/>
  <c r="L558" i="36"/>
  <c r="J558" i="36"/>
  <c r="L557" i="36"/>
  <c r="J557" i="36"/>
  <c r="L556" i="36"/>
  <c r="J556" i="36"/>
  <c r="L555" i="36"/>
  <c r="J555" i="36"/>
  <c r="L554" i="36"/>
  <c r="J554" i="36"/>
  <c r="L553" i="36"/>
  <c r="J553" i="36"/>
  <c r="L552" i="36"/>
  <c r="J552" i="36"/>
  <c r="L551" i="36"/>
  <c r="J551" i="36"/>
  <c r="L550" i="36"/>
  <c r="J550" i="36"/>
  <c r="L549" i="36"/>
  <c r="J549" i="36"/>
  <c r="L548" i="36"/>
  <c r="J548" i="36"/>
  <c r="L547" i="36"/>
  <c r="J547" i="36"/>
  <c r="L546" i="36"/>
  <c r="J546" i="36"/>
  <c r="L545" i="36"/>
  <c r="J545" i="36"/>
  <c r="L544" i="36"/>
  <c r="J544" i="36"/>
  <c r="L543" i="36"/>
  <c r="J543" i="36"/>
  <c r="L542" i="36"/>
  <c r="J542" i="36"/>
  <c r="L541" i="36"/>
  <c r="J541" i="36"/>
  <c r="L540" i="36"/>
  <c r="J540" i="36"/>
  <c r="L539" i="36"/>
  <c r="J539" i="36"/>
  <c r="L538" i="36"/>
  <c r="L537" i="36"/>
  <c r="J537" i="36"/>
  <c r="L536" i="36"/>
  <c r="J536" i="36"/>
  <c r="L535" i="36"/>
  <c r="J535" i="36"/>
  <c r="L534" i="36"/>
  <c r="J534" i="36"/>
  <c r="L533" i="36"/>
  <c r="J533" i="36"/>
  <c r="L532" i="36"/>
  <c r="J532" i="36"/>
  <c r="L530" i="36"/>
  <c r="L529" i="36"/>
  <c r="J529" i="36"/>
  <c r="L528" i="36"/>
  <c r="J528" i="36"/>
  <c r="L527" i="36"/>
  <c r="J527" i="36"/>
  <c r="L526" i="36"/>
  <c r="J526" i="36"/>
  <c r="L525" i="36"/>
  <c r="J525" i="36"/>
  <c r="L524" i="36"/>
  <c r="J524" i="36"/>
  <c r="L523" i="36"/>
  <c r="J523" i="36"/>
  <c r="L522" i="36"/>
  <c r="J522" i="36"/>
  <c r="L521" i="36"/>
  <c r="J521" i="36"/>
  <c r="L520" i="36"/>
  <c r="J520" i="36"/>
  <c r="L519" i="36"/>
  <c r="J519" i="36"/>
  <c r="L518" i="36"/>
  <c r="J518" i="36"/>
  <c r="L517" i="36"/>
  <c r="J517" i="36"/>
  <c r="L516" i="36"/>
  <c r="J516" i="36"/>
  <c r="L515" i="36"/>
  <c r="J515" i="36"/>
  <c r="L514" i="36"/>
  <c r="J514" i="36"/>
  <c r="L513" i="36"/>
  <c r="J513" i="36"/>
  <c r="L512" i="36"/>
  <c r="J512" i="36"/>
  <c r="L511" i="36"/>
  <c r="J511" i="36"/>
  <c r="L510" i="36"/>
  <c r="J510" i="36"/>
  <c r="L509" i="36"/>
  <c r="J509" i="36"/>
  <c r="L508" i="36"/>
  <c r="J508" i="36"/>
  <c r="L507" i="36"/>
  <c r="J507" i="36"/>
  <c r="L506" i="36"/>
  <c r="J506" i="36"/>
  <c r="L505" i="36"/>
  <c r="J505" i="36"/>
  <c r="L504" i="36"/>
  <c r="J504" i="36"/>
  <c r="L503" i="36"/>
  <c r="J503" i="36"/>
  <c r="L502" i="36"/>
  <c r="J502" i="36"/>
  <c r="L501" i="36"/>
  <c r="J501" i="36"/>
  <c r="L500" i="36"/>
  <c r="J500" i="36"/>
  <c r="L499" i="36"/>
  <c r="J499" i="36"/>
  <c r="L498" i="36"/>
  <c r="J498" i="36"/>
  <c r="L497" i="36"/>
  <c r="J497" i="36"/>
  <c r="L494" i="36"/>
  <c r="J494" i="36"/>
  <c r="J495" i="36" s="1"/>
  <c r="L493" i="36"/>
  <c r="L495" i="36" s="1"/>
  <c r="J493" i="36"/>
  <c r="L492" i="36"/>
  <c r="J492" i="36"/>
  <c r="L491" i="36"/>
  <c r="J491" i="36"/>
  <c r="L490" i="36"/>
  <c r="J490" i="36"/>
  <c r="L489" i="36"/>
  <c r="J489" i="36"/>
  <c r="L488" i="36"/>
  <c r="J488" i="36"/>
  <c r="L487" i="36"/>
  <c r="J487" i="36"/>
  <c r="L486" i="36"/>
  <c r="J486" i="36"/>
  <c r="L485" i="36"/>
  <c r="J485" i="36"/>
  <c r="L484" i="36"/>
  <c r="J484" i="36"/>
  <c r="L483" i="36"/>
  <c r="J483" i="36"/>
  <c r="L482" i="36"/>
  <c r="J482" i="36"/>
  <c r="L481" i="36"/>
  <c r="J481" i="36"/>
  <c r="L480" i="36"/>
  <c r="J480" i="36"/>
  <c r="L479" i="36"/>
  <c r="J479" i="36"/>
  <c r="L478" i="36"/>
  <c r="J478" i="36"/>
  <c r="L477" i="36"/>
  <c r="J477" i="36"/>
  <c r="L476" i="36"/>
  <c r="J476" i="36"/>
  <c r="L475" i="36"/>
  <c r="J475" i="36"/>
  <c r="L474" i="36"/>
  <c r="J474" i="36"/>
  <c r="L473" i="36"/>
  <c r="J473" i="36"/>
  <c r="L472" i="36"/>
  <c r="J472" i="36"/>
  <c r="L471" i="36"/>
  <c r="J471" i="36"/>
  <c r="L470" i="36"/>
  <c r="J470" i="36"/>
  <c r="L469" i="36"/>
  <c r="J469" i="36"/>
  <c r="L468" i="36"/>
  <c r="J468" i="36"/>
  <c r="L467" i="36"/>
  <c r="J467" i="36"/>
  <c r="L466" i="36"/>
  <c r="J466" i="36"/>
  <c r="L465" i="36"/>
  <c r="J465" i="36"/>
  <c r="L464" i="36"/>
  <c r="J464" i="36"/>
  <c r="L463" i="36"/>
  <c r="J463" i="36"/>
  <c r="L462" i="36"/>
  <c r="J462" i="36"/>
  <c r="L459" i="36"/>
  <c r="J459" i="36"/>
  <c r="L458" i="36"/>
  <c r="L460" i="36" s="1"/>
  <c r="J458" i="36"/>
  <c r="J460" i="36" s="1"/>
  <c r="L457" i="36"/>
  <c r="J457" i="36"/>
  <c r="L456" i="36"/>
  <c r="J456" i="36"/>
  <c r="L455" i="36"/>
  <c r="J455" i="36"/>
  <c r="L454" i="36"/>
  <c r="J454" i="36"/>
  <c r="L453" i="36"/>
  <c r="J453" i="36"/>
  <c r="L452" i="36"/>
  <c r="J452" i="36"/>
  <c r="L451" i="36"/>
  <c r="J451" i="36"/>
  <c r="L450" i="36"/>
  <c r="J450" i="36"/>
  <c r="L449" i="36"/>
  <c r="J449" i="36"/>
  <c r="L448" i="36"/>
  <c r="J448" i="36"/>
  <c r="L447" i="36"/>
  <c r="J447" i="36"/>
  <c r="L446" i="36"/>
  <c r="J446" i="36"/>
  <c r="L445" i="36"/>
  <c r="J445" i="36"/>
  <c r="L444" i="36"/>
  <c r="J444" i="36"/>
  <c r="L443" i="36"/>
  <c r="J443" i="36"/>
  <c r="L442" i="36"/>
  <c r="J442" i="36"/>
  <c r="L441" i="36"/>
  <c r="J441" i="36"/>
  <c r="L440" i="36"/>
  <c r="J440" i="36"/>
  <c r="L439" i="36"/>
  <c r="J439" i="36"/>
  <c r="L438" i="36"/>
  <c r="J438" i="36"/>
  <c r="L437" i="36"/>
  <c r="J437" i="36"/>
  <c r="L436" i="36"/>
  <c r="J436" i="36"/>
  <c r="L435" i="36"/>
  <c r="J435" i="36"/>
  <c r="L434" i="36"/>
  <c r="J434" i="36"/>
  <c r="L433" i="36"/>
  <c r="J433" i="36"/>
  <c r="L432" i="36"/>
  <c r="J432" i="36"/>
  <c r="L431" i="36"/>
  <c r="J431" i="36"/>
  <c r="L430" i="36"/>
  <c r="J430" i="36"/>
  <c r="L429" i="36"/>
  <c r="J429" i="36"/>
  <c r="L428" i="36"/>
  <c r="J428" i="36"/>
  <c r="L427" i="36"/>
  <c r="J427" i="36"/>
  <c r="L424" i="36"/>
  <c r="J424" i="36"/>
  <c r="L423" i="36"/>
  <c r="J423" i="36"/>
  <c r="L422" i="36"/>
  <c r="J422" i="36"/>
  <c r="L421" i="36"/>
  <c r="J421" i="36"/>
  <c r="L420" i="36"/>
  <c r="J420" i="36"/>
  <c r="L419" i="36"/>
  <c r="J419" i="36"/>
  <c r="L418" i="36"/>
  <c r="J418" i="36"/>
  <c r="L417" i="36"/>
  <c r="J417" i="36"/>
  <c r="L416" i="36"/>
  <c r="J416" i="36"/>
  <c r="L415" i="36"/>
  <c r="J415" i="36"/>
  <c r="L414" i="36"/>
  <c r="J414" i="36"/>
  <c r="L413" i="36"/>
  <c r="J413" i="36"/>
  <c r="L412" i="36"/>
  <c r="J412" i="36"/>
  <c r="L411" i="36"/>
  <c r="J411" i="36"/>
  <c r="L410" i="36"/>
  <c r="J410" i="36"/>
  <c r="L409" i="36"/>
  <c r="J409" i="36"/>
  <c r="L408" i="36"/>
  <c r="J408" i="36"/>
  <c r="L407" i="36"/>
  <c r="J407" i="36"/>
  <c r="L406" i="36"/>
  <c r="J406" i="36"/>
  <c r="L405" i="36"/>
  <c r="J405" i="36"/>
  <c r="L404" i="36"/>
  <c r="J404" i="36"/>
  <c r="L403" i="36"/>
  <c r="J403" i="36"/>
  <c r="L402" i="36"/>
  <c r="J402" i="36"/>
  <c r="L401" i="36"/>
  <c r="J401" i="36"/>
  <c r="L400" i="36"/>
  <c r="J400" i="36"/>
  <c r="L399" i="36"/>
  <c r="J399" i="36"/>
  <c r="L398" i="36"/>
  <c r="J398" i="36"/>
  <c r="L397" i="36"/>
  <c r="J397" i="36"/>
  <c r="L396" i="36"/>
  <c r="J396" i="36"/>
  <c r="L395" i="36"/>
  <c r="J395" i="36"/>
  <c r="L394" i="36"/>
  <c r="J394" i="36"/>
  <c r="L393" i="36"/>
  <c r="J393" i="36"/>
  <c r="L392" i="36"/>
  <c r="J392" i="36"/>
  <c r="L390" i="36"/>
  <c r="L389" i="36"/>
  <c r="J389" i="36"/>
  <c r="L388" i="36"/>
  <c r="J388" i="36"/>
  <c r="J390" i="36" s="1"/>
  <c r="L387" i="36"/>
  <c r="J387" i="36"/>
  <c r="L386" i="36"/>
  <c r="J386" i="36"/>
  <c r="L385" i="36"/>
  <c r="J385" i="36"/>
  <c r="L384" i="36"/>
  <c r="J384" i="36"/>
  <c r="L383" i="36"/>
  <c r="J383" i="36"/>
  <c r="L382" i="36"/>
  <c r="J382" i="36"/>
  <c r="L381" i="36"/>
  <c r="J381" i="36"/>
  <c r="L380" i="36"/>
  <c r="J380" i="36"/>
  <c r="L379" i="36"/>
  <c r="J379" i="36"/>
  <c r="L378" i="36"/>
  <c r="J378" i="36"/>
  <c r="L377" i="36"/>
  <c r="J377" i="36"/>
  <c r="L376" i="36"/>
  <c r="J376" i="36"/>
  <c r="L375" i="36"/>
  <c r="J375" i="36"/>
  <c r="L374" i="36"/>
  <c r="J374" i="36"/>
  <c r="L373" i="36"/>
  <c r="J373" i="36"/>
  <c r="L372" i="36"/>
  <c r="J372" i="36"/>
  <c r="L371" i="36"/>
  <c r="J371" i="36"/>
  <c r="L370" i="36"/>
  <c r="J370" i="36"/>
  <c r="L369" i="36"/>
  <c r="J369" i="36"/>
  <c r="L368" i="36"/>
  <c r="J368" i="36"/>
  <c r="L367" i="36"/>
  <c r="J367" i="36"/>
  <c r="L366" i="36"/>
  <c r="J366" i="36"/>
  <c r="L365" i="36"/>
  <c r="J365" i="36"/>
  <c r="L364" i="36"/>
  <c r="J364" i="36"/>
  <c r="L363" i="36"/>
  <c r="J363" i="36"/>
  <c r="L362" i="36"/>
  <c r="J362" i="36"/>
  <c r="L361" i="36"/>
  <c r="J361" i="36"/>
  <c r="L360" i="36"/>
  <c r="J360" i="36"/>
  <c r="L359" i="36"/>
  <c r="J359" i="36"/>
  <c r="L358" i="36"/>
  <c r="J358" i="36"/>
  <c r="L357" i="36"/>
  <c r="J357" i="36"/>
  <c r="L354" i="36"/>
  <c r="J354" i="36"/>
  <c r="J355" i="36" s="1"/>
  <c r="L353" i="36"/>
  <c r="J353" i="36"/>
  <c r="L352" i="36"/>
  <c r="J352" i="36"/>
  <c r="L351" i="36"/>
  <c r="J351" i="36"/>
  <c r="L350" i="36"/>
  <c r="J350" i="36"/>
  <c r="L349" i="36"/>
  <c r="J349" i="36"/>
  <c r="L348" i="36"/>
  <c r="J348" i="36"/>
  <c r="L347" i="36"/>
  <c r="J347" i="36"/>
  <c r="L346" i="36"/>
  <c r="J346" i="36"/>
  <c r="L345" i="36"/>
  <c r="J345" i="36"/>
  <c r="L344" i="36"/>
  <c r="J344" i="36"/>
  <c r="L343" i="36"/>
  <c r="J343" i="36"/>
  <c r="L342" i="36"/>
  <c r="J342" i="36"/>
  <c r="L341" i="36"/>
  <c r="J341" i="36"/>
  <c r="L340" i="36"/>
  <c r="J340" i="36"/>
  <c r="L339" i="36"/>
  <c r="J339" i="36"/>
  <c r="L338" i="36"/>
  <c r="J338" i="36"/>
  <c r="L337" i="36"/>
  <c r="J337" i="36"/>
  <c r="L336" i="36"/>
  <c r="J336" i="36"/>
  <c r="L335" i="36"/>
  <c r="J335" i="36"/>
  <c r="L334" i="36"/>
  <c r="J334" i="36"/>
  <c r="L333" i="36"/>
  <c r="J333" i="36"/>
  <c r="L332" i="36"/>
  <c r="J332" i="36"/>
  <c r="L331" i="36"/>
  <c r="J331" i="36"/>
  <c r="L330" i="36"/>
  <c r="J330" i="36"/>
  <c r="L329" i="36"/>
  <c r="J329" i="36"/>
  <c r="L328" i="36"/>
  <c r="J328" i="36"/>
  <c r="L327" i="36"/>
  <c r="J327" i="36"/>
  <c r="L326" i="36"/>
  <c r="J326" i="36"/>
  <c r="L325" i="36"/>
  <c r="J325" i="36"/>
  <c r="L324" i="36"/>
  <c r="J324" i="36"/>
  <c r="L323" i="36"/>
  <c r="J323" i="36"/>
  <c r="L322" i="36"/>
  <c r="J322" i="36"/>
  <c r="L319" i="36"/>
  <c r="J319" i="36"/>
  <c r="L318" i="36"/>
  <c r="L320" i="36" s="1"/>
  <c r="J318" i="36"/>
  <c r="J320" i="36" s="1"/>
  <c r="L317" i="36"/>
  <c r="J317" i="36"/>
  <c r="L316" i="36"/>
  <c r="J316" i="36"/>
  <c r="L315" i="36"/>
  <c r="J315" i="36"/>
  <c r="L314" i="36"/>
  <c r="J314" i="36"/>
  <c r="L313" i="36"/>
  <c r="J313" i="36"/>
  <c r="L312" i="36"/>
  <c r="J312" i="36"/>
  <c r="L311" i="36"/>
  <c r="J311" i="36"/>
  <c r="L310" i="36"/>
  <c r="J310" i="36"/>
  <c r="L309" i="36"/>
  <c r="J309" i="36"/>
  <c r="L308" i="36"/>
  <c r="J308" i="36"/>
  <c r="L307" i="36"/>
  <c r="J307" i="36"/>
  <c r="L306" i="36"/>
  <c r="J306" i="36"/>
  <c r="L305" i="36"/>
  <c r="J305" i="36"/>
  <c r="L304" i="36"/>
  <c r="J304" i="36"/>
  <c r="L303" i="36"/>
  <c r="J303" i="36"/>
  <c r="L302" i="36"/>
  <c r="J302" i="36"/>
  <c r="L301" i="36"/>
  <c r="J301" i="36"/>
  <c r="L300" i="36"/>
  <c r="J300" i="36"/>
  <c r="L299" i="36"/>
  <c r="J299" i="36"/>
  <c r="L298" i="36"/>
  <c r="J298" i="36"/>
  <c r="L297" i="36"/>
  <c r="J297" i="36"/>
  <c r="L296" i="36"/>
  <c r="J296" i="36"/>
  <c r="L295" i="36"/>
  <c r="J295" i="36"/>
  <c r="L294" i="36"/>
  <c r="J294" i="36"/>
  <c r="L293" i="36"/>
  <c r="J293" i="36"/>
  <c r="L292" i="36"/>
  <c r="J292" i="36"/>
  <c r="L291" i="36"/>
  <c r="J291" i="36"/>
  <c r="L290" i="36"/>
  <c r="J290" i="36"/>
  <c r="L289" i="36"/>
  <c r="J289" i="36"/>
  <c r="L288" i="36"/>
  <c r="J288" i="36"/>
  <c r="L287" i="36"/>
  <c r="J287" i="36"/>
  <c r="L284" i="36"/>
  <c r="J284" i="36"/>
  <c r="J285" i="36" s="1"/>
  <c r="L283" i="36"/>
  <c r="J283" i="36"/>
  <c r="L282" i="36"/>
  <c r="J282" i="36"/>
  <c r="L281" i="36"/>
  <c r="J281" i="36"/>
  <c r="L280" i="36"/>
  <c r="J280" i="36"/>
  <c r="L279" i="36"/>
  <c r="J279" i="36"/>
  <c r="L278" i="36"/>
  <c r="J278" i="36"/>
  <c r="L277" i="36"/>
  <c r="J277" i="36"/>
  <c r="L276" i="36"/>
  <c r="J276" i="36"/>
  <c r="L275" i="36"/>
  <c r="J275" i="36"/>
  <c r="L274" i="36"/>
  <c r="J274" i="36"/>
  <c r="L273" i="36"/>
  <c r="J273" i="36"/>
  <c r="L272" i="36"/>
  <c r="J272" i="36"/>
  <c r="L271" i="36"/>
  <c r="J271" i="36"/>
  <c r="L270" i="36"/>
  <c r="J270" i="36"/>
  <c r="L269" i="36"/>
  <c r="J269" i="36"/>
  <c r="L268" i="36"/>
  <c r="J268" i="36"/>
  <c r="L267" i="36"/>
  <c r="J267" i="36"/>
  <c r="L266" i="36"/>
  <c r="J266" i="36"/>
  <c r="L265" i="36"/>
  <c r="J265" i="36"/>
  <c r="L264" i="36"/>
  <c r="J264" i="36"/>
  <c r="L263" i="36"/>
  <c r="J263" i="36"/>
  <c r="L262" i="36"/>
  <c r="J262" i="36"/>
  <c r="L261" i="36"/>
  <c r="J261" i="36"/>
  <c r="L260" i="36"/>
  <c r="J260" i="36"/>
  <c r="L259" i="36"/>
  <c r="J259" i="36"/>
  <c r="L258" i="36"/>
  <c r="J258" i="36"/>
  <c r="L257" i="36"/>
  <c r="J257" i="36"/>
  <c r="L256" i="36"/>
  <c r="J256" i="36"/>
  <c r="L255" i="36"/>
  <c r="J255" i="36"/>
  <c r="L254" i="36"/>
  <c r="J254" i="36"/>
  <c r="L253" i="36"/>
  <c r="J253" i="36"/>
  <c r="L250" i="36"/>
  <c r="J250" i="36"/>
  <c r="L249" i="36"/>
  <c r="J249" i="36"/>
  <c r="L248" i="36"/>
  <c r="J248" i="36"/>
  <c r="L247" i="36"/>
  <c r="J247" i="36"/>
  <c r="L246" i="36"/>
  <c r="J246" i="36"/>
  <c r="L245" i="36"/>
  <c r="J245" i="36"/>
  <c r="L244" i="36"/>
  <c r="J244" i="36"/>
  <c r="L243" i="36"/>
  <c r="J243" i="36"/>
  <c r="L242" i="36"/>
  <c r="J242" i="36"/>
  <c r="L241" i="36"/>
  <c r="J241" i="36"/>
  <c r="L240" i="36"/>
  <c r="J240" i="36"/>
  <c r="L239" i="36"/>
  <c r="J239" i="36"/>
  <c r="L238" i="36"/>
  <c r="J238" i="36"/>
  <c r="L237" i="36"/>
  <c r="J237" i="36"/>
  <c r="L236" i="36"/>
  <c r="J236" i="36"/>
  <c r="L235" i="36"/>
  <c r="J235" i="36"/>
  <c r="L234" i="36"/>
  <c r="J234" i="36"/>
  <c r="L233" i="36"/>
  <c r="J233" i="36"/>
  <c r="L232" i="36"/>
  <c r="J232" i="36"/>
  <c r="L231" i="36"/>
  <c r="J231" i="36"/>
  <c r="L230" i="36"/>
  <c r="J230" i="36"/>
  <c r="L229" i="36"/>
  <c r="J229" i="36"/>
  <c r="L228" i="36"/>
  <c r="J228" i="36"/>
  <c r="L227" i="36"/>
  <c r="J227" i="36"/>
  <c r="L226" i="36"/>
  <c r="J226" i="36"/>
  <c r="L225" i="36"/>
  <c r="J225" i="36"/>
  <c r="L224" i="36"/>
  <c r="J224" i="36"/>
  <c r="L223" i="36"/>
  <c r="J223" i="36"/>
  <c r="L222" i="36"/>
  <c r="J222" i="36"/>
  <c r="L221" i="36"/>
  <c r="J221" i="36"/>
  <c r="L220" i="36"/>
  <c r="J220" i="36"/>
  <c r="L219" i="36"/>
  <c r="J219" i="36"/>
  <c r="L217" i="36"/>
  <c r="L216" i="36"/>
  <c r="J216" i="36"/>
  <c r="L215" i="36"/>
  <c r="J215" i="36"/>
  <c r="L214" i="36"/>
  <c r="J214" i="36"/>
  <c r="L213" i="36"/>
  <c r="J213" i="36"/>
  <c r="L212" i="36"/>
  <c r="J212" i="36"/>
  <c r="L211" i="36"/>
  <c r="J211" i="36"/>
  <c r="L210" i="36"/>
  <c r="J210" i="36"/>
  <c r="L209" i="36"/>
  <c r="J209" i="36"/>
  <c r="L208" i="36"/>
  <c r="J208" i="36"/>
  <c r="L207" i="36"/>
  <c r="J207" i="36"/>
  <c r="L206" i="36"/>
  <c r="J206" i="36"/>
  <c r="L205" i="36"/>
  <c r="J205" i="36"/>
  <c r="L204" i="36"/>
  <c r="J204" i="36"/>
  <c r="L203" i="36"/>
  <c r="J203" i="36"/>
  <c r="L202" i="36"/>
  <c r="J202" i="36"/>
  <c r="L201" i="36"/>
  <c r="J201" i="36"/>
  <c r="L200" i="36"/>
  <c r="J200" i="36"/>
  <c r="L199" i="36"/>
  <c r="J199" i="36"/>
  <c r="L198" i="36"/>
  <c r="J198" i="36"/>
  <c r="L197" i="36"/>
  <c r="J197" i="36"/>
  <c r="L196" i="36"/>
  <c r="J196" i="36"/>
  <c r="L195" i="36"/>
  <c r="J195" i="36"/>
  <c r="L194" i="36"/>
  <c r="J194" i="36"/>
  <c r="L193" i="36"/>
  <c r="J193" i="36"/>
  <c r="L192" i="36"/>
  <c r="J192" i="36"/>
  <c r="L191" i="36"/>
  <c r="J191" i="36"/>
  <c r="L190" i="36"/>
  <c r="J190" i="36"/>
  <c r="L189" i="36"/>
  <c r="J189" i="36"/>
  <c r="L188" i="36"/>
  <c r="J188" i="36"/>
  <c r="L187" i="36"/>
  <c r="J187" i="36"/>
  <c r="L186" i="36"/>
  <c r="J186" i="36"/>
  <c r="L185" i="36"/>
  <c r="J185" i="36"/>
  <c r="L182" i="36"/>
  <c r="L183" i="36" s="1"/>
  <c r="J182" i="36"/>
  <c r="J183" i="36" s="1"/>
  <c r="L181" i="36"/>
  <c r="J181" i="36"/>
  <c r="L180" i="36"/>
  <c r="J180" i="36"/>
  <c r="L179" i="36"/>
  <c r="J179" i="36"/>
  <c r="L178" i="36"/>
  <c r="J178" i="36"/>
  <c r="L177" i="36"/>
  <c r="J177" i="36"/>
  <c r="L176" i="36"/>
  <c r="J176" i="36"/>
  <c r="L175" i="36"/>
  <c r="J175" i="36"/>
  <c r="L174" i="36"/>
  <c r="J174" i="36"/>
  <c r="L173" i="36"/>
  <c r="J173" i="36"/>
  <c r="L172" i="36"/>
  <c r="J172" i="36"/>
  <c r="L171" i="36"/>
  <c r="J171" i="36"/>
  <c r="L170" i="36"/>
  <c r="J170" i="36"/>
  <c r="L169" i="36"/>
  <c r="J169" i="36"/>
  <c r="L168" i="36"/>
  <c r="J168" i="36"/>
  <c r="L167" i="36"/>
  <c r="J167" i="36"/>
  <c r="L166" i="36"/>
  <c r="J166" i="36"/>
  <c r="L165" i="36"/>
  <c r="J165" i="36"/>
  <c r="L164" i="36"/>
  <c r="J164" i="36"/>
  <c r="L163" i="36"/>
  <c r="J163" i="36"/>
  <c r="L162" i="36"/>
  <c r="J162" i="36"/>
  <c r="L161" i="36"/>
  <c r="J161" i="36"/>
  <c r="L160" i="36"/>
  <c r="J160" i="36"/>
  <c r="L159" i="36"/>
  <c r="J159" i="36"/>
  <c r="L158" i="36"/>
  <c r="J158" i="36"/>
  <c r="L157" i="36"/>
  <c r="J157" i="36"/>
  <c r="L156" i="36"/>
  <c r="J156" i="36"/>
  <c r="L155" i="36"/>
  <c r="J155" i="36"/>
  <c r="L154" i="36"/>
  <c r="J154" i="36"/>
  <c r="L153" i="36"/>
  <c r="J153" i="36"/>
  <c r="L152" i="36"/>
  <c r="J152" i="36"/>
  <c r="L151" i="36"/>
  <c r="J151" i="36"/>
  <c r="L150" i="36"/>
  <c r="J150" i="36"/>
  <c r="L149" i="36"/>
  <c r="J149" i="36"/>
  <c r="L148" i="36"/>
  <c r="J148" i="36"/>
  <c r="L147" i="36"/>
  <c r="J147" i="36"/>
  <c r="L146" i="36"/>
  <c r="J146" i="36"/>
  <c r="L145" i="36"/>
  <c r="J145" i="36"/>
  <c r="L144" i="36"/>
  <c r="J144" i="36"/>
  <c r="L143" i="36"/>
  <c r="J143" i="36"/>
  <c r="L142" i="36"/>
  <c r="J142" i="36"/>
  <c r="L141" i="36"/>
  <c r="J141" i="36"/>
  <c r="L138" i="36"/>
  <c r="J138" i="36"/>
  <c r="L137" i="36"/>
  <c r="L139" i="36" s="1"/>
  <c r="J137" i="36"/>
  <c r="J139" i="36" s="1"/>
  <c r="L136" i="36"/>
  <c r="J136" i="36"/>
  <c r="L135" i="36"/>
  <c r="J135" i="36"/>
  <c r="L134" i="36"/>
  <c r="J134" i="36"/>
  <c r="L133" i="36"/>
  <c r="J133" i="36"/>
  <c r="L132" i="36"/>
  <c r="J132" i="36"/>
  <c r="L131" i="36"/>
  <c r="J131" i="36"/>
  <c r="L130" i="36"/>
  <c r="J130" i="36"/>
  <c r="L129" i="36"/>
  <c r="J129" i="36"/>
  <c r="L128" i="36"/>
  <c r="J128" i="36"/>
  <c r="L127" i="36"/>
  <c r="J127" i="36"/>
  <c r="L126" i="36"/>
  <c r="J126" i="36"/>
  <c r="L125" i="36"/>
  <c r="J125" i="36"/>
  <c r="L124" i="36"/>
  <c r="J124" i="36"/>
  <c r="L123" i="36"/>
  <c r="J123" i="36"/>
  <c r="L122" i="36"/>
  <c r="J122" i="36"/>
  <c r="L121" i="36"/>
  <c r="J121" i="36"/>
  <c r="L120" i="36"/>
  <c r="J120" i="36"/>
  <c r="L119" i="36"/>
  <c r="J119" i="36"/>
  <c r="L118" i="36"/>
  <c r="J118" i="36"/>
  <c r="L117" i="36"/>
  <c r="J117" i="36"/>
  <c r="L116" i="36"/>
  <c r="J116" i="36"/>
  <c r="L115" i="36"/>
  <c r="J115" i="36"/>
  <c r="L114" i="36"/>
  <c r="J114" i="36"/>
  <c r="L113" i="36"/>
  <c r="J113" i="36"/>
  <c r="L112" i="36"/>
  <c r="J112" i="36"/>
  <c r="L111" i="36"/>
  <c r="J111" i="36"/>
  <c r="L110" i="36"/>
  <c r="J110" i="36"/>
  <c r="L109" i="36"/>
  <c r="J109" i="36"/>
  <c r="L108" i="36"/>
  <c r="J108" i="36"/>
  <c r="L107" i="36"/>
  <c r="J107" i="36"/>
  <c r="L106" i="36"/>
  <c r="J106" i="36"/>
  <c r="L105" i="36"/>
  <c r="J105" i="36"/>
  <c r="L104" i="36"/>
  <c r="J104" i="36"/>
  <c r="L103" i="36"/>
  <c r="J103" i="36"/>
  <c r="L102" i="36"/>
  <c r="J102" i="36"/>
  <c r="L101" i="36"/>
  <c r="J101" i="36"/>
  <c r="L100" i="36"/>
  <c r="J100" i="36"/>
  <c r="L99" i="36"/>
  <c r="J99" i="36"/>
  <c r="L98" i="36"/>
  <c r="J98" i="36"/>
  <c r="L97" i="36"/>
  <c r="J97" i="36"/>
  <c r="L92" i="36"/>
  <c r="J92" i="36"/>
  <c r="L91" i="36"/>
  <c r="J91" i="36"/>
  <c r="L90" i="36"/>
  <c r="J90" i="36"/>
  <c r="L89" i="36"/>
  <c r="L93" i="36" s="1"/>
  <c r="J89" i="36"/>
  <c r="J93" i="36" s="1"/>
  <c r="J89" i="12"/>
  <c r="L89" i="12"/>
  <c r="J90" i="12"/>
  <c r="J93" i="12" s="1"/>
  <c r="L90" i="12"/>
  <c r="J91" i="12"/>
  <c r="L91" i="12"/>
  <c r="L93" i="12" s="1"/>
  <c r="J92" i="12"/>
  <c r="L92" i="12"/>
  <c r="J97" i="12"/>
  <c r="L97" i="12"/>
  <c r="J98" i="12"/>
  <c r="L98" i="12"/>
  <c r="J99" i="12"/>
  <c r="L99" i="12"/>
  <c r="J100" i="12"/>
  <c r="L100" i="12"/>
  <c r="J101" i="12"/>
  <c r="L101" i="12"/>
  <c r="J102" i="12"/>
  <c r="L102" i="12"/>
  <c r="J103" i="12"/>
  <c r="L103" i="12"/>
  <c r="J104" i="12"/>
  <c r="L104" i="12"/>
  <c r="J105" i="12"/>
  <c r="L105" i="12"/>
  <c r="J106" i="12"/>
  <c r="L106" i="12"/>
  <c r="J107" i="12"/>
  <c r="L107" i="12"/>
  <c r="J108" i="12"/>
  <c r="L108" i="12"/>
  <c r="J109" i="12"/>
  <c r="L109" i="12"/>
  <c r="J110" i="12"/>
  <c r="L110" i="12"/>
  <c r="J111" i="12"/>
  <c r="L111" i="12"/>
  <c r="J112" i="12"/>
  <c r="L112" i="12"/>
  <c r="J113" i="12"/>
  <c r="L113" i="12"/>
  <c r="J114" i="12"/>
  <c r="L114" i="12"/>
  <c r="J115" i="12"/>
  <c r="L115" i="12"/>
  <c r="J116" i="12"/>
  <c r="L116" i="12"/>
  <c r="J117" i="12"/>
  <c r="L117" i="12"/>
  <c r="J118" i="12"/>
  <c r="L118" i="12"/>
  <c r="J119" i="12"/>
  <c r="L119" i="12"/>
  <c r="J120" i="12"/>
  <c r="L120" i="12"/>
  <c r="J121" i="12"/>
  <c r="L121" i="12"/>
  <c r="J122" i="12"/>
  <c r="L122" i="12"/>
  <c r="J123" i="12"/>
  <c r="L123" i="12"/>
  <c r="J124" i="12"/>
  <c r="L124" i="12"/>
  <c r="J125" i="12"/>
  <c r="L125" i="12"/>
  <c r="J126" i="12"/>
  <c r="L126" i="12"/>
  <c r="J127" i="12"/>
  <c r="L127" i="12"/>
  <c r="J128" i="12"/>
  <c r="L128" i="12"/>
  <c r="J129" i="12"/>
  <c r="L129" i="12"/>
  <c r="J130" i="12"/>
  <c r="L130" i="12"/>
  <c r="J131" i="12"/>
  <c r="L131" i="12"/>
  <c r="J132" i="12"/>
  <c r="L132" i="12"/>
  <c r="J133" i="12"/>
  <c r="L133" i="12"/>
  <c r="J134" i="12"/>
  <c r="L134" i="12"/>
  <c r="J135" i="12"/>
  <c r="L135" i="12"/>
  <c r="J136" i="12"/>
  <c r="L136" i="12"/>
  <c r="J137" i="12"/>
  <c r="L137" i="12"/>
  <c r="J138" i="12"/>
  <c r="L138" i="12"/>
  <c r="J139" i="12"/>
  <c r="L139" i="12"/>
  <c r="J141" i="12"/>
  <c r="L141" i="12"/>
  <c r="J142" i="12"/>
  <c r="L142" i="12"/>
  <c r="J143" i="12"/>
  <c r="L143" i="12"/>
  <c r="J144" i="12"/>
  <c r="L144" i="12"/>
  <c r="J145" i="12"/>
  <c r="L145" i="12"/>
  <c r="J146" i="12"/>
  <c r="L146" i="12"/>
  <c r="J147" i="12"/>
  <c r="L147" i="12"/>
  <c r="J148" i="12"/>
  <c r="L148" i="12"/>
  <c r="J149" i="12"/>
  <c r="L149" i="12"/>
  <c r="J150" i="12"/>
  <c r="L150" i="12"/>
  <c r="J151" i="12"/>
  <c r="L151" i="12"/>
  <c r="J152" i="12"/>
  <c r="L152" i="12"/>
  <c r="J153" i="12"/>
  <c r="L153" i="12"/>
  <c r="L154" i="12"/>
  <c r="J155" i="12"/>
  <c r="L155" i="12"/>
  <c r="J156" i="12"/>
  <c r="L156" i="12"/>
  <c r="J157" i="12"/>
  <c r="L157" i="12"/>
  <c r="J158" i="12"/>
  <c r="L158" i="12"/>
  <c r="J159" i="12"/>
  <c r="L159" i="12"/>
  <c r="J160" i="12"/>
  <c r="L160" i="12"/>
  <c r="J161" i="12"/>
  <c r="L161" i="12"/>
  <c r="J162" i="12"/>
  <c r="L162" i="12"/>
  <c r="J163" i="12"/>
  <c r="L163" i="12"/>
  <c r="J164" i="12"/>
  <c r="L164" i="12"/>
  <c r="J165" i="12"/>
  <c r="L165" i="12"/>
  <c r="J166" i="12"/>
  <c r="L166" i="12"/>
  <c r="J167" i="12"/>
  <c r="L167" i="12"/>
  <c r="J168" i="12"/>
  <c r="L168" i="12"/>
  <c r="J169" i="12"/>
  <c r="L169" i="12"/>
  <c r="J170" i="12"/>
  <c r="L170" i="12"/>
  <c r="J171" i="12"/>
  <c r="L171" i="12"/>
  <c r="J172" i="12"/>
  <c r="L172" i="12"/>
  <c r="J173" i="12"/>
  <c r="L173" i="12"/>
  <c r="J174" i="12"/>
  <c r="L174" i="12"/>
  <c r="J175" i="12"/>
  <c r="L175" i="12"/>
  <c r="J176" i="12"/>
  <c r="L176" i="12"/>
  <c r="J177" i="12"/>
  <c r="L177" i="12"/>
  <c r="J178" i="12"/>
  <c r="L178" i="12"/>
  <c r="J179" i="12"/>
  <c r="L179" i="12"/>
  <c r="J180" i="12"/>
  <c r="L180" i="12"/>
  <c r="J181" i="12"/>
  <c r="L181" i="12"/>
  <c r="J182" i="12"/>
  <c r="J183" i="12" s="1"/>
  <c r="L182" i="12"/>
  <c r="L183" i="12"/>
  <c r="J185" i="12"/>
  <c r="L185" i="12"/>
  <c r="J186" i="12"/>
  <c r="L186" i="12"/>
  <c r="J187" i="12"/>
  <c r="L187" i="12"/>
  <c r="J188" i="12"/>
  <c r="L188" i="12"/>
  <c r="J189" i="12"/>
  <c r="L189" i="12"/>
  <c r="J190" i="12"/>
  <c r="L190" i="12"/>
  <c r="J191" i="12"/>
  <c r="L191" i="12"/>
  <c r="J192" i="12"/>
  <c r="L192" i="12"/>
  <c r="J193" i="12"/>
  <c r="L193" i="12"/>
  <c r="J194" i="12"/>
  <c r="L194" i="12"/>
  <c r="J195" i="12"/>
  <c r="L195" i="12"/>
  <c r="J196" i="12"/>
  <c r="L196" i="12"/>
  <c r="J197" i="12"/>
  <c r="L197" i="12"/>
  <c r="J198" i="12"/>
  <c r="L198" i="12"/>
  <c r="J199" i="12"/>
  <c r="L199" i="12"/>
  <c r="J200" i="12"/>
  <c r="L200" i="12"/>
  <c r="J201" i="12"/>
  <c r="L201" i="12"/>
  <c r="J202" i="12"/>
  <c r="L202" i="12"/>
  <c r="J203" i="12"/>
  <c r="L203" i="12"/>
  <c r="J204" i="12"/>
  <c r="L204" i="12"/>
  <c r="J205" i="12"/>
  <c r="L205" i="12"/>
  <c r="J206" i="12"/>
  <c r="L206" i="12"/>
  <c r="J207" i="12"/>
  <c r="L207" i="12"/>
  <c r="J208" i="12"/>
  <c r="L208" i="12"/>
  <c r="J209" i="12"/>
  <c r="L209" i="12"/>
  <c r="J210" i="12"/>
  <c r="L210" i="12"/>
  <c r="J211" i="12"/>
  <c r="L211" i="12"/>
  <c r="J212" i="12"/>
  <c r="L212" i="12"/>
  <c r="J213" i="12"/>
  <c r="L213" i="12"/>
  <c r="J214" i="12"/>
  <c r="L214" i="12"/>
  <c r="J215" i="12"/>
  <c r="L215" i="12"/>
  <c r="J216" i="12"/>
  <c r="L216" i="12"/>
  <c r="J217" i="12"/>
  <c r="L217" i="12"/>
  <c r="J219" i="12"/>
  <c r="L219" i="12"/>
  <c r="J220" i="12"/>
  <c r="L220" i="12"/>
  <c r="J221" i="12"/>
  <c r="L221" i="12"/>
  <c r="J222" i="12"/>
  <c r="L222" i="12"/>
  <c r="J223" i="12"/>
  <c r="L223" i="12"/>
  <c r="J224" i="12"/>
  <c r="L224" i="12"/>
  <c r="J225" i="12"/>
  <c r="L225" i="12"/>
  <c r="J226" i="12"/>
  <c r="L226" i="12"/>
  <c r="J227" i="12"/>
  <c r="L227" i="12"/>
  <c r="J228" i="12"/>
  <c r="L228" i="12"/>
  <c r="J229" i="12"/>
  <c r="L229" i="12"/>
  <c r="J230" i="12"/>
  <c r="L230" i="12"/>
  <c r="J231" i="12"/>
  <c r="L231" i="12"/>
  <c r="J232" i="12"/>
  <c r="L232" i="12"/>
  <c r="J233" i="12"/>
  <c r="L233" i="12"/>
  <c r="J234" i="12"/>
  <c r="L234" i="12"/>
  <c r="J235" i="12"/>
  <c r="L235" i="12"/>
  <c r="J236" i="12"/>
  <c r="L236" i="12"/>
  <c r="J237" i="12"/>
  <c r="L237" i="12"/>
  <c r="J238" i="12"/>
  <c r="L238" i="12"/>
  <c r="J239" i="12"/>
  <c r="L239" i="12"/>
  <c r="J240" i="12"/>
  <c r="L240" i="12"/>
  <c r="J241" i="12"/>
  <c r="L241" i="12"/>
  <c r="J242" i="12"/>
  <c r="L242" i="12"/>
  <c r="J243" i="12"/>
  <c r="L243" i="12"/>
  <c r="J244" i="12"/>
  <c r="L244" i="12"/>
  <c r="J245" i="12"/>
  <c r="L245" i="12"/>
  <c r="J246" i="12"/>
  <c r="L246" i="12"/>
  <c r="J247" i="12"/>
  <c r="L247" i="12"/>
  <c r="J248" i="12"/>
  <c r="L248" i="12"/>
  <c r="J249" i="12"/>
  <c r="J251" i="12" s="1"/>
  <c r="L249" i="12"/>
  <c r="L251" i="12" s="1"/>
  <c r="J250" i="12"/>
  <c r="L250" i="12"/>
  <c r="J253" i="12"/>
  <c r="L253" i="12"/>
  <c r="J254" i="12"/>
  <c r="L254" i="12"/>
  <c r="J255" i="12"/>
  <c r="L255" i="12"/>
  <c r="J256" i="12"/>
  <c r="L256" i="12"/>
  <c r="J257" i="12"/>
  <c r="L257" i="12"/>
  <c r="J258" i="12"/>
  <c r="L258" i="12"/>
  <c r="J259" i="12"/>
  <c r="L259" i="12"/>
  <c r="J260" i="12"/>
  <c r="L260" i="12"/>
  <c r="J261" i="12"/>
  <c r="L261" i="12"/>
  <c r="J262" i="12"/>
  <c r="L262" i="12"/>
  <c r="J263" i="12"/>
  <c r="L263" i="12"/>
  <c r="J264" i="12"/>
  <c r="L264" i="12"/>
  <c r="J265" i="12"/>
  <c r="L265" i="12"/>
  <c r="J266" i="12"/>
  <c r="L266" i="12"/>
  <c r="J267" i="12"/>
  <c r="L267" i="12"/>
  <c r="J268" i="12"/>
  <c r="L268" i="12"/>
  <c r="J269" i="12"/>
  <c r="L269" i="12"/>
  <c r="J270" i="12"/>
  <c r="L270" i="12"/>
  <c r="J271" i="12"/>
  <c r="L271" i="12"/>
  <c r="J272" i="12"/>
  <c r="L272" i="12"/>
  <c r="J273" i="12"/>
  <c r="L273" i="12"/>
  <c r="J274" i="12"/>
  <c r="L274" i="12"/>
  <c r="J275" i="12"/>
  <c r="L275" i="12"/>
  <c r="J276" i="12"/>
  <c r="L276" i="12"/>
  <c r="J277" i="12"/>
  <c r="L277" i="12"/>
  <c r="J278" i="12"/>
  <c r="L278" i="12"/>
  <c r="J279" i="12"/>
  <c r="L279" i="12"/>
  <c r="J280" i="12"/>
  <c r="L280" i="12"/>
  <c r="J281" i="12"/>
  <c r="L281" i="12"/>
  <c r="J282" i="12"/>
  <c r="L282" i="12"/>
  <c r="J283" i="12"/>
  <c r="J285" i="12" s="1"/>
  <c r="L283" i="12"/>
  <c r="L285" i="12" s="1"/>
  <c r="J284" i="12"/>
  <c r="L284" i="12"/>
  <c r="J287" i="12"/>
  <c r="L287" i="12"/>
  <c r="J288" i="12"/>
  <c r="L288" i="12"/>
  <c r="J289" i="12"/>
  <c r="L289" i="12"/>
  <c r="J290" i="12"/>
  <c r="L290" i="12"/>
  <c r="J291" i="12"/>
  <c r="L291" i="12"/>
  <c r="J292" i="12"/>
  <c r="L292" i="12"/>
  <c r="J293" i="12"/>
  <c r="L293" i="12"/>
  <c r="J294" i="12"/>
  <c r="L294" i="12"/>
  <c r="J295" i="12"/>
  <c r="L295" i="12"/>
  <c r="J296" i="12"/>
  <c r="L296" i="12"/>
  <c r="J297" i="12"/>
  <c r="L297" i="12"/>
  <c r="J298" i="12"/>
  <c r="L298" i="12"/>
  <c r="J299" i="12"/>
  <c r="L299" i="12"/>
  <c r="J300" i="12"/>
  <c r="L300" i="12"/>
  <c r="J301" i="12"/>
  <c r="L301" i="12"/>
  <c r="J302" i="12"/>
  <c r="L302" i="12"/>
  <c r="J303" i="12"/>
  <c r="L303" i="12"/>
  <c r="J304" i="12"/>
  <c r="L304" i="12"/>
  <c r="J305" i="12"/>
  <c r="L305" i="12"/>
  <c r="J306" i="12"/>
  <c r="L306" i="12"/>
  <c r="J307" i="12"/>
  <c r="L307" i="12"/>
  <c r="J308" i="12"/>
  <c r="L308" i="12"/>
  <c r="J309" i="12"/>
  <c r="L309" i="12"/>
  <c r="J310" i="12"/>
  <c r="L310" i="12"/>
  <c r="J311" i="12"/>
  <c r="L311" i="12"/>
  <c r="J312" i="12"/>
  <c r="L312" i="12"/>
  <c r="J313" i="12"/>
  <c r="L313" i="12"/>
  <c r="J314" i="12"/>
  <c r="L314" i="12"/>
  <c r="J315" i="12"/>
  <c r="L315" i="12"/>
  <c r="J316" i="12"/>
  <c r="L316" i="12"/>
  <c r="J317" i="12"/>
  <c r="L317" i="12"/>
  <c r="J318" i="12"/>
  <c r="L318" i="12"/>
  <c r="J319" i="12"/>
  <c r="L319" i="12"/>
  <c r="J320" i="12"/>
  <c r="L320" i="12"/>
  <c r="J322" i="12"/>
  <c r="L322" i="12"/>
  <c r="J323" i="12"/>
  <c r="L323" i="12"/>
  <c r="J324" i="12"/>
  <c r="L324" i="12"/>
  <c r="J325" i="12"/>
  <c r="L325" i="12"/>
  <c r="J326" i="12"/>
  <c r="L326" i="12"/>
  <c r="J327" i="12"/>
  <c r="L327" i="12"/>
  <c r="J328" i="12"/>
  <c r="L328" i="12"/>
  <c r="J329" i="12"/>
  <c r="L329" i="12"/>
  <c r="J330" i="12"/>
  <c r="L330" i="12"/>
  <c r="J331" i="12"/>
  <c r="L331" i="12"/>
  <c r="J332" i="12"/>
  <c r="L332" i="12"/>
  <c r="J333" i="12"/>
  <c r="L333" i="12"/>
  <c r="J334" i="12"/>
  <c r="L334" i="12"/>
  <c r="J335" i="12"/>
  <c r="L335" i="12"/>
  <c r="J336" i="12"/>
  <c r="L336" i="12"/>
  <c r="J337" i="12"/>
  <c r="L337" i="12"/>
  <c r="J338" i="12"/>
  <c r="L338" i="12"/>
  <c r="J339" i="12"/>
  <c r="L339" i="12"/>
  <c r="J340" i="12"/>
  <c r="L340" i="12"/>
  <c r="J341" i="12"/>
  <c r="L341" i="12"/>
  <c r="J342" i="12"/>
  <c r="L342" i="12"/>
  <c r="J343" i="12"/>
  <c r="L343" i="12"/>
  <c r="J344" i="12"/>
  <c r="L344" i="12"/>
  <c r="J345" i="12"/>
  <c r="L345" i="12"/>
  <c r="J346" i="12"/>
  <c r="L346" i="12"/>
  <c r="J347" i="12"/>
  <c r="L347" i="12"/>
  <c r="J348" i="12"/>
  <c r="L348" i="12"/>
  <c r="J349" i="12"/>
  <c r="L349" i="12"/>
  <c r="J350" i="12"/>
  <c r="L350" i="12"/>
  <c r="J351" i="12"/>
  <c r="L351" i="12"/>
  <c r="J352" i="12"/>
  <c r="L352" i="12"/>
  <c r="J353" i="12"/>
  <c r="J355" i="12" s="1"/>
  <c r="L353" i="12"/>
  <c r="L355" i="12" s="1"/>
  <c r="J354" i="12"/>
  <c r="L354" i="12"/>
  <c r="J357" i="12"/>
  <c r="L357" i="12"/>
  <c r="J358" i="12"/>
  <c r="L358" i="12"/>
  <c r="J359" i="12"/>
  <c r="L359" i="12"/>
  <c r="J360" i="12"/>
  <c r="L360" i="12"/>
  <c r="J361" i="12"/>
  <c r="L361" i="12"/>
  <c r="J362" i="12"/>
  <c r="L362" i="12"/>
  <c r="J363" i="12"/>
  <c r="L363" i="12"/>
  <c r="J364" i="12"/>
  <c r="L364" i="12"/>
  <c r="J365" i="12"/>
  <c r="L365" i="12"/>
  <c r="J366" i="12"/>
  <c r="L366" i="12"/>
  <c r="J367" i="12"/>
  <c r="L367" i="12"/>
  <c r="J368" i="12"/>
  <c r="L368" i="12"/>
  <c r="J369" i="12"/>
  <c r="L369" i="12"/>
  <c r="J370" i="12"/>
  <c r="L370" i="12"/>
  <c r="J371" i="12"/>
  <c r="L371" i="12"/>
  <c r="J372" i="12"/>
  <c r="L372" i="12"/>
  <c r="J373" i="12"/>
  <c r="L373" i="12"/>
  <c r="J374" i="12"/>
  <c r="L374" i="12"/>
  <c r="J375" i="12"/>
  <c r="L375" i="12"/>
  <c r="J376" i="12"/>
  <c r="L376" i="12"/>
  <c r="J377" i="12"/>
  <c r="L377" i="12"/>
  <c r="J378" i="12"/>
  <c r="L378" i="12"/>
  <c r="J379" i="12"/>
  <c r="L379" i="12"/>
  <c r="J380" i="12"/>
  <c r="L380" i="12"/>
  <c r="J381" i="12"/>
  <c r="L381" i="12"/>
  <c r="J382" i="12"/>
  <c r="L382" i="12"/>
  <c r="J383" i="12"/>
  <c r="L383" i="12"/>
  <c r="J384" i="12"/>
  <c r="L384" i="12"/>
  <c r="J385" i="12"/>
  <c r="L385" i="12"/>
  <c r="J386" i="12"/>
  <c r="L386" i="12"/>
  <c r="J387" i="12"/>
  <c r="L387" i="12"/>
  <c r="J388" i="12"/>
  <c r="L388" i="12"/>
  <c r="J389" i="12"/>
  <c r="L389" i="12"/>
  <c r="J390" i="12"/>
  <c r="L390" i="12"/>
  <c r="J392" i="12"/>
  <c r="L392" i="12"/>
  <c r="J393" i="12"/>
  <c r="L393" i="12"/>
  <c r="J394" i="12"/>
  <c r="L394" i="12"/>
  <c r="J395" i="12"/>
  <c r="L395" i="12"/>
  <c r="J396" i="12"/>
  <c r="L396" i="12"/>
  <c r="J397" i="12"/>
  <c r="L397" i="12"/>
  <c r="J398" i="12"/>
  <c r="L398" i="12"/>
  <c r="J399" i="12"/>
  <c r="L399" i="12"/>
  <c r="J400" i="12"/>
  <c r="L400" i="12"/>
  <c r="J401" i="12"/>
  <c r="L401" i="12"/>
  <c r="J402" i="12"/>
  <c r="L402" i="12"/>
  <c r="J403" i="12"/>
  <c r="L403" i="12"/>
  <c r="J404" i="12"/>
  <c r="L404" i="12"/>
  <c r="J405" i="12"/>
  <c r="L405" i="12"/>
  <c r="J406" i="12"/>
  <c r="L406" i="12"/>
  <c r="J407" i="12"/>
  <c r="L407" i="12"/>
  <c r="J408" i="12"/>
  <c r="L408" i="12"/>
  <c r="J409" i="12"/>
  <c r="L409" i="12"/>
  <c r="J410" i="12"/>
  <c r="L410" i="12"/>
  <c r="J411" i="12"/>
  <c r="L411" i="12"/>
  <c r="J412" i="12"/>
  <c r="L412" i="12"/>
  <c r="J413" i="12"/>
  <c r="L413" i="12"/>
  <c r="J414" i="12"/>
  <c r="L414" i="12"/>
  <c r="J415" i="12"/>
  <c r="L415" i="12"/>
  <c r="J416" i="12"/>
  <c r="L416" i="12"/>
  <c r="J417" i="12"/>
  <c r="L417" i="12"/>
  <c r="J418" i="12"/>
  <c r="L418" i="12"/>
  <c r="J419" i="12"/>
  <c r="L419" i="12"/>
  <c r="J420" i="12"/>
  <c r="L420" i="12"/>
  <c r="J421" i="12"/>
  <c r="L421" i="12"/>
  <c r="J422" i="12"/>
  <c r="L422" i="12"/>
  <c r="J423" i="12"/>
  <c r="J425" i="12" s="1"/>
  <c r="L423" i="12"/>
  <c r="L425" i="12" s="1"/>
  <c r="J424" i="12"/>
  <c r="L424" i="12"/>
  <c r="J427" i="12"/>
  <c r="L427" i="12"/>
  <c r="J428" i="12"/>
  <c r="L428" i="12"/>
  <c r="J429" i="12"/>
  <c r="L429" i="12"/>
  <c r="J430" i="12"/>
  <c r="L430" i="12"/>
  <c r="J431" i="12"/>
  <c r="L431" i="12"/>
  <c r="J432" i="12"/>
  <c r="L432" i="12"/>
  <c r="J433" i="12"/>
  <c r="L433" i="12"/>
  <c r="J434" i="12"/>
  <c r="L434" i="12"/>
  <c r="J435" i="12"/>
  <c r="L435" i="12"/>
  <c r="J436" i="12"/>
  <c r="L436" i="12"/>
  <c r="J437" i="12"/>
  <c r="L437" i="12"/>
  <c r="J438" i="12"/>
  <c r="L438" i="12"/>
  <c r="J439" i="12"/>
  <c r="L439" i="12"/>
  <c r="J440" i="12"/>
  <c r="L440" i="12"/>
  <c r="J441" i="12"/>
  <c r="L441" i="12"/>
  <c r="J442" i="12"/>
  <c r="L442" i="12"/>
  <c r="J443" i="12"/>
  <c r="L443" i="12"/>
  <c r="J444" i="12"/>
  <c r="L444" i="12"/>
  <c r="J445" i="12"/>
  <c r="L445" i="12"/>
  <c r="J446" i="12"/>
  <c r="L446" i="12"/>
  <c r="J447" i="12"/>
  <c r="L447" i="12"/>
  <c r="J448" i="12"/>
  <c r="L448" i="12"/>
  <c r="J449" i="12"/>
  <c r="L449" i="12"/>
  <c r="J450" i="12"/>
  <c r="L450" i="12"/>
  <c r="J451" i="12"/>
  <c r="L451" i="12"/>
  <c r="J452" i="12"/>
  <c r="L452" i="12"/>
  <c r="J453" i="12"/>
  <c r="L453" i="12"/>
  <c r="J454" i="12"/>
  <c r="L454" i="12"/>
  <c r="J455" i="12"/>
  <c r="L455" i="12"/>
  <c r="J456" i="12"/>
  <c r="L456" i="12"/>
  <c r="J457" i="12"/>
  <c r="L457" i="12"/>
  <c r="J458" i="12"/>
  <c r="L458" i="12"/>
  <c r="J459" i="12"/>
  <c r="L459" i="12"/>
  <c r="J460" i="12"/>
  <c r="L460" i="12"/>
  <c r="J462" i="12"/>
  <c r="L462" i="12"/>
  <c r="J463" i="12"/>
  <c r="L463" i="12"/>
  <c r="J464" i="12"/>
  <c r="L464" i="12"/>
  <c r="J465" i="12"/>
  <c r="L465" i="12"/>
  <c r="J466" i="12"/>
  <c r="L466" i="12"/>
  <c r="J467" i="12"/>
  <c r="L467" i="12"/>
  <c r="J468" i="12"/>
  <c r="L468" i="12"/>
  <c r="J469" i="12"/>
  <c r="L469" i="12"/>
  <c r="J470" i="12"/>
  <c r="L470" i="12"/>
  <c r="J471" i="12"/>
  <c r="L471" i="12"/>
  <c r="J472" i="12"/>
  <c r="L472" i="12"/>
  <c r="J473" i="12"/>
  <c r="L473" i="12"/>
  <c r="J474" i="12"/>
  <c r="L474" i="12"/>
  <c r="J475" i="12"/>
  <c r="L475" i="12"/>
  <c r="J476" i="12"/>
  <c r="L476" i="12"/>
  <c r="J477" i="12"/>
  <c r="L477" i="12"/>
  <c r="J478" i="12"/>
  <c r="L478" i="12"/>
  <c r="J479" i="12"/>
  <c r="L479" i="12"/>
  <c r="J480" i="12"/>
  <c r="L480" i="12"/>
  <c r="J481" i="12"/>
  <c r="L481" i="12"/>
  <c r="J482" i="12"/>
  <c r="L482" i="12"/>
  <c r="J483" i="12"/>
  <c r="L483" i="12"/>
  <c r="J484" i="12"/>
  <c r="L484" i="12"/>
  <c r="J485" i="12"/>
  <c r="L485" i="12"/>
  <c r="J486" i="12"/>
  <c r="L486" i="12"/>
  <c r="J487" i="12"/>
  <c r="L487" i="12"/>
  <c r="J488" i="12"/>
  <c r="L488" i="12"/>
  <c r="J489" i="12"/>
  <c r="L489" i="12"/>
  <c r="J490" i="12"/>
  <c r="L490" i="12"/>
  <c r="J491" i="12"/>
  <c r="L491" i="12"/>
  <c r="J492" i="12"/>
  <c r="L492" i="12"/>
  <c r="J493" i="12"/>
  <c r="J495" i="12" s="1"/>
  <c r="L493" i="12"/>
  <c r="L495" i="12" s="1"/>
  <c r="J494" i="12"/>
  <c r="L494" i="12"/>
  <c r="J497" i="12"/>
  <c r="L497" i="12"/>
  <c r="J498" i="12"/>
  <c r="L498" i="12"/>
  <c r="J499" i="12"/>
  <c r="L499" i="12"/>
  <c r="J500" i="12"/>
  <c r="L500" i="12"/>
  <c r="J501" i="12"/>
  <c r="L501" i="12"/>
  <c r="J502" i="12"/>
  <c r="L502" i="12"/>
  <c r="J503" i="12"/>
  <c r="L503" i="12"/>
  <c r="J504" i="12"/>
  <c r="L504" i="12"/>
  <c r="J505" i="12"/>
  <c r="L505" i="12"/>
  <c r="J506" i="12"/>
  <c r="L506" i="12"/>
  <c r="J507" i="12"/>
  <c r="L507" i="12"/>
  <c r="J508" i="12"/>
  <c r="L508" i="12"/>
  <c r="J509" i="12"/>
  <c r="L509" i="12"/>
  <c r="J510" i="12"/>
  <c r="L510" i="12"/>
  <c r="J511" i="12"/>
  <c r="L511" i="12"/>
  <c r="J512" i="12"/>
  <c r="L512" i="12"/>
  <c r="J513" i="12"/>
  <c r="L513" i="12"/>
  <c r="J514" i="12"/>
  <c r="L514" i="12"/>
  <c r="J515" i="12"/>
  <c r="L515" i="12"/>
  <c r="J516" i="12"/>
  <c r="L516" i="12"/>
  <c r="J517" i="12"/>
  <c r="L517" i="12"/>
  <c r="J518" i="12"/>
  <c r="L518" i="12"/>
  <c r="J519" i="12"/>
  <c r="L519" i="12"/>
  <c r="J520" i="12"/>
  <c r="L520" i="12"/>
  <c r="J521" i="12"/>
  <c r="L521" i="12"/>
  <c r="J522" i="12"/>
  <c r="L522" i="12"/>
  <c r="J523" i="12"/>
  <c r="L523" i="12"/>
  <c r="J524" i="12"/>
  <c r="L524" i="12"/>
  <c r="J525" i="12"/>
  <c r="L525" i="12"/>
  <c r="J526" i="12"/>
  <c r="L526" i="12"/>
  <c r="J527" i="12"/>
  <c r="L527" i="12"/>
  <c r="J528" i="12"/>
  <c r="L528" i="12"/>
  <c r="J529" i="12"/>
  <c r="L529" i="12"/>
  <c r="J530" i="12"/>
  <c r="L530" i="12"/>
  <c r="J532" i="12"/>
  <c r="L532" i="12"/>
  <c r="J533" i="12"/>
  <c r="L533" i="12"/>
  <c r="J534" i="12"/>
  <c r="L534" i="12"/>
  <c r="J535" i="12"/>
  <c r="L535" i="12"/>
  <c r="J536" i="12"/>
  <c r="L536" i="12"/>
  <c r="J537" i="12"/>
  <c r="L537" i="12"/>
  <c r="J538" i="12"/>
  <c r="L538" i="12"/>
  <c r="J539" i="12"/>
  <c r="L539" i="12"/>
  <c r="J540" i="12"/>
  <c r="L540" i="12"/>
  <c r="J541" i="12"/>
  <c r="L541" i="12"/>
  <c r="J542" i="12"/>
  <c r="L542" i="12"/>
  <c r="J543" i="12"/>
  <c r="L543" i="12"/>
  <c r="J544" i="12"/>
  <c r="L544" i="12"/>
  <c r="J545" i="12"/>
  <c r="L545" i="12"/>
  <c r="J546" i="12"/>
  <c r="L546" i="12"/>
  <c r="J547" i="12"/>
  <c r="L547" i="12"/>
  <c r="J548" i="12"/>
  <c r="L548" i="12"/>
  <c r="J549" i="12"/>
  <c r="L549" i="12"/>
  <c r="J550" i="12"/>
  <c r="L550" i="12"/>
  <c r="J551" i="12"/>
  <c r="L551" i="12"/>
  <c r="J552" i="12"/>
  <c r="L552" i="12"/>
  <c r="J553" i="12"/>
  <c r="L553" i="12"/>
  <c r="J554" i="12"/>
  <c r="L554" i="12"/>
  <c r="J555" i="12"/>
  <c r="L555" i="12"/>
  <c r="J556" i="12"/>
  <c r="L556" i="12"/>
  <c r="J557" i="12"/>
  <c r="L557" i="12"/>
  <c r="J558" i="12"/>
  <c r="L558" i="12"/>
  <c r="J559" i="12"/>
  <c r="L559" i="12"/>
  <c r="J560" i="12"/>
  <c r="L560" i="12"/>
  <c r="J561" i="12"/>
  <c r="L561" i="12"/>
  <c r="J562" i="12"/>
  <c r="L562" i="12"/>
  <c r="J563" i="12"/>
  <c r="J565" i="12" s="1"/>
  <c r="L563" i="12"/>
  <c r="L565" i="12" s="1"/>
  <c r="J564" i="12"/>
  <c r="L564" i="12"/>
  <c r="J567" i="12"/>
  <c r="L567" i="12"/>
  <c r="J568" i="12"/>
  <c r="L568" i="12"/>
  <c r="J569" i="12"/>
  <c r="L569" i="12"/>
  <c r="J570" i="12"/>
  <c r="L570" i="12"/>
  <c r="J571" i="12"/>
  <c r="L571" i="12"/>
  <c r="J572" i="12"/>
  <c r="L572" i="12"/>
  <c r="J573" i="12"/>
  <c r="L573" i="12"/>
  <c r="J574" i="12"/>
  <c r="L574" i="12"/>
  <c r="J575" i="12"/>
  <c r="L575" i="12"/>
  <c r="J576" i="12"/>
  <c r="L576" i="12"/>
  <c r="J577" i="12"/>
  <c r="L577" i="12"/>
  <c r="J578" i="12"/>
  <c r="L578" i="12"/>
  <c r="J579" i="12"/>
  <c r="L579" i="12"/>
  <c r="J580" i="12"/>
  <c r="L580" i="12"/>
  <c r="J581" i="12"/>
  <c r="L581" i="12"/>
  <c r="J582" i="12"/>
  <c r="L582" i="12"/>
  <c r="J583" i="12"/>
  <c r="L583" i="12"/>
  <c r="J584" i="12"/>
  <c r="L584" i="12"/>
  <c r="J585" i="12"/>
  <c r="L585" i="12"/>
  <c r="J586" i="12"/>
  <c r="L586" i="12"/>
  <c r="J587" i="12"/>
  <c r="L587" i="12"/>
  <c r="J588" i="12"/>
  <c r="L588" i="12"/>
  <c r="J589" i="12"/>
  <c r="L589" i="12"/>
  <c r="J590" i="12"/>
  <c r="L590" i="12"/>
  <c r="J591" i="12"/>
  <c r="L591" i="12"/>
  <c r="J592" i="12"/>
  <c r="L592" i="12"/>
  <c r="J593" i="12"/>
  <c r="L593" i="12"/>
  <c r="J594" i="12"/>
  <c r="L594" i="12"/>
  <c r="J595" i="12"/>
  <c r="L595" i="12"/>
  <c r="J596" i="12"/>
  <c r="L596" i="12"/>
  <c r="J597" i="12"/>
  <c r="L597" i="12"/>
  <c r="J598" i="12"/>
  <c r="L598" i="12"/>
  <c r="J599" i="12"/>
  <c r="L599" i="12"/>
  <c r="J600" i="12"/>
  <c r="L600" i="12"/>
  <c r="J602" i="12"/>
  <c r="L602" i="12"/>
  <c r="J603" i="12"/>
  <c r="L603" i="12"/>
  <c r="J604" i="12"/>
  <c r="L604" i="12"/>
  <c r="J605" i="12"/>
  <c r="L605" i="12"/>
  <c r="J606" i="12"/>
  <c r="L606" i="12"/>
  <c r="J607" i="12"/>
  <c r="L607" i="12"/>
  <c r="J608" i="12"/>
  <c r="L608" i="12"/>
  <c r="J609" i="12"/>
  <c r="L609" i="12"/>
  <c r="J610" i="12"/>
  <c r="L610" i="12"/>
  <c r="J611" i="12"/>
  <c r="L611" i="12"/>
  <c r="J612" i="12"/>
  <c r="L612" i="12"/>
  <c r="J613" i="12"/>
  <c r="L613" i="12"/>
  <c r="J614" i="12"/>
  <c r="L614" i="12"/>
  <c r="J615" i="12"/>
  <c r="L615" i="12"/>
  <c r="J616" i="12"/>
  <c r="L616" i="12"/>
  <c r="J617" i="12"/>
  <c r="L617" i="12"/>
  <c r="J618" i="12"/>
  <c r="L618" i="12"/>
  <c r="J619" i="12"/>
  <c r="L619" i="12"/>
  <c r="J620" i="12"/>
  <c r="L620" i="12"/>
  <c r="J621" i="12"/>
  <c r="L621" i="12"/>
  <c r="J622" i="12"/>
  <c r="L622" i="12"/>
  <c r="J623" i="12"/>
  <c r="L623" i="12"/>
  <c r="J624" i="12"/>
  <c r="L624" i="12"/>
  <c r="J625" i="12"/>
  <c r="L625" i="12"/>
  <c r="J626" i="12"/>
  <c r="L626" i="12"/>
  <c r="J627" i="12"/>
  <c r="L627" i="12"/>
  <c r="J628" i="12"/>
  <c r="L628" i="12"/>
  <c r="J629" i="12"/>
  <c r="L629" i="12"/>
  <c r="J630" i="12"/>
  <c r="L630" i="12"/>
  <c r="J631" i="12"/>
  <c r="L631" i="12"/>
  <c r="J632" i="12"/>
  <c r="L632" i="12"/>
  <c r="J633" i="12"/>
  <c r="J635" i="12" s="1"/>
  <c r="L633" i="12"/>
  <c r="L635" i="12" s="1"/>
  <c r="J634" i="12"/>
  <c r="L634" i="12"/>
  <c r="L139" i="38" l="1"/>
  <c r="L320" i="38"/>
  <c r="L355" i="38"/>
  <c r="L460" i="38"/>
  <c r="L495" i="38"/>
  <c r="L600" i="38"/>
  <c r="L635" i="38"/>
  <c r="L251" i="38"/>
  <c r="L285" i="38"/>
  <c r="L390" i="38"/>
  <c r="L425" i="38"/>
  <c r="L530" i="38"/>
  <c r="L565" i="38"/>
  <c r="J217" i="38"/>
  <c r="J251" i="37"/>
  <c r="J285" i="37"/>
  <c r="J425" i="37"/>
  <c r="J565" i="37"/>
  <c r="L251" i="37"/>
  <c r="L285" i="37"/>
  <c r="L390" i="37"/>
  <c r="L425" i="37"/>
  <c r="L530" i="37"/>
  <c r="L565" i="37"/>
  <c r="J460" i="37"/>
  <c r="L139" i="37"/>
  <c r="L320" i="37"/>
  <c r="L460" i="37"/>
  <c r="L600" i="37"/>
  <c r="J139" i="37"/>
  <c r="J600" i="37"/>
  <c r="J320" i="37"/>
  <c r="L425" i="36"/>
  <c r="J425" i="36"/>
  <c r="L565" i="36"/>
  <c r="J600" i="36"/>
  <c r="L355" i="36"/>
  <c r="J217" i="36"/>
  <c r="J251" i="36"/>
  <c r="J69" i="36" s="1"/>
  <c r="L251" i="36"/>
  <c r="N251" i="36" s="1"/>
  <c r="N69" i="36" s="1"/>
  <c r="L285" i="36"/>
  <c r="J530" i="36"/>
  <c r="N634" i="36"/>
  <c r="N55" i="36" s="1"/>
  <c r="N635" i="36"/>
  <c r="M632" i="36"/>
  <c r="N631" i="36"/>
  <c r="M631" i="36"/>
  <c r="M630" i="36"/>
  <c r="M629" i="36"/>
  <c r="N629" i="36"/>
  <c r="M628" i="36"/>
  <c r="N628" i="36"/>
  <c r="N627" i="36"/>
  <c r="M627" i="36"/>
  <c r="M626" i="36"/>
  <c r="N626" i="36"/>
  <c r="N625" i="36"/>
  <c r="M625" i="36"/>
  <c r="M624" i="36"/>
  <c r="N624" i="36"/>
  <c r="N623" i="36"/>
  <c r="M623" i="36"/>
  <c r="M622" i="36"/>
  <c r="M621" i="36"/>
  <c r="N621" i="36"/>
  <c r="M620" i="36"/>
  <c r="N620" i="36"/>
  <c r="M619" i="36"/>
  <c r="N619" i="36"/>
  <c r="M618" i="36"/>
  <c r="N618" i="36"/>
  <c r="M617" i="36"/>
  <c r="N617" i="36"/>
  <c r="M616" i="36"/>
  <c r="N615" i="36"/>
  <c r="M615" i="36"/>
  <c r="M614" i="36"/>
  <c r="N614" i="36"/>
  <c r="M613" i="36"/>
  <c r="N613" i="36"/>
  <c r="M612" i="36"/>
  <c r="N612" i="36"/>
  <c r="N611" i="36"/>
  <c r="M611" i="36"/>
  <c r="M610" i="36"/>
  <c r="N610" i="36"/>
  <c r="N609" i="36"/>
  <c r="M609" i="36"/>
  <c r="M608" i="36"/>
  <c r="N608" i="36"/>
  <c r="N607" i="36"/>
  <c r="M607" i="36"/>
  <c r="M606" i="36"/>
  <c r="M605" i="36"/>
  <c r="N605" i="36"/>
  <c r="M604" i="36"/>
  <c r="N604" i="36"/>
  <c r="M603" i="36"/>
  <c r="N603" i="36"/>
  <c r="M602" i="36"/>
  <c r="N602" i="36"/>
  <c r="N599" i="36"/>
  <c r="N54" i="36" s="1"/>
  <c r="L79" i="36"/>
  <c r="N598" i="36"/>
  <c r="N31" i="36" s="1"/>
  <c r="N597" i="36"/>
  <c r="M597" i="36"/>
  <c r="M596" i="36"/>
  <c r="N596" i="36"/>
  <c r="N595" i="36"/>
  <c r="M595" i="36"/>
  <c r="M594" i="36"/>
  <c r="N593" i="36"/>
  <c r="M593" i="36"/>
  <c r="M592" i="36"/>
  <c r="N592" i="36"/>
  <c r="N591" i="36"/>
  <c r="M591" i="36"/>
  <c r="M590" i="36"/>
  <c r="N590" i="36"/>
  <c r="N589" i="36"/>
  <c r="M589" i="36"/>
  <c r="M588" i="36"/>
  <c r="N588" i="36"/>
  <c r="N587" i="36"/>
  <c r="M587" i="36"/>
  <c r="M586" i="36"/>
  <c r="N586" i="36"/>
  <c r="N585" i="36"/>
  <c r="M585" i="36"/>
  <c r="M584" i="36"/>
  <c r="N583" i="36"/>
  <c r="M583" i="36"/>
  <c r="M582" i="36"/>
  <c r="N582" i="36"/>
  <c r="N581" i="36"/>
  <c r="M581" i="36"/>
  <c r="M580" i="36"/>
  <c r="N580" i="36"/>
  <c r="N579" i="36"/>
  <c r="M579" i="36"/>
  <c r="M578" i="36"/>
  <c r="N577" i="36"/>
  <c r="M577" i="36"/>
  <c r="M576" i="36"/>
  <c r="N576" i="36"/>
  <c r="N575" i="36"/>
  <c r="M575" i="36"/>
  <c r="M574" i="36"/>
  <c r="N574" i="36"/>
  <c r="N573" i="36"/>
  <c r="M573" i="36"/>
  <c r="M572" i="36"/>
  <c r="N572" i="36"/>
  <c r="N571" i="36"/>
  <c r="M571" i="36"/>
  <c r="M570" i="36"/>
  <c r="N570" i="36"/>
  <c r="N569" i="36"/>
  <c r="M569" i="36"/>
  <c r="M568" i="36"/>
  <c r="N567" i="36"/>
  <c r="M567" i="36"/>
  <c r="L78" i="36"/>
  <c r="N563" i="36"/>
  <c r="N30" i="36" s="1"/>
  <c r="N562" i="36"/>
  <c r="M562" i="36"/>
  <c r="N561" i="36"/>
  <c r="M561" i="36"/>
  <c r="N560" i="36"/>
  <c r="M560" i="36"/>
  <c r="N559" i="36"/>
  <c r="M559" i="36"/>
  <c r="N558" i="36"/>
  <c r="M558" i="36"/>
  <c r="N557" i="36"/>
  <c r="M557" i="36"/>
  <c r="N556" i="36"/>
  <c r="M556" i="36"/>
  <c r="N555" i="36"/>
  <c r="M555" i="36"/>
  <c r="N554" i="36"/>
  <c r="M554" i="36"/>
  <c r="N553" i="36"/>
  <c r="M553" i="36"/>
  <c r="N552" i="36"/>
  <c r="M552" i="36"/>
  <c r="N551" i="36"/>
  <c r="M551" i="36"/>
  <c r="N550" i="36"/>
  <c r="M550" i="36"/>
  <c r="N549" i="36"/>
  <c r="M549" i="36"/>
  <c r="N548" i="36"/>
  <c r="M548" i="36"/>
  <c r="N547" i="36"/>
  <c r="M547" i="36"/>
  <c r="N546" i="36"/>
  <c r="M546" i="36"/>
  <c r="N545" i="36"/>
  <c r="M545" i="36"/>
  <c r="N544" i="36"/>
  <c r="M544" i="36"/>
  <c r="N543" i="36"/>
  <c r="M543" i="36"/>
  <c r="N542" i="36"/>
  <c r="M542" i="36"/>
  <c r="N541" i="36"/>
  <c r="M541" i="36"/>
  <c r="N540" i="36"/>
  <c r="M540" i="36"/>
  <c r="N539" i="36"/>
  <c r="M539" i="36"/>
  <c r="N538" i="36"/>
  <c r="M538" i="36"/>
  <c r="N537" i="36"/>
  <c r="M537" i="36"/>
  <c r="N536" i="36"/>
  <c r="M536" i="36"/>
  <c r="N535" i="36"/>
  <c r="M535" i="36"/>
  <c r="N534" i="36"/>
  <c r="M534" i="36"/>
  <c r="N533" i="36"/>
  <c r="M533" i="36"/>
  <c r="N532" i="36"/>
  <c r="M532" i="36"/>
  <c r="N529" i="36"/>
  <c r="N52" i="36" s="1"/>
  <c r="L77" i="36"/>
  <c r="M527" i="36"/>
  <c r="N527" i="36"/>
  <c r="M526" i="36"/>
  <c r="N526" i="36"/>
  <c r="M525" i="36"/>
  <c r="N525" i="36"/>
  <c r="M524" i="36"/>
  <c r="M523" i="36"/>
  <c r="N523" i="36"/>
  <c r="M522" i="36"/>
  <c r="N522" i="36"/>
  <c r="M521" i="36"/>
  <c r="N521" i="36"/>
  <c r="M520" i="36"/>
  <c r="N520" i="36"/>
  <c r="M519" i="36"/>
  <c r="N519" i="36"/>
  <c r="M518" i="36"/>
  <c r="N518" i="36"/>
  <c r="M517" i="36"/>
  <c r="N517" i="36"/>
  <c r="N516" i="36"/>
  <c r="M516" i="36"/>
  <c r="M515" i="36"/>
  <c r="N515" i="36"/>
  <c r="N514" i="36"/>
  <c r="M514" i="36"/>
  <c r="M513" i="36"/>
  <c r="N513" i="36"/>
  <c r="M512" i="36"/>
  <c r="N512" i="36"/>
  <c r="M511" i="36"/>
  <c r="N511" i="36"/>
  <c r="M510" i="36"/>
  <c r="N510" i="36"/>
  <c r="M509" i="36"/>
  <c r="N509" i="36"/>
  <c r="M508" i="36"/>
  <c r="N508" i="36"/>
  <c r="M507" i="36"/>
  <c r="N507" i="36"/>
  <c r="M506" i="36"/>
  <c r="N506" i="36"/>
  <c r="M505" i="36"/>
  <c r="N505" i="36"/>
  <c r="M504" i="36"/>
  <c r="N504" i="36"/>
  <c r="M503" i="36"/>
  <c r="N503" i="36"/>
  <c r="M502" i="36"/>
  <c r="N502" i="36"/>
  <c r="M501" i="36"/>
  <c r="N501" i="36"/>
  <c r="N500" i="36"/>
  <c r="M500" i="36"/>
  <c r="M499" i="36"/>
  <c r="N499" i="36"/>
  <c r="N498" i="36"/>
  <c r="M498" i="36"/>
  <c r="M497" i="36"/>
  <c r="N497" i="36"/>
  <c r="N495" i="36"/>
  <c r="N76" i="36" s="1"/>
  <c r="L76" i="36"/>
  <c r="J76" i="36"/>
  <c r="N494" i="36"/>
  <c r="N51" i="36" s="1"/>
  <c r="N493" i="36"/>
  <c r="N28" i="36" s="1"/>
  <c r="N492" i="36"/>
  <c r="M492" i="36"/>
  <c r="M491" i="36"/>
  <c r="M490" i="36"/>
  <c r="N490" i="36"/>
  <c r="M489" i="36"/>
  <c r="N489" i="36"/>
  <c r="M488" i="36"/>
  <c r="N488" i="36"/>
  <c r="M487" i="36"/>
  <c r="N487" i="36"/>
  <c r="M486" i="36"/>
  <c r="N486" i="36"/>
  <c r="M485" i="36"/>
  <c r="N484" i="36"/>
  <c r="M484" i="36"/>
  <c r="M483" i="36"/>
  <c r="N483" i="36"/>
  <c r="M482" i="36"/>
  <c r="N482" i="36"/>
  <c r="M481" i="36"/>
  <c r="N480" i="36"/>
  <c r="M480" i="36"/>
  <c r="M479" i="36"/>
  <c r="N479" i="36"/>
  <c r="N478" i="36"/>
  <c r="M478" i="36"/>
  <c r="M477" i="36"/>
  <c r="N477" i="36"/>
  <c r="N476" i="36"/>
  <c r="M476" i="36"/>
  <c r="M475" i="36"/>
  <c r="M474" i="36"/>
  <c r="N474" i="36"/>
  <c r="M473" i="36"/>
  <c r="N473" i="36"/>
  <c r="M472" i="36"/>
  <c r="N472" i="36"/>
  <c r="M471" i="36"/>
  <c r="N471" i="36"/>
  <c r="M470" i="36"/>
  <c r="N470" i="36"/>
  <c r="M469" i="36"/>
  <c r="N468" i="36"/>
  <c r="M468" i="36"/>
  <c r="M467" i="36"/>
  <c r="N467" i="36"/>
  <c r="M466" i="36"/>
  <c r="N466" i="36"/>
  <c r="M465" i="36"/>
  <c r="N464" i="36"/>
  <c r="M464" i="36"/>
  <c r="M463" i="36"/>
  <c r="N463" i="36"/>
  <c r="N462" i="36"/>
  <c r="M462" i="36"/>
  <c r="N458" i="36"/>
  <c r="L75" i="36"/>
  <c r="M457" i="36"/>
  <c r="N456" i="36"/>
  <c r="M456" i="36"/>
  <c r="M455" i="36"/>
  <c r="N455" i="36"/>
  <c r="N454" i="36"/>
  <c r="M454" i="36"/>
  <c r="M453" i="36"/>
  <c r="N453" i="36"/>
  <c r="N452" i="36"/>
  <c r="M452" i="36"/>
  <c r="M451" i="36"/>
  <c r="N450" i="36"/>
  <c r="M450" i="36"/>
  <c r="M449" i="36"/>
  <c r="N449" i="36"/>
  <c r="N448" i="36"/>
  <c r="M448" i="36"/>
  <c r="M447" i="36"/>
  <c r="N447" i="36"/>
  <c r="N446" i="36"/>
  <c r="M446" i="36"/>
  <c r="M445" i="36"/>
  <c r="N445" i="36"/>
  <c r="N444" i="36"/>
  <c r="M444" i="36"/>
  <c r="M443" i="36"/>
  <c r="N443" i="36"/>
  <c r="N442" i="36"/>
  <c r="M442" i="36"/>
  <c r="M441" i="36"/>
  <c r="N440" i="36"/>
  <c r="M440" i="36"/>
  <c r="M439" i="36"/>
  <c r="N439" i="36"/>
  <c r="N438" i="36"/>
  <c r="M438" i="36"/>
  <c r="M437" i="36"/>
  <c r="N437" i="36"/>
  <c r="N436" i="36"/>
  <c r="M436" i="36"/>
  <c r="M435" i="36"/>
  <c r="N434" i="36"/>
  <c r="M434" i="36"/>
  <c r="M433" i="36"/>
  <c r="N433" i="36"/>
  <c r="N432" i="36"/>
  <c r="M432" i="36"/>
  <c r="M431" i="36"/>
  <c r="N431" i="36"/>
  <c r="N430" i="36"/>
  <c r="M430" i="36"/>
  <c r="M429" i="36"/>
  <c r="N429" i="36"/>
  <c r="N428" i="36"/>
  <c r="M428" i="36"/>
  <c r="M427" i="36"/>
  <c r="N427" i="36"/>
  <c r="L74" i="36"/>
  <c r="N424" i="36"/>
  <c r="N49" i="36" s="1"/>
  <c r="N423" i="36"/>
  <c r="N26" i="36" s="1"/>
  <c r="J74" i="36"/>
  <c r="N422" i="36"/>
  <c r="M422" i="36"/>
  <c r="M421" i="36"/>
  <c r="N421" i="36"/>
  <c r="N420" i="36"/>
  <c r="M420" i="36"/>
  <c r="M419" i="36"/>
  <c r="N419" i="36"/>
  <c r="N418" i="36"/>
  <c r="M418" i="36"/>
  <c r="M417" i="36"/>
  <c r="N417" i="36"/>
  <c r="N416" i="36"/>
  <c r="M416" i="36"/>
  <c r="M415" i="36"/>
  <c r="N415" i="36"/>
  <c r="N414" i="36"/>
  <c r="M414" i="36"/>
  <c r="M413" i="36"/>
  <c r="N413" i="36"/>
  <c r="N412" i="36"/>
  <c r="M412" i="36"/>
  <c r="M411" i="36"/>
  <c r="N411" i="36"/>
  <c r="N410" i="36"/>
  <c r="M410" i="36"/>
  <c r="M409" i="36"/>
  <c r="N409" i="36"/>
  <c r="N408" i="36"/>
  <c r="M408" i="36"/>
  <c r="M407" i="36"/>
  <c r="N407" i="36"/>
  <c r="N406" i="36"/>
  <c r="M406" i="36"/>
  <c r="M405" i="36"/>
  <c r="N405" i="36"/>
  <c r="N404" i="36"/>
  <c r="M404" i="36"/>
  <c r="M403" i="36"/>
  <c r="N403" i="36"/>
  <c r="N402" i="36"/>
  <c r="M402" i="36"/>
  <c r="M401" i="36"/>
  <c r="N401" i="36"/>
  <c r="N400" i="36"/>
  <c r="M400" i="36"/>
  <c r="M399" i="36"/>
  <c r="N399" i="36"/>
  <c r="N398" i="36"/>
  <c r="M398" i="36"/>
  <c r="M397" i="36"/>
  <c r="N397" i="36"/>
  <c r="N396" i="36"/>
  <c r="M396" i="36"/>
  <c r="M395" i="36"/>
  <c r="N395" i="36"/>
  <c r="N394" i="36"/>
  <c r="M394" i="36"/>
  <c r="M393" i="36"/>
  <c r="N393" i="36"/>
  <c r="N392" i="36"/>
  <c r="M392" i="36"/>
  <c r="L73" i="36"/>
  <c r="M387" i="36"/>
  <c r="N387" i="36"/>
  <c r="M386" i="36"/>
  <c r="N386" i="36"/>
  <c r="N385" i="36"/>
  <c r="M385" i="36"/>
  <c r="M384" i="36"/>
  <c r="N384" i="36"/>
  <c r="N383" i="36"/>
  <c r="M383" i="36"/>
  <c r="M382" i="36"/>
  <c r="N382" i="36"/>
  <c r="M381" i="36"/>
  <c r="N381" i="36"/>
  <c r="M380" i="36"/>
  <c r="N380" i="36"/>
  <c r="M379" i="36"/>
  <c r="N379" i="36"/>
  <c r="M378" i="36"/>
  <c r="N378" i="36"/>
  <c r="M377" i="36"/>
  <c r="N377" i="36"/>
  <c r="M376" i="36"/>
  <c r="N376" i="36"/>
  <c r="M375" i="36"/>
  <c r="N375" i="36"/>
  <c r="M374" i="36"/>
  <c r="N374" i="36"/>
  <c r="M373" i="36"/>
  <c r="N373" i="36"/>
  <c r="M372" i="36"/>
  <c r="N372" i="36"/>
  <c r="M371" i="36"/>
  <c r="N371" i="36"/>
  <c r="M370" i="36"/>
  <c r="N370" i="36"/>
  <c r="N369" i="36"/>
  <c r="M369" i="36"/>
  <c r="M368" i="36"/>
  <c r="N368" i="36"/>
  <c r="N367" i="36"/>
  <c r="M367" i="36"/>
  <c r="M366" i="36"/>
  <c r="N366" i="36"/>
  <c r="N365" i="36"/>
  <c r="M365" i="36"/>
  <c r="M364" i="36"/>
  <c r="N364" i="36"/>
  <c r="M363" i="36"/>
  <c r="M362" i="36"/>
  <c r="N362" i="36"/>
  <c r="M361" i="36"/>
  <c r="N361" i="36"/>
  <c r="M360" i="36"/>
  <c r="N360" i="36"/>
  <c r="M359" i="36"/>
  <c r="N359" i="36"/>
  <c r="M358" i="36"/>
  <c r="N358" i="36"/>
  <c r="M357" i="36"/>
  <c r="N357" i="36"/>
  <c r="N354" i="36"/>
  <c r="N47" i="36" s="1"/>
  <c r="J47" i="36"/>
  <c r="M352" i="36"/>
  <c r="N352" i="36"/>
  <c r="N351" i="36"/>
  <c r="M351" i="36"/>
  <c r="M350" i="36"/>
  <c r="N350" i="36"/>
  <c r="N349" i="36"/>
  <c r="M349" i="36"/>
  <c r="M348" i="36"/>
  <c r="M347" i="36"/>
  <c r="N347" i="36"/>
  <c r="M346" i="36"/>
  <c r="N346" i="36"/>
  <c r="M345" i="36"/>
  <c r="N345" i="36"/>
  <c r="M344" i="36"/>
  <c r="N344" i="36"/>
  <c r="M343" i="36"/>
  <c r="N343" i="36"/>
  <c r="M342" i="36"/>
  <c r="N341" i="36"/>
  <c r="M341" i="36"/>
  <c r="M340" i="36"/>
  <c r="N340" i="36"/>
  <c r="M339" i="36"/>
  <c r="N339" i="36"/>
  <c r="M338" i="36"/>
  <c r="N338" i="36"/>
  <c r="N337" i="36"/>
  <c r="M337" i="36"/>
  <c r="M336" i="36"/>
  <c r="N336" i="36"/>
  <c r="N335" i="36"/>
  <c r="M335" i="36"/>
  <c r="M334" i="36"/>
  <c r="N334" i="36"/>
  <c r="N333" i="36"/>
  <c r="M333" i="36"/>
  <c r="M332" i="36"/>
  <c r="M331" i="36"/>
  <c r="N331" i="36"/>
  <c r="M330" i="36"/>
  <c r="N330" i="36"/>
  <c r="M329" i="36"/>
  <c r="N329" i="36"/>
  <c r="M328" i="36"/>
  <c r="N328" i="36"/>
  <c r="M327" i="36"/>
  <c r="N327" i="36"/>
  <c r="M326" i="36"/>
  <c r="N325" i="36"/>
  <c r="M325" i="36"/>
  <c r="M324" i="36"/>
  <c r="N324" i="36"/>
  <c r="M323" i="36"/>
  <c r="N323" i="36"/>
  <c r="M322" i="36"/>
  <c r="N322" i="36"/>
  <c r="N319" i="36"/>
  <c r="N317" i="36"/>
  <c r="M317" i="36"/>
  <c r="M316" i="36"/>
  <c r="N316" i="36"/>
  <c r="N315" i="36"/>
  <c r="M315" i="36"/>
  <c r="M314" i="36"/>
  <c r="N314" i="36"/>
  <c r="N313" i="36"/>
  <c r="M313" i="36"/>
  <c r="M312" i="36"/>
  <c r="N312" i="36"/>
  <c r="N311" i="36"/>
  <c r="M311" i="36"/>
  <c r="M310" i="36"/>
  <c r="N309" i="36"/>
  <c r="M309" i="36"/>
  <c r="M308" i="36"/>
  <c r="N308" i="36"/>
  <c r="N307" i="36"/>
  <c r="M307" i="36"/>
  <c r="M306" i="36"/>
  <c r="N306" i="36"/>
  <c r="N305" i="36"/>
  <c r="M305" i="36"/>
  <c r="M304" i="36"/>
  <c r="N303" i="36"/>
  <c r="M303" i="36"/>
  <c r="M302" i="36"/>
  <c r="N302" i="36"/>
  <c r="N301" i="36"/>
  <c r="M301" i="36"/>
  <c r="M300" i="36"/>
  <c r="N300" i="36"/>
  <c r="N299" i="36"/>
  <c r="M299" i="36"/>
  <c r="M298" i="36"/>
  <c r="N298" i="36"/>
  <c r="N297" i="36"/>
  <c r="M297" i="36"/>
  <c r="M296" i="36"/>
  <c r="N296" i="36"/>
  <c r="N295" i="36"/>
  <c r="M295" i="36"/>
  <c r="M294" i="36"/>
  <c r="N293" i="36"/>
  <c r="M293" i="36"/>
  <c r="M292" i="36"/>
  <c r="N292" i="36"/>
  <c r="N291" i="36"/>
  <c r="M291" i="36"/>
  <c r="M290" i="36"/>
  <c r="N290" i="36"/>
  <c r="N289" i="36"/>
  <c r="M289" i="36"/>
  <c r="M288" i="36"/>
  <c r="N287" i="36"/>
  <c r="M287" i="36"/>
  <c r="L70" i="36"/>
  <c r="N284" i="36"/>
  <c r="N45" i="36" s="1"/>
  <c r="N283" i="36"/>
  <c r="N22" i="36" s="1"/>
  <c r="M282" i="36"/>
  <c r="N282" i="36"/>
  <c r="N281" i="36"/>
  <c r="M281" i="36"/>
  <c r="M280" i="36"/>
  <c r="N279" i="36"/>
  <c r="M279" i="36"/>
  <c r="M278" i="36"/>
  <c r="N278" i="36"/>
  <c r="N277" i="36"/>
  <c r="M277" i="36"/>
  <c r="M276" i="36"/>
  <c r="N276" i="36"/>
  <c r="N275" i="36"/>
  <c r="M275" i="36"/>
  <c r="M274" i="36"/>
  <c r="N274" i="36"/>
  <c r="N273" i="36"/>
  <c r="M273" i="36"/>
  <c r="M272" i="36"/>
  <c r="N271" i="36"/>
  <c r="M271" i="36"/>
  <c r="M270" i="36"/>
  <c r="N270" i="36"/>
  <c r="N269" i="36"/>
  <c r="M269" i="36"/>
  <c r="M268" i="36"/>
  <c r="N268" i="36"/>
  <c r="N267" i="36"/>
  <c r="M267" i="36"/>
  <c r="M266" i="36"/>
  <c r="N266" i="36"/>
  <c r="N265" i="36"/>
  <c r="M265" i="36"/>
  <c r="M264" i="36"/>
  <c r="N263" i="36"/>
  <c r="M263" i="36"/>
  <c r="M262" i="36"/>
  <c r="N262" i="36"/>
  <c r="N261" i="36"/>
  <c r="M261" i="36"/>
  <c r="M260" i="36"/>
  <c r="N260" i="36"/>
  <c r="N259" i="36"/>
  <c r="M259" i="36"/>
  <c r="M258" i="36"/>
  <c r="N258" i="36"/>
  <c r="N257" i="36"/>
  <c r="M257" i="36"/>
  <c r="M256" i="36"/>
  <c r="N255" i="36"/>
  <c r="M255" i="36"/>
  <c r="M254" i="36"/>
  <c r="N254" i="36"/>
  <c r="N253" i="36"/>
  <c r="M253" i="36"/>
  <c r="N250" i="36"/>
  <c r="N44" i="36" s="1"/>
  <c r="N249" i="36"/>
  <c r="N21" i="36" s="1"/>
  <c r="M248" i="36"/>
  <c r="N248" i="36"/>
  <c r="M247" i="36"/>
  <c r="N247" i="36"/>
  <c r="M246" i="36"/>
  <c r="N246" i="36"/>
  <c r="M245" i="36"/>
  <c r="N245" i="36"/>
  <c r="M244" i="36"/>
  <c r="N244" i="36"/>
  <c r="M243" i="36"/>
  <c r="N243" i="36"/>
  <c r="M242" i="36"/>
  <c r="N242" i="36"/>
  <c r="M241" i="36"/>
  <c r="N241" i="36"/>
  <c r="M240" i="36"/>
  <c r="N240" i="36"/>
  <c r="M239" i="36"/>
  <c r="N239" i="36"/>
  <c r="N238" i="36"/>
  <c r="M238" i="36"/>
  <c r="M237" i="36"/>
  <c r="N237" i="36"/>
  <c r="N236" i="36"/>
  <c r="M236" i="36"/>
  <c r="M235" i="36"/>
  <c r="N235" i="36"/>
  <c r="N234" i="36"/>
  <c r="M234" i="36"/>
  <c r="M233" i="36"/>
  <c r="N233" i="36"/>
  <c r="M232" i="36"/>
  <c r="M231" i="36"/>
  <c r="N231" i="36"/>
  <c r="M230" i="36"/>
  <c r="N230" i="36"/>
  <c r="M229" i="36"/>
  <c r="N229" i="36"/>
  <c r="M228" i="36"/>
  <c r="N228" i="36"/>
  <c r="M227" i="36"/>
  <c r="N227" i="36"/>
  <c r="M226" i="36"/>
  <c r="N226" i="36"/>
  <c r="M225" i="36"/>
  <c r="N225" i="36"/>
  <c r="M224" i="36"/>
  <c r="N224" i="36"/>
  <c r="M223" i="36"/>
  <c r="N223" i="36"/>
  <c r="N222" i="36"/>
  <c r="M222" i="36"/>
  <c r="M221" i="36"/>
  <c r="N221" i="36"/>
  <c r="N220" i="36"/>
  <c r="M220" i="36"/>
  <c r="M219" i="36"/>
  <c r="N219" i="36"/>
  <c r="L68" i="36"/>
  <c r="N216" i="36"/>
  <c r="N215" i="36"/>
  <c r="N20" i="36" s="1"/>
  <c r="N214" i="36"/>
  <c r="M214" i="36"/>
  <c r="M213" i="36"/>
  <c r="M212" i="36"/>
  <c r="N212" i="36"/>
  <c r="M211" i="36"/>
  <c r="N211" i="36"/>
  <c r="M210" i="36"/>
  <c r="N210" i="36"/>
  <c r="M209" i="36"/>
  <c r="N209" i="36"/>
  <c r="M208" i="36"/>
  <c r="N208" i="36"/>
  <c r="M207" i="36"/>
  <c r="N206" i="36"/>
  <c r="M206" i="36"/>
  <c r="M205" i="36"/>
  <c r="N205" i="36"/>
  <c r="M204" i="36"/>
  <c r="N204" i="36"/>
  <c r="M203" i="36"/>
  <c r="N203" i="36"/>
  <c r="N202" i="36"/>
  <c r="M202" i="36"/>
  <c r="M201" i="36"/>
  <c r="N201" i="36"/>
  <c r="N200" i="36"/>
  <c r="M200" i="36"/>
  <c r="M199" i="36"/>
  <c r="N199" i="36"/>
  <c r="N198" i="36"/>
  <c r="M198" i="36"/>
  <c r="M197" i="36"/>
  <c r="M196" i="36"/>
  <c r="N196" i="36"/>
  <c r="M195" i="36"/>
  <c r="N195" i="36"/>
  <c r="M194" i="36"/>
  <c r="N194" i="36"/>
  <c r="M193" i="36"/>
  <c r="N193" i="36"/>
  <c r="M192" i="36"/>
  <c r="N192" i="36"/>
  <c r="M191" i="36"/>
  <c r="N190" i="36"/>
  <c r="M190" i="36"/>
  <c r="M189" i="36"/>
  <c r="N189" i="36"/>
  <c r="M188" i="36"/>
  <c r="N188" i="36"/>
  <c r="M187" i="36"/>
  <c r="N186" i="36"/>
  <c r="M186" i="36"/>
  <c r="M185" i="36"/>
  <c r="N185" i="36"/>
  <c r="N182" i="36"/>
  <c r="N42" i="36" s="1"/>
  <c r="L19" i="36"/>
  <c r="N180" i="36"/>
  <c r="M180" i="36"/>
  <c r="M179" i="36"/>
  <c r="N179" i="36"/>
  <c r="N178" i="36"/>
  <c r="M178" i="36"/>
  <c r="M177" i="36"/>
  <c r="N176" i="36"/>
  <c r="M176" i="36"/>
  <c r="M175" i="36"/>
  <c r="N175" i="36"/>
  <c r="N174" i="36"/>
  <c r="M174" i="36"/>
  <c r="M173" i="36"/>
  <c r="N173" i="36"/>
  <c r="N172" i="36"/>
  <c r="M172" i="36"/>
  <c r="M171" i="36"/>
  <c r="N170" i="36"/>
  <c r="M170" i="36"/>
  <c r="M169" i="36"/>
  <c r="N169" i="36"/>
  <c r="N168" i="36"/>
  <c r="M168" i="36"/>
  <c r="M167" i="36"/>
  <c r="N167" i="36"/>
  <c r="N166" i="36"/>
  <c r="M166" i="36"/>
  <c r="M165" i="36"/>
  <c r="N165" i="36"/>
  <c r="N164" i="36"/>
  <c r="M164" i="36"/>
  <c r="M163" i="36"/>
  <c r="N163" i="36"/>
  <c r="N162" i="36"/>
  <c r="M162" i="36"/>
  <c r="M161" i="36"/>
  <c r="N160" i="36"/>
  <c r="M160" i="36"/>
  <c r="M159" i="36"/>
  <c r="N159" i="36"/>
  <c r="N158" i="36"/>
  <c r="M158" i="36"/>
  <c r="M157" i="36"/>
  <c r="N157" i="36"/>
  <c r="N156" i="36"/>
  <c r="M156" i="36"/>
  <c r="M155" i="36"/>
  <c r="N154" i="36"/>
  <c r="M154" i="36"/>
  <c r="M153" i="36"/>
  <c r="N153" i="36"/>
  <c r="N152" i="36"/>
  <c r="M152" i="36"/>
  <c r="M151" i="36"/>
  <c r="N151" i="36"/>
  <c r="N150" i="36"/>
  <c r="M150" i="36"/>
  <c r="M149" i="36"/>
  <c r="N149" i="36"/>
  <c r="N148" i="36"/>
  <c r="M148" i="36"/>
  <c r="M147" i="36"/>
  <c r="N147" i="36"/>
  <c r="N146" i="36"/>
  <c r="M146" i="36"/>
  <c r="M145" i="36"/>
  <c r="N144" i="36"/>
  <c r="M144" i="36"/>
  <c r="M143" i="36"/>
  <c r="N143" i="36"/>
  <c r="N142" i="36"/>
  <c r="M142" i="36"/>
  <c r="M141" i="36"/>
  <c r="N141" i="36"/>
  <c r="N138" i="36"/>
  <c r="N41" i="36" s="1"/>
  <c r="L66" i="36"/>
  <c r="N136" i="36"/>
  <c r="M136" i="36"/>
  <c r="N135" i="36"/>
  <c r="M135" i="36"/>
  <c r="N134" i="36"/>
  <c r="M134" i="36"/>
  <c r="N133" i="36"/>
  <c r="M133" i="36"/>
  <c r="N132" i="36"/>
  <c r="M132" i="36"/>
  <c r="N131" i="36"/>
  <c r="M131" i="36"/>
  <c r="N130" i="36"/>
  <c r="M130" i="36"/>
  <c r="N129" i="36"/>
  <c r="M129" i="36"/>
  <c r="N128" i="36"/>
  <c r="M128" i="36"/>
  <c r="N127" i="36"/>
  <c r="M127" i="36"/>
  <c r="N126" i="36"/>
  <c r="M126" i="36"/>
  <c r="N125" i="36"/>
  <c r="M125" i="36"/>
  <c r="N124" i="36"/>
  <c r="M124" i="36"/>
  <c r="N123" i="36"/>
  <c r="M123" i="36"/>
  <c r="N122" i="36"/>
  <c r="M122" i="36"/>
  <c r="N121" i="36"/>
  <c r="M121" i="36"/>
  <c r="N120" i="36"/>
  <c r="M120" i="36"/>
  <c r="N119" i="36"/>
  <c r="M119" i="36"/>
  <c r="N118" i="36"/>
  <c r="M118" i="36"/>
  <c r="N117" i="36"/>
  <c r="M117" i="36"/>
  <c r="N116" i="36"/>
  <c r="M116" i="36"/>
  <c r="N115" i="36"/>
  <c r="M115" i="36"/>
  <c r="N114" i="36"/>
  <c r="M114" i="36"/>
  <c r="N113" i="36"/>
  <c r="M113" i="36"/>
  <c r="N112" i="36"/>
  <c r="M112" i="36"/>
  <c r="N111" i="36"/>
  <c r="M111" i="36"/>
  <c r="N110" i="36"/>
  <c r="M110" i="36"/>
  <c r="N109" i="36"/>
  <c r="M109" i="36"/>
  <c r="N108" i="36"/>
  <c r="M108" i="36"/>
  <c r="N107" i="36"/>
  <c r="M107" i="36"/>
  <c r="N106" i="36"/>
  <c r="M106" i="36"/>
  <c r="N105" i="36"/>
  <c r="M105" i="36"/>
  <c r="N104" i="36"/>
  <c r="M104" i="36"/>
  <c r="N103" i="36"/>
  <c r="M103" i="36"/>
  <c r="N102" i="36"/>
  <c r="M102" i="36"/>
  <c r="N101" i="36"/>
  <c r="M101" i="36"/>
  <c r="N100" i="36"/>
  <c r="M100" i="36"/>
  <c r="N99" i="36"/>
  <c r="M99" i="36"/>
  <c r="N98" i="36"/>
  <c r="M98" i="36"/>
  <c r="N97" i="36"/>
  <c r="M97" i="36"/>
  <c r="M92" i="36"/>
  <c r="N92" i="36"/>
  <c r="N91" i="36"/>
  <c r="M91" i="36"/>
  <c r="M90" i="36"/>
  <c r="N89" i="36"/>
  <c r="M89" i="36"/>
  <c r="J15" i="36"/>
  <c r="N80" i="36"/>
  <c r="L80" i="36"/>
  <c r="E80" i="36"/>
  <c r="C80" i="36"/>
  <c r="B80" i="36"/>
  <c r="E79" i="36"/>
  <c r="C79" i="36"/>
  <c r="B79" i="36"/>
  <c r="E78" i="36"/>
  <c r="C78" i="36"/>
  <c r="B78" i="36"/>
  <c r="E77" i="36"/>
  <c r="C77" i="36"/>
  <c r="B77" i="36"/>
  <c r="E76" i="36"/>
  <c r="C76" i="36"/>
  <c r="B76" i="36"/>
  <c r="E75" i="36"/>
  <c r="C75" i="36"/>
  <c r="B75" i="36"/>
  <c r="E74" i="36"/>
  <c r="C74" i="36"/>
  <c r="B74" i="36"/>
  <c r="E73" i="36"/>
  <c r="C73" i="36"/>
  <c r="B73" i="36"/>
  <c r="E72" i="36"/>
  <c r="C72" i="36"/>
  <c r="B72" i="36"/>
  <c r="E71" i="36"/>
  <c r="C71" i="36"/>
  <c r="B71" i="36"/>
  <c r="E70" i="36"/>
  <c r="C70" i="36"/>
  <c r="B70" i="36"/>
  <c r="L69" i="36"/>
  <c r="E69" i="36"/>
  <c r="C69" i="36"/>
  <c r="B69" i="36"/>
  <c r="J68" i="36"/>
  <c r="E68" i="36"/>
  <c r="C68" i="36"/>
  <c r="B68" i="36"/>
  <c r="E67" i="36"/>
  <c r="C67" i="36"/>
  <c r="B67" i="36"/>
  <c r="E66" i="36"/>
  <c r="C66" i="36"/>
  <c r="B66" i="36"/>
  <c r="L55" i="36"/>
  <c r="E55" i="36"/>
  <c r="C55" i="36"/>
  <c r="B55" i="36"/>
  <c r="L54" i="36"/>
  <c r="J54" i="36"/>
  <c r="E54" i="36"/>
  <c r="C54" i="36"/>
  <c r="B54" i="36"/>
  <c r="L53" i="36"/>
  <c r="J53" i="36"/>
  <c r="E53" i="36"/>
  <c r="C53" i="36"/>
  <c r="B53" i="36"/>
  <c r="L52" i="36"/>
  <c r="E52" i="36"/>
  <c r="C52" i="36"/>
  <c r="B52" i="36"/>
  <c r="L51" i="36"/>
  <c r="J51" i="36"/>
  <c r="E51" i="36"/>
  <c r="C51" i="36"/>
  <c r="B51" i="36"/>
  <c r="L50" i="36"/>
  <c r="E50" i="36"/>
  <c r="C50" i="36"/>
  <c r="B50" i="36"/>
  <c r="L49" i="36"/>
  <c r="J49" i="36"/>
  <c r="E49" i="36"/>
  <c r="C49" i="36"/>
  <c r="B49" i="36"/>
  <c r="J48" i="36"/>
  <c r="E48" i="36"/>
  <c r="C48" i="36"/>
  <c r="B48" i="36"/>
  <c r="L47" i="36"/>
  <c r="E47" i="36"/>
  <c r="C47" i="36"/>
  <c r="B47" i="36"/>
  <c r="N46" i="36"/>
  <c r="L46" i="36"/>
  <c r="J46" i="36"/>
  <c r="E46" i="36"/>
  <c r="C46" i="36"/>
  <c r="B46" i="36"/>
  <c r="L45" i="36"/>
  <c r="J45" i="36"/>
  <c r="E45" i="36"/>
  <c r="C45" i="36"/>
  <c r="B45" i="36"/>
  <c r="L44" i="36"/>
  <c r="J44" i="36"/>
  <c r="E44" i="36"/>
  <c r="C44" i="36"/>
  <c r="B44" i="36"/>
  <c r="N43" i="36"/>
  <c r="L43" i="36"/>
  <c r="J43" i="36"/>
  <c r="E43" i="36"/>
  <c r="C43" i="36"/>
  <c r="B43" i="36"/>
  <c r="L42" i="36"/>
  <c r="J42" i="36"/>
  <c r="E42" i="36"/>
  <c r="C42" i="36"/>
  <c r="B42" i="36"/>
  <c r="L41" i="36"/>
  <c r="E41" i="36"/>
  <c r="C41" i="36"/>
  <c r="B41" i="36"/>
  <c r="L32" i="36"/>
  <c r="J32" i="36"/>
  <c r="E32" i="36"/>
  <c r="C32" i="36"/>
  <c r="B32" i="36"/>
  <c r="L31" i="36"/>
  <c r="E31" i="36"/>
  <c r="C31" i="36"/>
  <c r="B31" i="36"/>
  <c r="L30" i="36"/>
  <c r="J30" i="36"/>
  <c r="E30" i="36"/>
  <c r="C30" i="36"/>
  <c r="B30" i="36"/>
  <c r="J29" i="36"/>
  <c r="E29" i="36"/>
  <c r="C29" i="36"/>
  <c r="B29" i="36"/>
  <c r="L28" i="36"/>
  <c r="E28" i="36"/>
  <c r="C28" i="36"/>
  <c r="B28" i="36"/>
  <c r="N27" i="36"/>
  <c r="L27" i="36"/>
  <c r="J27" i="36"/>
  <c r="E27" i="36"/>
  <c r="C27" i="36"/>
  <c r="B27" i="36"/>
  <c r="L26" i="36"/>
  <c r="J26" i="36"/>
  <c r="E26" i="36"/>
  <c r="C26" i="36"/>
  <c r="B26" i="36"/>
  <c r="L25" i="36"/>
  <c r="E25" i="36"/>
  <c r="C25" i="36"/>
  <c r="B25" i="36"/>
  <c r="L24" i="36"/>
  <c r="J24" i="36"/>
  <c r="E24" i="36"/>
  <c r="C24" i="36"/>
  <c r="B24" i="36"/>
  <c r="E23" i="36"/>
  <c r="C23" i="36"/>
  <c r="B23" i="36"/>
  <c r="L22" i="36"/>
  <c r="J22" i="36"/>
  <c r="E22" i="36"/>
  <c r="C22" i="36"/>
  <c r="B22" i="36"/>
  <c r="L21" i="36"/>
  <c r="J21" i="36"/>
  <c r="E21" i="36"/>
  <c r="C21" i="36"/>
  <c r="B21" i="36"/>
  <c r="L20" i="36"/>
  <c r="E20" i="36"/>
  <c r="C20" i="36"/>
  <c r="B20" i="36"/>
  <c r="E19" i="36"/>
  <c r="C19" i="36"/>
  <c r="B19" i="36"/>
  <c r="J36" i="36" s="1"/>
  <c r="J18" i="36"/>
  <c r="E18" i="36"/>
  <c r="C18" i="36"/>
  <c r="B18" i="36"/>
  <c r="L15" i="36"/>
  <c r="N634" i="12"/>
  <c r="N55" i="12" s="1"/>
  <c r="N633" i="12"/>
  <c r="N32" i="12" s="1"/>
  <c r="M632" i="12"/>
  <c r="N632" i="12"/>
  <c r="M631" i="12"/>
  <c r="N631" i="12"/>
  <c r="M630" i="12"/>
  <c r="N630" i="12"/>
  <c r="N629" i="12"/>
  <c r="M629" i="12"/>
  <c r="M628" i="12"/>
  <c r="N628" i="12"/>
  <c r="N627" i="12"/>
  <c r="M627" i="12"/>
  <c r="M626" i="12"/>
  <c r="N626" i="12"/>
  <c r="M625" i="12"/>
  <c r="N625" i="12"/>
  <c r="M624" i="12"/>
  <c r="N624" i="12"/>
  <c r="M623" i="12"/>
  <c r="N623" i="12"/>
  <c r="M622" i="12"/>
  <c r="N622" i="12"/>
  <c r="M621" i="12"/>
  <c r="N621" i="12"/>
  <c r="M620" i="12"/>
  <c r="N620" i="12"/>
  <c r="N619" i="12"/>
  <c r="M619" i="12"/>
  <c r="M618" i="12"/>
  <c r="N618" i="12"/>
  <c r="N617" i="12"/>
  <c r="M617" i="12"/>
  <c r="M616" i="12"/>
  <c r="N616" i="12"/>
  <c r="M615" i="12"/>
  <c r="N615" i="12"/>
  <c r="M614" i="12"/>
  <c r="N614" i="12"/>
  <c r="N613" i="12"/>
  <c r="M613" i="12"/>
  <c r="M612" i="12"/>
  <c r="N612" i="12"/>
  <c r="N611" i="12"/>
  <c r="M611" i="12"/>
  <c r="M610" i="12"/>
  <c r="N610" i="12"/>
  <c r="M609" i="12"/>
  <c r="N609" i="12"/>
  <c r="M608" i="12"/>
  <c r="N608" i="12"/>
  <c r="M607" i="12"/>
  <c r="N607" i="12"/>
  <c r="M606" i="12"/>
  <c r="N606" i="12"/>
  <c r="M605" i="12"/>
  <c r="N605" i="12"/>
  <c r="M604" i="12"/>
  <c r="N604" i="12"/>
  <c r="N603" i="12"/>
  <c r="M603" i="12"/>
  <c r="M602" i="12"/>
  <c r="N602" i="12"/>
  <c r="N599" i="12"/>
  <c r="N54" i="12" s="1"/>
  <c r="L79" i="12"/>
  <c r="N597" i="12"/>
  <c r="M597" i="12"/>
  <c r="M596" i="12"/>
  <c r="N596" i="12"/>
  <c r="N595" i="12"/>
  <c r="M595" i="12"/>
  <c r="M594" i="12"/>
  <c r="N594" i="12"/>
  <c r="N593" i="12"/>
  <c r="M593" i="12"/>
  <c r="M592" i="12"/>
  <c r="N592" i="12"/>
  <c r="N591" i="12"/>
  <c r="M591" i="12"/>
  <c r="M590" i="12"/>
  <c r="N590" i="12"/>
  <c r="N589" i="12"/>
  <c r="M589" i="12"/>
  <c r="M588" i="12"/>
  <c r="N587" i="12"/>
  <c r="M587" i="12"/>
  <c r="M586" i="12"/>
  <c r="N586" i="12"/>
  <c r="N585" i="12"/>
  <c r="M585" i="12"/>
  <c r="M584" i="12"/>
  <c r="N584" i="12"/>
  <c r="N583" i="12"/>
  <c r="M583" i="12"/>
  <c r="M582" i="12"/>
  <c r="N581" i="12"/>
  <c r="M581" i="12"/>
  <c r="M580" i="12"/>
  <c r="N580" i="12"/>
  <c r="N579" i="12"/>
  <c r="M579" i="12"/>
  <c r="M578" i="12"/>
  <c r="N578" i="12"/>
  <c r="N577" i="12"/>
  <c r="M577" i="12"/>
  <c r="M576" i="12"/>
  <c r="N576" i="12"/>
  <c r="N575" i="12"/>
  <c r="M575" i="12"/>
  <c r="M574" i="12"/>
  <c r="N574" i="12"/>
  <c r="N573" i="12"/>
  <c r="M573" i="12"/>
  <c r="M572" i="12"/>
  <c r="N571" i="12"/>
  <c r="M571" i="12"/>
  <c r="M570" i="12"/>
  <c r="N570" i="12"/>
  <c r="N569" i="12"/>
  <c r="M569" i="12"/>
  <c r="M568" i="12"/>
  <c r="N568" i="12"/>
  <c r="N567" i="12"/>
  <c r="M567" i="12"/>
  <c r="N565" i="12"/>
  <c r="N78" i="12" s="1"/>
  <c r="N564" i="12"/>
  <c r="N53" i="12" s="1"/>
  <c r="N563" i="12"/>
  <c r="N30" i="12" s="1"/>
  <c r="M562" i="12"/>
  <c r="N562" i="12"/>
  <c r="N561" i="12"/>
  <c r="M561" i="12"/>
  <c r="M560" i="12"/>
  <c r="N560" i="12"/>
  <c r="N559" i="12"/>
  <c r="M559" i="12"/>
  <c r="M558" i="12"/>
  <c r="N558" i="12"/>
  <c r="N557" i="12"/>
  <c r="M557" i="12"/>
  <c r="M556" i="12"/>
  <c r="N555" i="12"/>
  <c r="M555" i="12"/>
  <c r="M554" i="12"/>
  <c r="N554" i="12"/>
  <c r="N553" i="12"/>
  <c r="M553" i="12"/>
  <c r="M552" i="12"/>
  <c r="N552" i="12"/>
  <c r="N551" i="12"/>
  <c r="M551" i="12"/>
  <c r="M550" i="12"/>
  <c r="N549" i="12"/>
  <c r="M549" i="12"/>
  <c r="M548" i="12"/>
  <c r="N548" i="12"/>
  <c r="N547" i="12"/>
  <c r="M547" i="12"/>
  <c r="M546" i="12"/>
  <c r="N546" i="12"/>
  <c r="N545" i="12"/>
  <c r="M545" i="12"/>
  <c r="M544" i="12"/>
  <c r="N544" i="12"/>
  <c r="N543" i="12"/>
  <c r="M543" i="12"/>
  <c r="M542" i="12"/>
  <c r="N542" i="12"/>
  <c r="N541" i="12"/>
  <c r="M541" i="12"/>
  <c r="M540" i="12"/>
  <c r="N539" i="12"/>
  <c r="M539" i="12"/>
  <c r="M538" i="12"/>
  <c r="N538" i="12"/>
  <c r="N537" i="12"/>
  <c r="M537" i="12"/>
  <c r="M536" i="12"/>
  <c r="N536" i="12"/>
  <c r="N535" i="12"/>
  <c r="M535" i="12"/>
  <c r="M534" i="12"/>
  <c r="N533" i="12"/>
  <c r="M533" i="12"/>
  <c r="M532" i="12"/>
  <c r="N532" i="12"/>
  <c r="N529" i="12"/>
  <c r="N52" i="12" s="1"/>
  <c r="L77" i="12"/>
  <c r="N530" i="12"/>
  <c r="N77" i="12" s="1"/>
  <c r="M527" i="12"/>
  <c r="N527" i="12"/>
  <c r="M526" i="12"/>
  <c r="N526" i="12"/>
  <c r="M525" i="12"/>
  <c r="N525" i="12"/>
  <c r="M524" i="12"/>
  <c r="N524" i="12"/>
  <c r="M523" i="12"/>
  <c r="N523" i="12"/>
  <c r="N522" i="12"/>
  <c r="M522" i="12"/>
  <c r="M521" i="12"/>
  <c r="N521" i="12"/>
  <c r="N520" i="12"/>
  <c r="M520" i="12"/>
  <c r="M519" i="12"/>
  <c r="N519" i="12"/>
  <c r="M518" i="12"/>
  <c r="N518" i="12"/>
  <c r="M517" i="12"/>
  <c r="N517" i="12"/>
  <c r="M516" i="12"/>
  <c r="N516" i="12"/>
  <c r="M515" i="12"/>
  <c r="N515" i="12"/>
  <c r="M514" i="12"/>
  <c r="N514" i="12"/>
  <c r="M513" i="12"/>
  <c r="N513" i="12"/>
  <c r="M512" i="12"/>
  <c r="N512" i="12"/>
  <c r="M511" i="12"/>
  <c r="N511" i="12"/>
  <c r="M510" i="12"/>
  <c r="N510" i="12"/>
  <c r="M509" i="12"/>
  <c r="N509" i="12"/>
  <c r="M508" i="12"/>
  <c r="N508" i="12"/>
  <c r="M507" i="12"/>
  <c r="N507" i="12"/>
  <c r="N506" i="12"/>
  <c r="M506" i="12"/>
  <c r="M505" i="12"/>
  <c r="N505" i="12"/>
  <c r="N504" i="12"/>
  <c r="M504" i="12"/>
  <c r="M503" i="12"/>
  <c r="N503" i="12"/>
  <c r="M502" i="12"/>
  <c r="N502" i="12"/>
  <c r="M501" i="12"/>
  <c r="N501" i="12"/>
  <c r="M500" i="12"/>
  <c r="N500" i="12"/>
  <c r="M499" i="12"/>
  <c r="N499" i="12"/>
  <c r="M498" i="12"/>
  <c r="N498" i="12"/>
  <c r="M497" i="12"/>
  <c r="N497" i="12"/>
  <c r="N495" i="12"/>
  <c r="N76" i="12" s="1"/>
  <c r="N494" i="12"/>
  <c r="N493" i="12"/>
  <c r="N28" i="12" s="1"/>
  <c r="N492" i="12"/>
  <c r="M492" i="12"/>
  <c r="M491" i="12"/>
  <c r="N491" i="12"/>
  <c r="N490" i="12"/>
  <c r="M490" i="12"/>
  <c r="M489" i="12"/>
  <c r="N489" i="12"/>
  <c r="M488" i="12"/>
  <c r="N488" i="12"/>
  <c r="M487" i="12"/>
  <c r="N487" i="12"/>
  <c r="N486" i="12"/>
  <c r="M486" i="12"/>
  <c r="M485" i="12"/>
  <c r="N485" i="12"/>
  <c r="N484" i="12"/>
  <c r="M484" i="12"/>
  <c r="M483" i="12"/>
  <c r="N483" i="12"/>
  <c r="M482" i="12"/>
  <c r="N482" i="12"/>
  <c r="M481" i="12"/>
  <c r="N481" i="12"/>
  <c r="M480" i="12"/>
  <c r="N480" i="12"/>
  <c r="M479" i="12"/>
  <c r="N479" i="12"/>
  <c r="M478" i="12"/>
  <c r="N478" i="12"/>
  <c r="M477" i="12"/>
  <c r="N477" i="12"/>
  <c r="N476" i="12"/>
  <c r="M476" i="12"/>
  <c r="M475" i="12"/>
  <c r="N475" i="12"/>
  <c r="N474" i="12"/>
  <c r="M474" i="12"/>
  <c r="M473" i="12"/>
  <c r="N473" i="12"/>
  <c r="M472" i="12"/>
  <c r="N472" i="12"/>
  <c r="M471" i="12"/>
  <c r="N471" i="12"/>
  <c r="N470" i="12"/>
  <c r="M470" i="12"/>
  <c r="M469" i="12"/>
  <c r="N469" i="12"/>
  <c r="N468" i="12"/>
  <c r="M468" i="12"/>
  <c r="M467" i="12"/>
  <c r="N467" i="12"/>
  <c r="M466" i="12"/>
  <c r="N466" i="12"/>
  <c r="M465" i="12"/>
  <c r="N465" i="12"/>
  <c r="M464" i="12"/>
  <c r="N464" i="12"/>
  <c r="M463" i="12"/>
  <c r="N463" i="12"/>
  <c r="M462" i="12"/>
  <c r="N462" i="12"/>
  <c r="N459" i="12"/>
  <c r="N50" i="12" s="1"/>
  <c r="N458" i="12"/>
  <c r="N27" i="12" s="1"/>
  <c r="M457" i="12"/>
  <c r="N457" i="12"/>
  <c r="N456" i="12"/>
  <c r="M456" i="12"/>
  <c r="M455" i="12"/>
  <c r="N455" i="12"/>
  <c r="N454" i="12"/>
  <c r="M454" i="12"/>
  <c r="M453" i="12"/>
  <c r="N453" i="12"/>
  <c r="N452" i="12"/>
  <c r="M452" i="12"/>
  <c r="M451" i="12"/>
  <c r="N451" i="12"/>
  <c r="N450" i="12"/>
  <c r="M450" i="12"/>
  <c r="M449" i="12"/>
  <c r="N448" i="12"/>
  <c r="M448" i="12"/>
  <c r="M447" i="12"/>
  <c r="N447" i="12"/>
  <c r="N446" i="12"/>
  <c r="M446" i="12"/>
  <c r="M445" i="12"/>
  <c r="N445" i="12"/>
  <c r="N444" i="12"/>
  <c r="M444" i="12"/>
  <c r="M443" i="12"/>
  <c r="N442" i="12"/>
  <c r="M442" i="12"/>
  <c r="M441" i="12"/>
  <c r="N441" i="12"/>
  <c r="N440" i="12"/>
  <c r="M440" i="12"/>
  <c r="M439" i="12"/>
  <c r="N439" i="12"/>
  <c r="N438" i="12"/>
  <c r="M438" i="12"/>
  <c r="M437" i="12"/>
  <c r="N437" i="12"/>
  <c r="N436" i="12"/>
  <c r="M436" i="12"/>
  <c r="M435" i="12"/>
  <c r="N435" i="12"/>
  <c r="N434" i="12"/>
  <c r="M434" i="12"/>
  <c r="M433" i="12"/>
  <c r="N432" i="12"/>
  <c r="M432" i="12"/>
  <c r="M431" i="12"/>
  <c r="N431" i="12"/>
  <c r="N430" i="12"/>
  <c r="M430" i="12"/>
  <c r="M429" i="12"/>
  <c r="N429" i="12"/>
  <c r="N428" i="12"/>
  <c r="M428" i="12"/>
  <c r="M427" i="12"/>
  <c r="N424" i="12"/>
  <c r="N49" i="12" s="1"/>
  <c r="N422" i="12"/>
  <c r="M422" i="12"/>
  <c r="M421" i="12"/>
  <c r="N421" i="12"/>
  <c r="N420" i="12"/>
  <c r="M420" i="12"/>
  <c r="M419" i="12"/>
  <c r="N419" i="12"/>
  <c r="N418" i="12"/>
  <c r="M418" i="12"/>
  <c r="M417" i="12"/>
  <c r="N417" i="12"/>
  <c r="N416" i="12"/>
  <c r="M416" i="12"/>
  <c r="M415" i="12"/>
  <c r="N415" i="12"/>
  <c r="N414" i="12"/>
  <c r="M414" i="12"/>
  <c r="M413" i="12"/>
  <c r="N412" i="12"/>
  <c r="M412" i="12"/>
  <c r="M411" i="12"/>
  <c r="N411" i="12"/>
  <c r="N410" i="12"/>
  <c r="M410" i="12"/>
  <c r="M409" i="12"/>
  <c r="N409" i="12"/>
  <c r="N408" i="12"/>
  <c r="M408" i="12"/>
  <c r="M407" i="12"/>
  <c r="N406" i="12"/>
  <c r="M406" i="12"/>
  <c r="M405" i="12"/>
  <c r="N405" i="12"/>
  <c r="N404" i="12"/>
  <c r="M404" i="12"/>
  <c r="M403" i="12"/>
  <c r="N403" i="12"/>
  <c r="N402" i="12"/>
  <c r="M402" i="12"/>
  <c r="M401" i="12"/>
  <c r="N401" i="12"/>
  <c r="N400" i="12"/>
  <c r="M400" i="12"/>
  <c r="M399" i="12"/>
  <c r="N399" i="12"/>
  <c r="N398" i="12"/>
  <c r="M398" i="12"/>
  <c r="M397" i="12"/>
  <c r="N396" i="12"/>
  <c r="M396" i="12"/>
  <c r="M395" i="12"/>
  <c r="N395" i="12"/>
  <c r="N394" i="12"/>
  <c r="M394" i="12"/>
  <c r="M393" i="12"/>
  <c r="N393" i="12"/>
  <c r="N392" i="12"/>
  <c r="M392" i="12"/>
  <c r="N390" i="12"/>
  <c r="N73" i="12" s="1"/>
  <c r="N389" i="12"/>
  <c r="N48" i="12" s="1"/>
  <c r="N388" i="12"/>
  <c r="N25" i="12" s="1"/>
  <c r="M387" i="12"/>
  <c r="N387" i="12"/>
  <c r="N386" i="12"/>
  <c r="M386" i="12"/>
  <c r="M385" i="12"/>
  <c r="N385" i="12"/>
  <c r="N384" i="12"/>
  <c r="M384" i="12"/>
  <c r="M383" i="12"/>
  <c r="N383" i="12"/>
  <c r="N382" i="12"/>
  <c r="M382" i="12"/>
  <c r="M381" i="12"/>
  <c r="N381" i="12"/>
  <c r="N380" i="12"/>
  <c r="M380" i="12"/>
  <c r="M379" i="12"/>
  <c r="N379" i="12"/>
  <c r="N378" i="12"/>
  <c r="M378" i="12"/>
  <c r="M377" i="12"/>
  <c r="N377" i="12"/>
  <c r="N376" i="12"/>
  <c r="M376" i="12"/>
  <c r="M375" i="12"/>
  <c r="N375" i="12"/>
  <c r="N374" i="12"/>
  <c r="M374" i="12"/>
  <c r="M373" i="12"/>
  <c r="N373" i="12"/>
  <c r="N372" i="12"/>
  <c r="M372" i="12"/>
  <c r="M371" i="12"/>
  <c r="N371" i="12"/>
  <c r="N370" i="12"/>
  <c r="M370" i="12"/>
  <c r="M369" i="12"/>
  <c r="N369" i="12"/>
  <c r="N368" i="12"/>
  <c r="M368" i="12"/>
  <c r="M367" i="12"/>
  <c r="N367" i="12"/>
  <c r="N366" i="12"/>
  <c r="M366" i="12"/>
  <c r="M365" i="12"/>
  <c r="N365" i="12"/>
  <c r="N364" i="12"/>
  <c r="M364" i="12"/>
  <c r="M363" i="12"/>
  <c r="N363" i="12"/>
  <c r="N362" i="12"/>
  <c r="M362" i="12"/>
  <c r="M361" i="12"/>
  <c r="N361" i="12"/>
  <c r="N360" i="12"/>
  <c r="M360" i="12"/>
  <c r="M359" i="12"/>
  <c r="N359" i="12"/>
  <c r="N358" i="12"/>
  <c r="M358" i="12"/>
  <c r="M357" i="12"/>
  <c r="N357" i="12"/>
  <c r="N354" i="12"/>
  <c r="N47" i="12" s="1"/>
  <c r="L72" i="12"/>
  <c r="N355" i="12"/>
  <c r="N72" i="12" s="1"/>
  <c r="M352" i="12"/>
  <c r="N352" i="12"/>
  <c r="N351" i="12"/>
  <c r="M351" i="12"/>
  <c r="M350" i="12"/>
  <c r="N350" i="12"/>
  <c r="M349" i="12"/>
  <c r="N349" i="12"/>
  <c r="M348" i="12"/>
  <c r="N348" i="12"/>
  <c r="N347" i="12"/>
  <c r="M347" i="12"/>
  <c r="M346" i="12"/>
  <c r="N346" i="12"/>
  <c r="N345" i="12"/>
  <c r="M345" i="12"/>
  <c r="M344" i="12"/>
  <c r="N344" i="12"/>
  <c r="M343" i="12"/>
  <c r="N343" i="12"/>
  <c r="M342" i="12"/>
  <c r="N342" i="12"/>
  <c r="M341" i="12"/>
  <c r="N341" i="12"/>
  <c r="M340" i="12"/>
  <c r="N340" i="12"/>
  <c r="M339" i="12"/>
  <c r="N339" i="12"/>
  <c r="M338" i="12"/>
  <c r="N338" i="12"/>
  <c r="N337" i="12"/>
  <c r="M337" i="12"/>
  <c r="M336" i="12"/>
  <c r="N336" i="12"/>
  <c r="N335" i="12"/>
  <c r="M335" i="12"/>
  <c r="M334" i="12"/>
  <c r="N334" i="12"/>
  <c r="M333" i="12"/>
  <c r="N333" i="12"/>
  <c r="M332" i="12"/>
  <c r="N332" i="12"/>
  <c r="N331" i="12"/>
  <c r="M331" i="12"/>
  <c r="M330" i="12"/>
  <c r="N330" i="12"/>
  <c r="N329" i="12"/>
  <c r="M329" i="12"/>
  <c r="M328" i="12"/>
  <c r="N328" i="12"/>
  <c r="M327" i="12"/>
  <c r="N327" i="12"/>
  <c r="M326" i="12"/>
  <c r="N326" i="12"/>
  <c r="M325" i="12"/>
  <c r="N325" i="12"/>
  <c r="M324" i="12"/>
  <c r="N324" i="12"/>
  <c r="M323" i="12"/>
  <c r="N323" i="12"/>
  <c r="M322" i="12"/>
  <c r="N322" i="12"/>
  <c r="J71" i="12"/>
  <c r="N319" i="12"/>
  <c r="N46" i="12" s="1"/>
  <c r="N318" i="12"/>
  <c r="N23" i="12" s="1"/>
  <c r="N317" i="12"/>
  <c r="M317" i="12"/>
  <c r="M316" i="12"/>
  <c r="N315" i="12"/>
  <c r="M315" i="12"/>
  <c r="M314" i="12"/>
  <c r="N314" i="12"/>
  <c r="N313" i="12"/>
  <c r="M313" i="12"/>
  <c r="M312" i="12"/>
  <c r="N312" i="12"/>
  <c r="N311" i="12"/>
  <c r="M311" i="12"/>
  <c r="M310" i="12"/>
  <c r="N310" i="12"/>
  <c r="N309" i="12"/>
  <c r="M309" i="12"/>
  <c r="M308" i="12"/>
  <c r="N308" i="12"/>
  <c r="N307" i="12"/>
  <c r="M307" i="12"/>
  <c r="M306" i="12"/>
  <c r="N305" i="12"/>
  <c r="M305" i="12"/>
  <c r="M304" i="12"/>
  <c r="N304" i="12"/>
  <c r="N303" i="12"/>
  <c r="M303" i="12"/>
  <c r="M302" i="12"/>
  <c r="N302" i="12"/>
  <c r="N301" i="12"/>
  <c r="M301" i="12"/>
  <c r="M300" i="12"/>
  <c r="N299" i="12"/>
  <c r="M299" i="12"/>
  <c r="M298" i="12"/>
  <c r="N298" i="12"/>
  <c r="N297" i="12"/>
  <c r="M297" i="12"/>
  <c r="M296" i="12"/>
  <c r="N296" i="12"/>
  <c r="N295" i="12"/>
  <c r="M295" i="12"/>
  <c r="M294" i="12"/>
  <c r="N294" i="12"/>
  <c r="N293" i="12"/>
  <c r="M293" i="12"/>
  <c r="M292" i="12"/>
  <c r="N292" i="12"/>
  <c r="N291" i="12"/>
  <c r="M291" i="12"/>
  <c r="M290" i="12"/>
  <c r="N289" i="12"/>
  <c r="M289" i="12"/>
  <c r="M288" i="12"/>
  <c r="N288" i="12"/>
  <c r="N287" i="12"/>
  <c r="M287" i="12"/>
  <c r="N284" i="12"/>
  <c r="N45" i="12" s="1"/>
  <c r="N283" i="12"/>
  <c r="M282" i="12"/>
  <c r="N282" i="12"/>
  <c r="N281" i="12"/>
  <c r="M281" i="12"/>
  <c r="M280" i="12"/>
  <c r="N280" i="12"/>
  <c r="N279" i="12"/>
  <c r="M279" i="12"/>
  <c r="M278" i="12"/>
  <c r="N278" i="12"/>
  <c r="N277" i="12"/>
  <c r="M277" i="12"/>
  <c r="M276" i="12"/>
  <c r="N276" i="12"/>
  <c r="N275" i="12"/>
  <c r="M275" i="12"/>
  <c r="M274" i="12"/>
  <c r="N273" i="12"/>
  <c r="M273" i="12"/>
  <c r="M272" i="12"/>
  <c r="N272" i="12"/>
  <c r="N271" i="12"/>
  <c r="M271" i="12"/>
  <c r="M270" i="12"/>
  <c r="N270" i="12"/>
  <c r="N269" i="12"/>
  <c r="M269" i="12"/>
  <c r="M268" i="12"/>
  <c r="N267" i="12"/>
  <c r="M267" i="12"/>
  <c r="M266" i="12"/>
  <c r="N266" i="12"/>
  <c r="N265" i="12"/>
  <c r="M265" i="12"/>
  <c r="M264" i="12"/>
  <c r="N264" i="12"/>
  <c r="N263" i="12"/>
  <c r="M263" i="12"/>
  <c r="M262" i="12"/>
  <c r="N262" i="12"/>
  <c r="N261" i="12"/>
  <c r="M261" i="12"/>
  <c r="M260" i="12"/>
  <c r="N260" i="12"/>
  <c r="N259" i="12"/>
  <c r="M259" i="12"/>
  <c r="M258" i="12"/>
  <c r="N257" i="12"/>
  <c r="M257" i="12"/>
  <c r="M256" i="12"/>
  <c r="N256" i="12"/>
  <c r="N255" i="12"/>
  <c r="M255" i="12"/>
  <c r="M254" i="12"/>
  <c r="N254" i="12"/>
  <c r="N253" i="12"/>
  <c r="M253" i="12"/>
  <c r="L69" i="12"/>
  <c r="N251" i="12"/>
  <c r="N69" i="12" s="1"/>
  <c r="N250" i="12"/>
  <c r="N44" i="12" s="1"/>
  <c r="N249" i="12"/>
  <c r="M248" i="12"/>
  <c r="N248" i="12"/>
  <c r="M247" i="12"/>
  <c r="N247" i="12"/>
  <c r="M246" i="12"/>
  <c r="N246" i="12"/>
  <c r="M245" i="12"/>
  <c r="N245" i="12"/>
  <c r="M244" i="12"/>
  <c r="N244" i="12"/>
  <c r="M243" i="12"/>
  <c r="N243" i="12"/>
  <c r="M242" i="12"/>
  <c r="N242" i="12"/>
  <c r="M241" i="12"/>
  <c r="N241" i="12"/>
  <c r="M240" i="12"/>
  <c r="N240" i="12"/>
  <c r="M239" i="12"/>
  <c r="N239" i="12"/>
  <c r="M238" i="12"/>
  <c r="N238" i="12"/>
  <c r="M237" i="12"/>
  <c r="N237" i="12"/>
  <c r="N236" i="12"/>
  <c r="M236" i="12"/>
  <c r="M235" i="12"/>
  <c r="N235" i="12"/>
  <c r="N234" i="12"/>
  <c r="M234" i="12"/>
  <c r="M233" i="12"/>
  <c r="N233" i="12"/>
  <c r="M232" i="12"/>
  <c r="N232" i="12"/>
  <c r="M231" i="12"/>
  <c r="N231" i="12"/>
  <c r="M230" i="12"/>
  <c r="N230" i="12"/>
  <c r="M229" i="12"/>
  <c r="N229" i="12"/>
  <c r="M228" i="12"/>
  <c r="N228" i="12"/>
  <c r="M227" i="12"/>
  <c r="N227" i="12"/>
  <c r="M226" i="12"/>
  <c r="N226" i="12"/>
  <c r="M225" i="12"/>
  <c r="N225" i="12"/>
  <c r="M224" i="12"/>
  <c r="N224" i="12"/>
  <c r="M223" i="12"/>
  <c r="N223" i="12"/>
  <c r="M222" i="12"/>
  <c r="N222" i="12"/>
  <c r="M221" i="12"/>
  <c r="N221" i="12"/>
  <c r="N220" i="12"/>
  <c r="M220" i="12"/>
  <c r="M219" i="12"/>
  <c r="N219" i="12"/>
  <c r="L68" i="12"/>
  <c r="N216" i="12"/>
  <c r="N43" i="12" s="1"/>
  <c r="N214" i="12"/>
  <c r="M214" i="12"/>
  <c r="M213" i="12"/>
  <c r="N213" i="12"/>
  <c r="N212" i="12"/>
  <c r="M212" i="12"/>
  <c r="M211" i="12"/>
  <c r="N211" i="12"/>
  <c r="N210" i="12"/>
  <c r="M210" i="12"/>
  <c r="M209" i="12"/>
  <c r="N209" i="12"/>
  <c r="N208" i="12"/>
  <c r="M208" i="12"/>
  <c r="M207" i="12"/>
  <c r="N207" i="12"/>
  <c r="N206" i="12"/>
  <c r="M206" i="12"/>
  <c r="M205" i="12"/>
  <c r="N205" i="12"/>
  <c r="N204" i="12"/>
  <c r="M204" i="12"/>
  <c r="M203" i="12"/>
  <c r="N203" i="12"/>
  <c r="N202" i="12"/>
  <c r="M202" i="12"/>
  <c r="M201" i="12"/>
  <c r="N201" i="12"/>
  <c r="N200" i="12"/>
  <c r="M200" i="12"/>
  <c r="M199" i="12"/>
  <c r="N199" i="12"/>
  <c r="N198" i="12"/>
  <c r="M198" i="12"/>
  <c r="M197" i="12"/>
  <c r="N197" i="12"/>
  <c r="N196" i="12"/>
  <c r="M196" i="12"/>
  <c r="M195" i="12"/>
  <c r="N195" i="12"/>
  <c r="N194" i="12"/>
  <c r="M194" i="12"/>
  <c r="M193" i="12"/>
  <c r="N193" i="12"/>
  <c r="N192" i="12"/>
  <c r="M192" i="12"/>
  <c r="M191" i="12"/>
  <c r="N191" i="12"/>
  <c r="N190" i="12"/>
  <c r="M190" i="12"/>
  <c r="M189" i="12"/>
  <c r="N189" i="12"/>
  <c r="N188" i="12"/>
  <c r="M188" i="12"/>
  <c r="M187" i="12"/>
  <c r="N187" i="12"/>
  <c r="N186" i="12"/>
  <c r="M186" i="12"/>
  <c r="M185" i="12"/>
  <c r="N185" i="12"/>
  <c r="N182" i="12"/>
  <c r="N42" i="12" s="1"/>
  <c r="L67" i="12"/>
  <c r="N181" i="12"/>
  <c r="N19" i="12" s="1"/>
  <c r="N180" i="12"/>
  <c r="M180" i="12"/>
  <c r="M179" i="12"/>
  <c r="N179" i="12"/>
  <c r="N178" i="12"/>
  <c r="M178" i="12"/>
  <c r="M177" i="12"/>
  <c r="N177" i="12"/>
  <c r="N176" i="12"/>
  <c r="M176" i="12"/>
  <c r="M175" i="12"/>
  <c r="N175" i="12"/>
  <c r="N174" i="12"/>
  <c r="M174" i="12"/>
  <c r="M173" i="12"/>
  <c r="N173" i="12"/>
  <c r="N172" i="12"/>
  <c r="M172" i="12"/>
  <c r="M171" i="12"/>
  <c r="N171" i="12"/>
  <c r="N170" i="12"/>
  <c r="M170" i="12"/>
  <c r="M169" i="12"/>
  <c r="N169" i="12"/>
  <c r="N168" i="12"/>
  <c r="M168" i="12"/>
  <c r="M167" i="12"/>
  <c r="N167" i="12"/>
  <c r="N166" i="12"/>
  <c r="M166" i="12"/>
  <c r="M165" i="12"/>
  <c r="N165" i="12"/>
  <c r="N164" i="12"/>
  <c r="M164" i="12"/>
  <c r="M163" i="12"/>
  <c r="N163" i="12"/>
  <c r="N162" i="12"/>
  <c r="M162" i="12"/>
  <c r="M161" i="12"/>
  <c r="N161" i="12"/>
  <c r="N160" i="12"/>
  <c r="M160" i="12"/>
  <c r="M159" i="12"/>
  <c r="N159" i="12"/>
  <c r="N158" i="12"/>
  <c r="M158" i="12"/>
  <c r="M157" i="12"/>
  <c r="N157" i="12"/>
  <c r="N156" i="12"/>
  <c r="M156" i="12"/>
  <c r="M155" i="12"/>
  <c r="N155" i="12"/>
  <c r="N154" i="12"/>
  <c r="M154" i="12"/>
  <c r="M153" i="12"/>
  <c r="N153" i="12"/>
  <c r="N152" i="12"/>
  <c r="M152" i="12"/>
  <c r="M151" i="12"/>
  <c r="N151" i="12"/>
  <c r="N150" i="12"/>
  <c r="M150" i="12"/>
  <c r="M149" i="12"/>
  <c r="N149" i="12"/>
  <c r="N148" i="12"/>
  <c r="M148" i="12"/>
  <c r="M147" i="12"/>
  <c r="N147" i="12"/>
  <c r="N146" i="12"/>
  <c r="M146" i="12"/>
  <c r="M145" i="12"/>
  <c r="N145" i="12"/>
  <c r="N144" i="12"/>
  <c r="M144" i="12"/>
  <c r="M143" i="12"/>
  <c r="N143" i="12"/>
  <c r="N142" i="12"/>
  <c r="M142" i="12"/>
  <c r="M141" i="12"/>
  <c r="N141" i="12"/>
  <c r="N138" i="12"/>
  <c r="N41" i="12" s="1"/>
  <c r="L66" i="12"/>
  <c r="N137" i="12"/>
  <c r="N18" i="12" s="1"/>
  <c r="M136" i="12"/>
  <c r="N136" i="12"/>
  <c r="M135" i="12"/>
  <c r="N135" i="12"/>
  <c r="N134" i="12"/>
  <c r="M134" i="12"/>
  <c r="M133" i="12"/>
  <c r="N133" i="12"/>
  <c r="N132" i="12"/>
  <c r="M132" i="12"/>
  <c r="M131" i="12"/>
  <c r="N131" i="12"/>
  <c r="M130" i="12"/>
  <c r="N130" i="12"/>
  <c r="M129" i="12"/>
  <c r="M128" i="12"/>
  <c r="N128" i="12"/>
  <c r="M127" i="12"/>
  <c r="N127" i="12"/>
  <c r="M126" i="12"/>
  <c r="N126" i="12"/>
  <c r="M125" i="12"/>
  <c r="N125" i="12"/>
  <c r="M124" i="12"/>
  <c r="N124" i="12"/>
  <c r="M123" i="12"/>
  <c r="M122" i="12"/>
  <c r="N122" i="12"/>
  <c r="M121" i="12"/>
  <c r="N121" i="12"/>
  <c r="M120" i="12"/>
  <c r="N120" i="12"/>
  <c r="M119" i="12"/>
  <c r="N119" i="12"/>
  <c r="N118" i="12"/>
  <c r="M118" i="12"/>
  <c r="M117" i="12"/>
  <c r="N117" i="12"/>
  <c r="N116" i="12"/>
  <c r="M116" i="12"/>
  <c r="M115" i="12"/>
  <c r="N115" i="12"/>
  <c r="M114" i="12"/>
  <c r="N114" i="12"/>
  <c r="M113" i="12"/>
  <c r="M112" i="12"/>
  <c r="N112" i="12"/>
  <c r="M111" i="12"/>
  <c r="N111" i="12"/>
  <c r="M110" i="12"/>
  <c r="N110" i="12"/>
  <c r="M109" i="12"/>
  <c r="N109" i="12"/>
  <c r="M108" i="12"/>
  <c r="N108" i="12"/>
  <c r="M107" i="12"/>
  <c r="M106" i="12"/>
  <c r="N106" i="12"/>
  <c r="M105" i="12"/>
  <c r="N105" i="12"/>
  <c r="M104" i="12"/>
  <c r="N104" i="12"/>
  <c r="M103" i="12"/>
  <c r="N103" i="12"/>
  <c r="N102" i="12"/>
  <c r="M102" i="12"/>
  <c r="M101" i="12"/>
  <c r="N101" i="12"/>
  <c r="N100" i="12"/>
  <c r="M100" i="12"/>
  <c r="M99" i="12"/>
  <c r="N99" i="12"/>
  <c r="M98" i="12"/>
  <c r="N98" i="12"/>
  <c r="M97" i="12"/>
  <c r="N92" i="12"/>
  <c r="M92" i="12"/>
  <c r="M91" i="12"/>
  <c r="N91" i="12"/>
  <c r="N90" i="12"/>
  <c r="M90" i="12"/>
  <c r="M89" i="12"/>
  <c r="L15" i="12"/>
  <c r="N89" i="12"/>
  <c r="J80" i="12"/>
  <c r="E80" i="12"/>
  <c r="C80" i="12"/>
  <c r="B80" i="12"/>
  <c r="E79" i="12"/>
  <c r="C79" i="12"/>
  <c r="B79" i="12"/>
  <c r="L78" i="12"/>
  <c r="E78" i="12"/>
  <c r="C78" i="12"/>
  <c r="B78" i="12"/>
  <c r="E77" i="12"/>
  <c r="C77" i="12"/>
  <c r="B77" i="12"/>
  <c r="L76" i="12"/>
  <c r="J76" i="12"/>
  <c r="E76" i="12"/>
  <c r="C76" i="12"/>
  <c r="B76" i="12"/>
  <c r="E75" i="12"/>
  <c r="C75" i="12"/>
  <c r="B75" i="12"/>
  <c r="J74" i="12"/>
  <c r="E74" i="12"/>
  <c r="C74" i="12"/>
  <c r="B74" i="12"/>
  <c r="L73" i="12"/>
  <c r="J73" i="12"/>
  <c r="E73" i="12"/>
  <c r="C73" i="12"/>
  <c r="B73" i="12"/>
  <c r="E72" i="12"/>
  <c r="C72" i="12"/>
  <c r="B72" i="12"/>
  <c r="L83" i="12" s="1"/>
  <c r="E71" i="12"/>
  <c r="C71" i="12"/>
  <c r="B71" i="12"/>
  <c r="J70" i="12"/>
  <c r="E70" i="12"/>
  <c r="C70" i="12"/>
  <c r="B70" i="12"/>
  <c r="E69" i="12"/>
  <c r="C69" i="12"/>
  <c r="B69" i="12"/>
  <c r="E68" i="12"/>
  <c r="C68" i="12"/>
  <c r="B68" i="12"/>
  <c r="E67" i="12"/>
  <c r="C67" i="12"/>
  <c r="B67" i="12"/>
  <c r="N84" i="12" s="1"/>
  <c r="E66" i="12"/>
  <c r="C66" i="12"/>
  <c r="B66" i="12"/>
  <c r="L55" i="12"/>
  <c r="J55" i="12"/>
  <c r="E55" i="12"/>
  <c r="C55" i="12"/>
  <c r="B55" i="12"/>
  <c r="L54" i="12"/>
  <c r="J54" i="12"/>
  <c r="E54" i="12"/>
  <c r="C54" i="12"/>
  <c r="B54" i="12"/>
  <c r="L53" i="12"/>
  <c r="J53" i="12"/>
  <c r="E53" i="12"/>
  <c r="C53" i="12"/>
  <c r="B53" i="12"/>
  <c r="L52" i="12"/>
  <c r="E52" i="12"/>
  <c r="C52" i="12"/>
  <c r="B52" i="12"/>
  <c r="N51" i="12"/>
  <c r="L51" i="12"/>
  <c r="J51" i="12"/>
  <c r="E51" i="12"/>
  <c r="C51" i="12"/>
  <c r="B51" i="12"/>
  <c r="L50" i="12"/>
  <c r="J50" i="12"/>
  <c r="E50" i="12"/>
  <c r="C50" i="12"/>
  <c r="B50" i="12"/>
  <c r="L49" i="12"/>
  <c r="J49" i="12"/>
  <c r="E49" i="12"/>
  <c r="C49" i="12"/>
  <c r="B49" i="12"/>
  <c r="L48" i="12"/>
  <c r="J48" i="12"/>
  <c r="E48" i="12"/>
  <c r="C48" i="12"/>
  <c r="B48" i="12"/>
  <c r="L47" i="12"/>
  <c r="J47" i="12"/>
  <c r="E47" i="12"/>
  <c r="C47" i="12"/>
  <c r="B47" i="12"/>
  <c r="L46" i="12"/>
  <c r="J46" i="12"/>
  <c r="E46" i="12"/>
  <c r="C46" i="12"/>
  <c r="B46" i="12"/>
  <c r="L45" i="12"/>
  <c r="E45" i="12"/>
  <c r="C45" i="12"/>
  <c r="B45" i="12"/>
  <c r="L44" i="12"/>
  <c r="J44" i="12"/>
  <c r="E44" i="12"/>
  <c r="C44" i="12"/>
  <c r="B44" i="12"/>
  <c r="L43" i="12"/>
  <c r="J43" i="12"/>
  <c r="E43" i="12"/>
  <c r="C43" i="12"/>
  <c r="B43" i="12"/>
  <c r="L42" i="12"/>
  <c r="J42" i="12"/>
  <c r="E42" i="12"/>
  <c r="C42" i="12"/>
  <c r="B42" i="12"/>
  <c r="N59" i="12" s="1"/>
  <c r="L41" i="12"/>
  <c r="J41" i="12"/>
  <c r="E41" i="12"/>
  <c r="C41" i="12"/>
  <c r="B41" i="12"/>
  <c r="L32" i="12"/>
  <c r="J32" i="12"/>
  <c r="E32" i="12"/>
  <c r="C32" i="12"/>
  <c r="B32" i="12"/>
  <c r="L31" i="12"/>
  <c r="J31" i="12"/>
  <c r="E31" i="12"/>
  <c r="C31" i="12"/>
  <c r="B31" i="12"/>
  <c r="L30" i="12"/>
  <c r="J30" i="12"/>
  <c r="E30" i="12"/>
  <c r="C30" i="12"/>
  <c r="B30" i="12"/>
  <c r="E29" i="12"/>
  <c r="C29" i="12"/>
  <c r="B29" i="12"/>
  <c r="L28" i="12"/>
  <c r="J28" i="12"/>
  <c r="E28" i="12"/>
  <c r="C28" i="12"/>
  <c r="B28" i="12"/>
  <c r="L27" i="12"/>
  <c r="J27" i="12"/>
  <c r="E27" i="12"/>
  <c r="C27" i="12"/>
  <c r="B27" i="12"/>
  <c r="J26" i="12"/>
  <c r="E26" i="12"/>
  <c r="C26" i="12"/>
  <c r="B26" i="12"/>
  <c r="L25" i="12"/>
  <c r="J25" i="12"/>
  <c r="E25" i="12"/>
  <c r="C25" i="12"/>
  <c r="B25" i="12"/>
  <c r="L24" i="12"/>
  <c r="J24" i="12"/>
  <c r="E24" i="12"/>
  <c r="C24" i="12"/>
  <c r="B24" i="12"/>
  <c r="L23" i="12"/>
  <c r="J23" i="12"/>
  <c r="E23" i="12"/>
  <c r="C23" i="12"/>
  <c r="B23" i="12"/>
  <c r="N22" i="12"/>
  <c r="L22" i="12"/>
  <c r="J22" i="12"/>
  <c r="E22" i="12"/>
  <c r="C22" i="12"/>
  <c r="B22" i="12"/>
  <c r="N21" i="12"/>
  <c r="L21" i="12"/>
  <c r="J21" i="12"/>
  <c r="E21" i="12"/>
  <c r="C21" i="12"/>
  <c r="B21" i="12"/>
  <c r="L20" i="12"/>
  <c r="E20" i="12"/>
  <c r="C20" i="12"/>
  <c r="B20" i="12"/>
  <c r="L19" i="12"/>
  <c r="E19" i="12"/>
  <c r="C19" i="12"/>
  <c r="B19" i="12"/>
  <c r="E18" i="12"/>
  <c r="C18" i="12"/>
  <c r="B18" i="12"/>
  <c r="L35" i="36" l="1"/>
  <c r="J59" i="36"/>
  <c r="J35" i="36"/>
  <c r="J38" i="36" s="1"/>
  <c r="N35" i="36"/>
  <c r="L36" i="36"/>
  <c r="L38" i="36" s="1"/>
  <c r="L59" i="36"/>
  <c r="L36" i="12"/>
  <c r="L59" i="12"/>
  <c r="J84" i="12"/>
  <c r="L84" i="12"/>
  <c r="L86" i="12" s="1"/>
  <c r="L35" i="12"/>
  <c r="N36" i="12"/>
  <c r="S14" i="20" s="1"/>
  <c r="N93" i="12"/>
  <c r="N15" i="12" s="1"/>
  <c r="N84" i="36"/>
  <c r="L84" i="36"/>
  <c r="N388" i="36"/>
  <c r="N25" i="36" s="1"/>
  <c r="N217" i="36"/>
  <c r="N68" i="36" s="1"/>
  <c r="N528" i="36"/>
  <c r="N29" i="36" s="1"/>
  <c r="J58" i="36"/>
  <c r="J61" i="36" s="1"/>
  <c r="N58" i="36"/>
  <c r="L58" i="36"/>
  <c r="N59" i="36"/>
  <c r="J84" i="36"/>
  <c r="J19" i="36"/>
  <c r="N181" i="36"/>
  <c r="N19" i="36" s="1"/>
  <c r="J78" i="36"/>
  <c r="N565" i="36"/>
  <c r="N78" i="36" s="1"/>
  <c r="N137" i="36"/>
  <c r="N18" i="36" s="1"/>
  <c r="N232" i="36"/>
  <c r="N256" i="36"/>
  <c r="N272" i="36"/>
  <c r="N465" i="36"/>
  <c r="N524" i="36"/>
  <c r="L29" i="36"/>
  <c r="J41" i="36"/>
  <c r="J52" i="36"/>
  <c r="N93" i="36"/>
  <c r="N15" i="36" s="1"/>
  <c r="L67" i="36"/>
  <c r="J70" i="36"/>
  <c r="N285" i="36"/>
  <c r="N70" i="36" s="1"/>
  <c r="L71" i="36"/>
  <c r="L23" i="36"/>
  <c r="N425" i="36"/>
  <c r="N74" i="36" s="1"/>
  <c r="J50" i="36"/>
  <c r="N459" i="36"/>
  <c r="N50" i="36" s="1"/>
  <c r="N600" i="36"/>
  <c r="N79" i="36" s="1"/>
  <c r="L18" i="36"/>
  <c r="J23" i="36"/>
  <c r="J25" i="36"/>
  <c r="J80" i="36"/>
  <c r="N187" i="36"/>
  <c r="N264" i="36"/>
  <c r="N280" i="36"/>
  <c r="N318" i="36"/>
  <c r="N23" i="36" s="1"/>
  <c r="N363" i="36"/>
  <c r="N481" i="36"/>
  <c r="N630" i="36"/>
  <c r="J20" i="36"/>
  <c r="J28" i="36"/>
  <c r="N36" i="36"/>
  <c r="N38" i="36" s="1"/>
  <c r="J55" i="36"/>
  <c r="J79" i="36"/>
  <c r="N90" i="36"/>
  <c r="N145" i="36"/>
  <c r="N161" i="36"/>
  <c r="N177" i="36"/>
  <c r="N197" i="36"/>
  <c r="N213" i="36"/>
  <c r="N294" i="36"/>
  <c r="N310" i="36"/>
  <c r="N332" i="36"/>
  <c r="N348" i="36"/>
  <c r="N389" i="36"/>
  <c r="N48" i="36" s="1"/>
  <c r="N441" i="36"/>
  <c r="N457" i="36"/>
  <c r="N475" i="36"/>
  <c r="N491" i="36"/>
  <c r="N568" i="36"/>
  <c r="N584" i="36"/>
  <c r="N606" i="36"/>
  <c r="N622" i="36"/>
  <c r="N633" i="36"/>
  <c r="N32" i="36" s="1"/>
  <c r="L48" i="36"/>
  <c r="N564" i="36"/>
  <c r="N53" i="36" s="1"/>
  <c r="J31" i="36"/>
  <c r="L72" i="36"/>
  <c r="N83" i="36"/>
  <c r="L83" i="36"/>
  <c r="L86" i="36" s="1"/>
  <c r="J83" i="36"/>
  <c r="N155" i="36"/>
  <c r="N171" i="36"/>
  <c r="N191" i="36"/>
  <c r="N207" i="36"/>
  <c r="N288" i="36"/>
  <c r="N304" i="36"/>
  <c r="N326" i="36"/>
  <c r="N342" i="36"/>
  <c r="N353" i="36"/>
  <c r="N24" i="36" s="1"/>
  <c r="N435" i="36"/>
  <c r="N451" i="36"/>
  <c r="N469" i="36"/>
  <c r="N485" i="36"/>
  <c r="N578" i="36"/>
  <c r="N594" i="36"/>
  <c r="N616" i="36"/>
  <c r="N632" i="36"/>
  <c r="J68" i="12"/>
  <c r="N217" i="12"/>
  <c r="N68" i="12" s="1"/>
  <c r="J79" i="12"/>
  <c r="N600" i="12"/>
  <c r="N79" i="12" s="1"/>
  <c r="L74" i="12"/>
  <c r="N425" i="12"/>
  <c r="N74" i="12" s="1"/>
  <c r="L71" i="12"/>
  <c r="N320" i="12"/>
  <c r="N71" i="12" s="1"/>
  <c r="N285" i="12"/>
  <c r="N70" i="12" s="1"/>
  <c r="J83" i="12"/>
  <c r="J15" i="12"/>
  <c r="N35" i="12"/>
  <c r="J29" i="12"/>
  <c r="J36" i="12"/>
  <c r="I14" i="20" s="1"/>
  <c r="N50" i="1" s="1"/>
  <c r="J58" i="12"/>
  <c r="J72" i="12"/>
  <c r="N83" i="12"/>
  <c r="N86" i="12" s="1"/>
  <c r="N215" i="12"/>
  <c r="N20" i="12" s="1"/>
  <c r="N460" i="12"/>
  <c r="N75" i="12" s="1"/>
  <c r="J75" i="12"/>
  <c r="L29" i="12"/>
  <c r="J45" i="12"/>
  <c r="L58" i="12"/>
  <c r="L61" i="12" s="1"/>
  <c r="J78" i="12"/>
  <c r="N97" i="12"/>
  <c r="N113" i="12"/>
  <c r="N129" i="12"/>
  <c r="N258" i="12"/>
  <c r="N274" i="12"/>
  <c r="L70" i="12"/>
  <c r="N290" i="12"/>
  <c r="N306" i="12"/>
  <c r="N353" i="12"/>
  <c r="N24" i="12" s="1"/>
  <c r="N397" i="12"/>
  <c r="N413" i="12"/>
  <c r="N433" i="12"/>
  <c r="N449" i="12"/>
  <c r="L75" i="12"/>
  <c r="N528" i="12"/>
  <c r="N29" i="12" s="1"/>
  <c r="N540" i="12"/>
  <c r="N556" i="12"/>
  <c r="N572" i="12"/>
  <c r="N588" i="12"/>
  <c r="L80" i="12"/>
  <c r="J35" i="12"/>
  <c r="J18" i="12"/>
  <c r="L18" i="12"/>
  <c r="N423" i="12"/>
  <c r="N26" i="12" s="1"/>
  <c r="L26" i="12"/>
  <c r="J69" i="12"/>
  <c r="J20" i="12"/>
  <c r="N58" i="12"/>
  <c r="N61" i="12" s="1"/>
  <c r="J52" i="12"/>
  <c r="J59" i="12"/>
  <c r="I17" i="20" s="1"/>
  <c r="N53" i="1" s="1"/>
  <c r="J77" i="12"/>
  <c r="J19" i="12"/>
  <c r="N107" i="12"/>
  <c r="N123" i="12"/>
  <c r="N268" i="12"/>
  <c r="N300" i="12"/>
  <c r="N316" i="12"/>
  <c r="N407" i="12"/>
  <c r="N427" i="12"/>
  <c r="N443" i="12"/>
  <c r="N534" i="12"/>
  <c r="N550" i="12"/>
  <c r="N582" i="12"/>
  <c r="N598" i="12"/>
  <c r="N31" i="12" s="1"/>
  <c r="N12" i="20"/>
  <c r="X12" i="20" s="1"/>
  <c r="AR48" i="1" s="1"/>
  <c r="I12" i="20"/>
  <c r="N48" i="1" s="1"/>
  <c r="N17" i="20"/>
  <c r="X53" i="1" s="1"/>
  <c r="AH48" i="1"/>
  <c r="AL25" i="1"/>
  <c r="AO18" i="1"/>
  <c r="O237" i="45"/>
  <c r="L61" i="36" l="1"/>
  <c r="J63" i="36"/>
  <c r="L63" i="36"/>
  <c r="N86" i="36"/>
  <c r="L38" i="12"/>
  <c r="L63" i="12" s="1"/>
  <c r="J86" i="12"/>
  <c r="N38" i="12"/>
  <c r="N63" i="12" s="1"/>
  <c r="S16" i="20"/>
  <c r="AH52" i="1" s="1"/>
  <c r="J38" i="12"/>
  <c r="N355" i="36"/>
  <c r="N72" i="36" s="1"/>
  <c r="J72" i="36"/>
  <c r="J67" i="36"/>
  <c r="N183" i="36"/>
  <c r="N67" i="36" s="1"/>
  <c r="J66" i="36"/>
  <c r="N139" i="36"/>
  <c r="N66" i="36" s="1"/>
  <c r="N390" i="36"/>
  <c r="N73" i="36" s="1"/>
  <c r="J73" i="36"/>
  <c r="J86" i="36"/>
  <c r="N460" i="36"/>
  <c r="N75" i="36" s="1"/>
  <c r="J75" i="36"/>
  <c r="N61" i="36"/>
  <c r="N63" i="36" s="1"/>
  <c r="N530" i="36"/>
  <c r="N77" i="36" s="1"/>
  <c r="J77" i="36"/>
  <c r="N320" i="36"/>
  <c r="N71" i="36" s="1"/>
  <c r="J71" i="36"/>
  <c r="J67" i="12"/>
  <c r="N183" i="12"/>
  <c r="N67" i="12" s="1"/>
  <c r="J66" i="12"/>
  <c r="N139" i="12"/>
  <c r="N66" i="12" s="1"/>
  <c r="X48" i="1"/>
  <c r="J61" i="12"/>
  <c r="N635" i="12"/>
  <c r="N80" i="12" s="1"/>
  <c r="I13" i="20"/>
  <c r="N49" i="1" s="1"/>
  <c r="N14" i="20"/>
  <c r="X50" i="1" s="1"/>
  <c r="N13" i="20"/>
  <c r="X49" i="1" s="1"/>
  <c r="S17" i="20"/>
  <c r="AH53" i="1" s="1"/>
  <c r="N18" i="20"/>
  <c r="N16" i="20"/>
  <c r="X52" i="1" s="1"/>
  <c r="I16" i="20"/>
  <c r="N52" i="1" s="1"/>
  <c r="J63" i="12" l="1"/>
  <c r="I18" i="20"/>
  <c r="N54" i="1" s="1"/>
  <c r="S13" i="20"/>
  <c r="S18" i="20"/>
  <c r="AH54" i="1" s="1"/>
  <c r="X18" i="20"/>
  <c r="AR54" i="1" s="1"/>
  <c r="X54" i="1"/>
  <c r="AV16" i="1" l="1"/>
  <c r="I5" i="9" l="1"/>
  <c r="AD36" i="39" l="1"/>
  <c r="O241" i="45"/>
  <c r="O240" i="45"/>
  <c r="O238" i="45"/>
  <c r="D68" i="47" l="1"/>
  <c r="D67" i="47"/>
  <c r="D66" i="47"/>
  <c r="D65" i="47"/>
  <c r="D64" i="47"/>
  <c r="D63" i="47"/>
  <c r="D62" i="47"/>
  <c r="D61" i="47"/>
  <c r="D60" i="47"/>
  <c r="D59" i="47"/>
  <c r="D58" i="47"/>
  <c r="D57" i="47"/>
  <c r="D56" i="47"/>
  <c r="D55" i="47"/>
  <c r="D54" i="47"/>
  <c r="D53" i="47"/>
  <c r="D52" i="47"/>
  <c r="D51" i="47"/>
  <c r="D50" i="47"/>
  <c r="D49" i="47"/>
  <c r="D48" i="47"/>
  <c r="D47" i="47"/>
  <c r="D46" i="47"/>
  <c r="D45" i="47"/>
  <c r="D44" i="47"/>
  <c r="D43" i="47"/>
  <c r="D42" i="47"/>
  <c r="D41" i="47"/>
  <c r="D40" i="47"/>
  <c r="D39" i="47"/>
  <c r="D38" i="47"/>
  <c r="D37" i="47"/>
  <c r="D36" i="47"/>
  <c r="D35" i="47"/>
  <c r="D34" i="47"/>
  <c r="D33" i="47"/>
  <c r="D32" i="47"/>
  <c r="D31" i="47"/>
  <c r="D30" i="47"/>
  <c r="D29" i="47"/>
  <c r="D28" i="47"/>
  <c r="D27" i="47"/>
  <c r="D26" i="47"/>
  <c r="D25" i="47"/>
  <c r="D24" i="47"/>
  <c r="D23" i="47"/>
  <c r="D22" i="47"/>
  <c r="D21" i="47"/>
  <c r="D20" i="47"/>
  <c r="D19" i="47"/>
  <c r="C2" i="47"/>
  <c r="C4" i="47" s="1"/>
  <c r="AM99" i="45"/>
  <c r="AJ99" i="45"/>
  <c r="AE99" i="45"/>
  <c r="AM73" i="45"/>
  <c r="AJ73" i="45"/>
  <c r="AE73" i="45"/>
  <c r="I5" i="30" l="1"/>
  <c r="AR5" i="9" l="1"/>
  <c r="AI19" i="39" l="1"/>
  <c r="AQ19" i="39"/>
  <c r="AB35" i="24" l="1"/>
  <c r="L35" i="24"/>
  <c r="AE11" i="1" l="1"/>
  <c r="AJ31" i="39" l="1"/>
  <c r="AJ30" i="39"/>
  <c r="AJ29" i="39"/>
  <c r="AO25" i="39"/>
  <c r="AO24" i="39"/>
  <c r="AO23" i="39"/>
  <c r="AQ18" i="39"/>
  <c r="AI18" i="39"/>
  <c r="E80" i="38" l="1"/>
  <c r="C80" i="38"/>
  <c r="B80" i="38"/>
  <c r="E79" i="38"/>
  <c r="C79" i="38"/>
  <c r="B79" i="38"/>
  <c r="E78" i="38"/>
  <c r="C78" i="38"/>
  <c r="B78" i="38"/>
  <c r="E77" i="38"/>
  <c r="C77" i="38"/>
  <c r="B77" i="38"/>
  <c r="E76" i="38"/>
  <c r="C76" i="38"/>
  <c r="B76" i="38"/>
  <c r="E75" i="38"/>
  <c r="C75" i="38"/>
  <c r="B75" i="38"/>
  <c r="E74" i="38"/>
  <c r="C74" i="38"/>
  <c r="B74" i="38"/>
  <c r="E73" i="38"/>
  <c r="C73" i="38"/>
  <c r="B73" i="38"/>
  <c r="E72" i="38"/>
  <c r="C72" i="38"/>
  <c r="B72" i="38"/>
  <c r="E71" i="38"/>
  <c r="C71" i="38"/>
  <c r="B71" i="38"/>
  <c r="E70" i="38"/>
  <c r="C70" i="38"/>
  <c r="B70" i="38"/>
  <c r="E69" i="38"/>
  <c r="C69" i="38"/>
  <c r="B69" i="38"/>
  <c r="E68" i="38"/>
  <c r="C68" i="38"/>
  <c r="B68" i="38"/>
  <c r="E67" i="38"/>
  <c r="C67" i="38"/>
  <c r="B67" i="38"/>
  <c r="E66" i="38"/>
  <c r="C66" i="38"/>
  <c r="B66" i="38"/>
  <c r="E55" i="38"/>
  <c r="C55" i="38"/>
  <c r="B55" i="38"/>
  <c r="E54" i="38"/>
  <c r="C54" i="38"/>
  <c r="B54" i="38"/>
  <c r="E53" i="38"/>
  <c r="C53" i="38"/>
  <c r="B53" i="38"/>
  <c r="E52" i="38"/>
  <c r="C52" i="38"/>
  <c r="B52" i="38"/>
  <c r="E51" i="38"/>
  <c r="C51" i="38"/>
  <c r="B51" i="38"/>
  <c r="E50" i="38"/>
  <c r="C50" i="38"/>
  <c r="B50" i="38"/>
  <c r="E49" i="38"/>
  <c r="C49" i="38"/>
  <c r="B49" i="38"/>
  <c r="E48" i="38"/>
  <c r="C48" i="38"/>
  <c r="B48" i="38"/>
  <c r="E47" i="38"/>
  <c r="C47" i="38"/>
  <c r="B47" i="38"/>
  <c r="E46" i="38"/>
  <c r="C46" i="38"/>
  <c r="B46" i="38"/>
  <c r="E45" i="38"/>
  <c r="C45" i="38"/>
  <c r="B45" i="38"/>
  <c r="E44" i="38"/>
  <c r="C44" i="38"/>
  <c r="B44" i="38"/>
  <c r="E43" i="38"/>
  <c r="C43" i="38"/>
  <c r="B43" i="38"/>
  <c r="E42" i="38"/>
  <c r="C42" i="38"/>
  <c r="B42" i="38"/>
  <c r="E41" i="38"/>
  <c r="C41" i="38"/>
  <c r="B41" i="38"/>
  <c r="E32" i="38"/>
  <c r="C32" i="38"/>
  <c r="B32" i="38"/>
  <c r="E31" i="38"/>
  <c r="C31" i="38"/>
  <c r="B31" i="38"/>
  <c r="E30" i="38"/>
  <c r="C30" i="38"/>
  <c r="B30" i="38"/>
  <c r="E29" i="38"/>
  <c r="C29" i="38"/>
  <c r="B29" i="38"/>
  <c r="E28" i="38"/>
  <c r="C28" i="38"/>
  <c r="B28" i="38"/>
  <c r="E27" i="38"/>
  <c r="C27" i="38"/>
  <c r="B27" i="38"/>
  <c r="E26" i="38"/>
  <c r="C26" i="38"/>
  <c r="B26" i="38"/>
  <c r="E25" i="38"/>
  <c r="C25" i="38"/>
  <c r="B25" i="38"/>
  <c r="E24" i="38"/>
  <c r="C24" i="38"/>
  <c r="B24" i="38"/>
  <c r="E23" i="38"/>
  <c r="C23" i="38"/>
  <c r="B23" i="38"/>
  <c r="E22" i="38"/>
  <c r="C22" i="38"/>
  <c r="B22" i="38"/>
  <c r="E21" i="38"/>
  <c r="C21" i="38"/>
  <c r="B21" i="38"/>
  <c r="E20" i="38"/>
  <c r="C20" i="38"/>
  <c r="B20" i="38"/>
  <c r="E19" i="38"/>
  <c r="C19" i="38"/>
  <c r="B19" i="38"/>
  <c r="E18" i="38"/>
  <c r="C18" i="38"/>
  <c r="B18" i="38"/>
  <c r="E80" i="37"/>
  <c r="C80" i="37"/>
  <c r="B80" i="37"/>
  <c r="E79" i="37"/>
  <c r="C79" i="37"/>
  <c r="B79" i="37"/>
  <c r="E78" i="37"/>
  <c r="C78" i="37"/>
  <c r="B78" i="37"/>
  <c r="E77" i="37"/>
  <c r="C77" i="37"/>
  <c r="B77" i="37"/>
  <c r="E76" i="37"/>
  <c r="C76" i="37"/>
  <c r="B76" i="37"/>
  <c r="E75" i="37"/>
  <c r="C75" i="37"/>
  <c r="B75" i="37"/>
  <c r="E74" i="37"/>
  <c r="C74" i="37"/>
  <c r="B74" i="37"/>
  <c r="E73" i="37"/>
  <c r="C73" i="37"/>
  <c r="B73" i="37"/>
  <c r="E72" i="37"/>
  <c r="C72" i="37"/>
  <c r="B72" i="37"/>
  <c r="E71" i="37"/>
  <c r="C71" i="37"/>
  <c r="B71" i="37"/>
  <c r="E70" i="37"/>
  <c r="C70" i="37"/>
  <c r="B70" i="37"/>
  <c r="E69" i="37"/>
  <c r="C69" i="37"/>
  <c r="B69" i="37"/>
  <c r="E68" i="37"/>
  <c r="C68" i="37"/>
  <c r="B68" i="37"/>
  <c r="E67" i="37"/>
  <c r="C67" i="37"/>
  <c r="B67" i="37"/>
  <c r="E66" i="37"/>
  <c r="C66" i="37"/>
  <c r="B66" i="37"/>
  <c r="E55" i="37"/>
  <c r="C55" i="37"/>
  <c r="B55" i="37"/>
  <c r="E54" i="37"/>
  <c r="C54" i="37"/>
  <c r="B54" i="37"/>
  <c r="E53" i="37"/>
  <c r="C53" i="37"/>
  <c r="B53" i="37"/>
  <c r="E52" i="37"/>
  <c r="C52" i="37"/>
  <c r="B52" i="37"/>
  <c r="E51" i="37"/>
  <c r="C51" i="37"/>
  <c r="B51" i="37"/>
  <c r="E50" i="37"/>
  <c r="C50" i="37"/>
  <c r="B50" i="37"/>
  <c r="E49" i="37"/>
  <c r="C49" i="37"/>
  <c r="B49" i="37"/>
  <c r="E48" i="37"/>
  <c r="C48" i="37"/>
  <c r="B48" i="37"/>
  <c r="E47" i="37"/>
  <c r="C47" i="37"/>
  <c r="B47" i="37"/>
  <c r="E46" i="37"/>
  <c r="C46" i="37"/>
  <c r="B46" i="37"/>
  <c r="E45" i="37"/>
  <c r="C45" i="37"/>
  <c r="B45" i="37"/>
  <c r="E44" i="37"/>
  <c r="C44" i="37"/>
  <c r="B44" i="37"/>
  <c r="E43" i="37"/>
  <c r="C43" i="37"/>
  <c r="B43" i="37"/>
  <c r="E42" i="37"/>
  <c r="C42" i="37"/>
  <c r="B42" i="37"/>
  <c r="E41" i="37"/>
  <c r="C41" i="37"/>
  <c r="B41" i="37"/>
  <c r="E32" i="37"/>
  <c r="C32" i="37"/>
  <c r="B32" i="37"/>
  <c r="E31" i="37"/>
  <c r="C31" i="37"/>
  <c r="B31" i="37"/>
  <c r="E30" i="37"/>
  <c r="C30" i="37"/>
  <c r="B30" i="37"/>
  <c r="E29" i="37"/>
  <c r="C29" i="37"/>
  <c r="B29" i="37"/>
  <c r="E28" i="37"/>
  <c r="C28" i="37"/>
  <c r="B28" i="37"/>
  <c r="E27" i="37"/>
  <c r="C27" i="37"/>
  <c r="B27" i="37"/>
  <c r="E26" i="37"/>
  <c r="C26" i="37"/>
  <c r="B26" i="37"/>
  <c r="E25" i="37"/>
  <c r="C25" i="37"/>
  <c r="B25" i="37"/>
  <c r="E24" i="37"/>
  <c r="C24" i="37"/>
  <c r="B24" i="37"/>
  <c r="E23" i="37"/>
  <c r="C23" i="37"/>
  <c r="B23" i="37"/>
  <c r="E22" i="37"/>
  <c r="C22" i="37"/>
  <c r="B22" i="37"/>
  <c r="E21" i="37"/>
  <c r="C21" i="37"/>
  <c r="B21" i="37"/>
  <c r="E20" i="37"/>
  <c r="C20" i="37"/>
  <c r="B20" i="37"/>
  <c r="E19" i="37"/>
  <c r="C19" i="37"/>
  <c r="B19" i="37"/>
  <c r="E18" i="37"/>
  <c r="C18" i="37"/>
  <c r="B18" i="37"/>
  <c r="N36" i="38" l="1"/>
  <c r="S50" i="20" s="1"/>
  <c r="L35" i="38"/>
  <c r="N49" i="20" s="1"/>
  <c r="J35" i="38"/>
  <c r="I49" i="20" s="1"/>
  <c r="J36" i="38"/>
  <c r="I50" i="20" s="1"/>
  <c r="N35" i="38"/>
  <c r="S49" i="20" s="1"/>
  <c r="L36" i="38"/>
  <c r="N50" i="20" s="1"/>
  <c r="J59" i="38"/>
  <c r="I53" i="20" s="1"/>
  <c r="N58" i="38"/>
  <c r="S52" i="20" s="1"/>
  <c r="N59" i="38"/>
  <c r="S53" i="20" s="1"/>
  <c r="L58" i="38"/>
  <c r="N52" i="20" s="1"/>
  <c r="L59" i="38"/>
  <c r="N53" i="20" s="1"/>
  <c r="J58" i="38"/>
  <c r="I52" i="20" s="1"/>
  <c r="N84" i="38"/>
  <c r="L83" i="38"/>
  <c r="L84" i="38"/>
  <c r="J84" i="38"/>
  <c r="J83" i="38"/>
  <c r="N83" i="38"/>
  <c r="N83" i="37"/>
  <c r="N84" i="37"/>
  <c r="L83" i="37"/>
  <c r="J83" i="37"/>
  <c r="L84" i="37"/>
  <c r="J84" i="37"/>
  <c r="N36" i="37"/>
  <c r="S38" i="20" s="1"/>
  <c r="N35" i="37"/>
  <c r="S37" i="20" s="1"/>
  <c r="J35" i="37"/>
  <c r="L36" i="37"/>
  <c r="N38" i="20" s="1"/>
  <c r="L35" i="37"/>
  <c r="N37" i="20" s="1"/>
  <c r="J36" i="37"/>
  <c r="I38" i="20" s="1"/>
  <c r="L59" i="37"/>
  <c r="N41" i="20" s="1"/>
  <c r="J58" i="37"/>
  <c r="I40" i="20" s="1"/>
  <c r="J59" i="37"/>
  <c r="I41" i="20" s="1"/>
  <c r="N59" i="37"/>
  <c r="S41" i="20" s="1"/>
  <c r="L58" i="37"/>
  <c r="N40" i="20" s="1"/>
  <c r="N58" i="37"/>
  <c r="S40" i="20" s="1"/>
  <c r="T24" i="1"/>
  <c r="M632" i="38"/>
  <c r="N632" i="38"/>
  <c r="M631" i="38"/>
  <c r="M630" i="38"/>
  <c r="M629" i="38"/>
  <c r="M628" i="38"/>
  <c r="M627" i="38"/>
  <c r="M626" i="38"/>
  <c r="M625" i="38"/>
  <c r="M624" i="38"/>
  <c r="N624" i="38"/>
  <c r="M623" i="38"/>
  <c r="M622" i="38"/>
  <c r="M621" i="38"/>
  <c r="M620" i="38"/>
  <c r="M619" i="38"/>
  <c r="M618" i="38"/>
  <c r="M617" i="38"/>
  <c r="M616" i="38"/>
  <c r="M615" i="38"/>
  <c r="M614" i="38"/>
  <c r="M613" i="38"/>
  <c r="M612" i="38"/>
  <c r="M611" i="38"/>
  <c r="M610" i="38"/>
  <c r="M609" i="38"/>
  <c r="M608" i="38"/>
  <c r="M607" i="38"/>
  <c r="M606" i="38"/>
  <c r="M605" i="38"/>
  <c r="M604" i="38"/>
  <c r="M603" i="38"/>
  <c r="M602" i="38"/>
  <c r="M597" i="38"/>
  <c r="L54" i="38"/>
  <c r="M596" i="38"/>
  <c r="M595" i="38"/>
  <c r="N595" i="38"/>
  <c r="M594" i="38"/>
  <c r="M593" i="38"/>
  <c r="M592" i="38"/>
  <c r="M591" i="38"/>
  <c r="M590" i="38"/>
  <c r="N590" i="38"/>
  <c r="M589" i="38"/>
  <c r="M588" i="38"/>
  <c r="M587" i="38"/>
  <c r="N587" i="38"/>
  <c r="M586" i="38"/>
  <c r="M585" i="38"/>
  <c r="M584" i="38"/>
  <c r="M583" i="38"/>
  <c r="M582" i="38"/>
  <c r="M581" i="38"/>
  <c r="M580" i="38"/>
  <c r="M579" i="38"/>
  <c r="N579" i="38"/>
  <c r="M578" i="38"/>
  <c r="M577" i="38"/>
  <c r="N577" i="38"/>
  <c r="M576" i="38"/>
  <c r="M575" i="38"/>
  <c r="M574" i="38"/>
  <c r="M573" i="38"/>
  <c r="M572" i="38"/>
  <c r="M571" i="38"/>
  <c r="M570" i="38"/>
  <c r="M569" i="38"/>
  <c r="N569" i="38"/>
  <c r="M568" i="38"/>
  <c r="M567" i="38"/>
  <c r="J53" i="38"/>
  <c r="M562" i="38"/>
  <c r="M561" i="38"/>
  <c r="M560" i="38"/>
  <c r="M559" i="38"/>
  <c r="M558" i="38"/>
  <c r="N558" i="38"/>
  <c r="M557" i="38"/>
  <c r="M556" i="38"/>
  <c r="M555" i="38"/>
  <c r="M554" i="38"/>
  <c r="M553" i="38"/>
  <c r="M552" i="38"/>
  <c r="M551" i="38"/>
  <c r="M550" i="38"/>
  <c r="M549" i="38"/>
  <c r="M548" i="38"/>
  <c r="M547" i="38"/>
  <c r="M546" i="38"/>
  <c r="M545" i="38"/>
  <c r="M544" i="38"/>
  <c r="M543" i="38"/>
  <c r="M542" i="38"/>
  <c r="M541" i="38"/>
  <c r="M540" i="38"/>
  <c r="N540" i="38"/>
  <c r="M539" i="38"/>
  <c r="M538" i="38"/>
  <c r="M537" i="38"/>
  <c r="M536" i="38"/>
  <c r="M535" i="38"/>
  <c r="M534" i="38"/>
  <c r="M533" i="38"/>
  <c r="M532" i="38"/>
  <c r="L30" i="38"/>
  <c r="M527" i="38"/>
  <c r="M526" i="38"/>
  <c r="M525" i="38"/>
  <c r="M524" i="38"/>
  <c r="N524" i="38"/>
  <c r="M523" i="38"/>
  <c r="M522" i="38"/>
  <c r="M521" i="38"/>
  <c r="N521" i="38"/>
  <c r="M520" i="38"/>
  <c r="M519" i="38"/>
  <c r="M518" i="38"/>
  <c r="N518" i="38"/>
  <c r="M517" i="38"/>
  <c r="M516" i="38"/>
  <c r="M515" i="38"/>
  <c r="M514" i="38"/>
  <c r="M513" i="38"/>
  <c r="M512" i="38"/>
  <c r="M511" i="38"/>
  <c r="N511" i="38"/>
  <c r="M510" i="38"/>
  <c r="M509" i="38"/>
  <c r="M508" i="38"/>
  <c r="M507" i="38"/>
  <c r="M506" i="38"/>
  <c r="M505" i="38"/>
  <c r="N505" i="38"/>
  <c r="M504" i="38"/>
  <c r="M503" i="38"/>
  <c r="M502" i="38"/>
  <c r="M501" i="38"/>
  <c r="N501" i="38"/>
  <c r="M500" i="38"/>
  <c r="M499" i="38"/>
  <c r="M498" i="38"/>
  <c r="L52" i="38"/>
  <c r="M497" i="38"/>
  <c r="J29" i="38"/>
  <c r="M492" i="38"/>
  <c r="N492" i="38"/>
  <c r="M491" i="38"/>
  <c r="M490" i="38"/>
  <c r="M489" i="38"/>
  <c r="M488" i="38"/>
  <c r="N488" i="38"/>
  <c r="M487" i="38"/>
  <c r="M486" i="38"/>
  <c r="M485" i="38"/>
  <c r="N485" i="38"/>
  <c r="M484" i="38"/>
  <c r="M483" i="38"/>
  <c r="M482" i="38"/>
  <c r="M481" i="38"/>
  <c r="M480" i="38"/>
  <c r="N480" i="38"/>
  <c r="M479" i="38"/>
  <c r="N479" i="38"/>
  <c r="M478" i="38"/>
  <c r="N478" i="38"/>
  <c r="M477" i="38"/>
  <c r="M476" i="38"/>
  <c r="M475" i="38"/>
  <c r="M474" i="38"/>
  <c r="M473" i="38"/>
  <c r="M472" i="38"/>
  <c r="M471" i="38"/>
  <c r="M470" i="38"/>
  <c r="M469" i="38"/>
  <c r="M468" i="38"/>
  <c r="M467" i="38"/>
  <c r="M466" i="38"/>
  <c r="M465" i="38"/>
  <c r="M464" i="38"/>
  <c r="M463" i="38"/>
  <c r="L51" i="38"/>
  <c r="M462" i="38"/>
  <c r="M457" i="38"/>
  <c r="M456" i="38"/>
  <c r="M455" i="38"/>
  <c r="M454" i="38"/>
  <c r="M453" i="38"/>
  <c r="M452" i="38"/>
  <c r="M451" i="38"/>
  <c r="M450" i="38"/>
  <c r="M449" i="38"/>
  <c r="M448" i="38"/>
  <c r="M447" i="38"/>
  <c r="N447" i="38"/>
  <c r="M446" i="38"/>
  <c r="M445" i="38"/>
  <c r="M444" i="38"/>
  <c r="M443" i="38"/>
  <c r="M442" i="38"/>
  <c r="M441" i="38"/>
  <c r="M440" i="38"/>
  <c r="M439" i="38"/>
  <c r="M438" i="38"/>
  <c r="M437" i="38"/>
  <c r="M436" i="38"/>
  <c r="M435" i="38"/>
  <c r="N435" i="38"/>
  <c r="M434" i="38"/>
  <c r="M433" i="38"/>
  <c r="M432" i="38"/>
  <c r="M431" i="38"/>
  <c r="M430" i="38"/>
  <c r="M429" i="38"/>
  <c r="M428" i="38"/>
  <c r="L50" i="38"/>
  <c r="M427" i="38"/>
  <c r="N427" i="38"/>
  <c r="L49" i="38"/>
  <c r="M422" i="38"/>
  <c r="M421" i="38"/>
  <c r="M420" i="38"/>
  <c r="M419" i="38"/>
  <c r="M418" i="38"/>
  <c r="N418" i="38"/>
  <c r="M417" i="38"/>
  <c r="N417" i="38"/>
  <c r="M416" i="38"/>
  <c r="N416" i="38"/>
  <c r="M415" i="38"/>
  <c r="M414" i="38"/>
  <c r="N414" i="38"/>
  <c r="M413" i="38"/>
  <c r="M412" i="38"/>
  <c r="M411" i="38"/>
  <c r="N411" i="38"/>
  <c r="M410" i="38"/>
  <c r="M409" i="38"/>
  <c r="M408" i="38"/>
  <c r="M407" i="38"/>
  <c r="M406" i="38"/>
  <c r="M405" i="38"/>
  <c r="M404" i="38"/>
  <c r="M403" i="38"/>
  <c r="M402" i="38"/>
  <c r="M401" i="38"/>
  <c r="M400" i="38"/>
  <c r="M399" i="38"/>
  <c r="M398" i="38"/>
  <c r="N398" i="38"/>
  <c r="M397" i="38"/>
  <c r="N397" i="38"/>
  <c r="M396" i="38"/>
  <c r="M395" i="38"/>
  <c r="N395" i="38"/>
  <c r="M394" i="38"/>
  <c r="M393" i="38"/>
  <c r="M392" i="38"/>
  <c r="M387" i="38"/>
  <c r="N387" i="38"/>
  <c r="M386" i="38"/>
  <c r="M385" i="38"/>
  <c r="M384" i="38"/>
  <c r="M383" i="38"/>
  <c r="M382" i="38"/>
  <c r="M381" i="38"/>
  <c r="M380" i="38"/>
  <c r="M379" i="38"/>
  <c r="N379" i="38"/>
  <c r="M378" i="38"/>
  <c r="M377" i="38"/>
  <c r="M376" i="38"/>
  <c r="M375" i="38"/>
  <c r="M374" i="38"/>
  <c r="M373" i="38"/>
  <c r="M372" i="38"/>
  <c r="M371" i="38"/>
  <c r="N371" i="38"/>
  <c r="M370" i="38"/>
  <c r="M369" i="38"/>
  <c r="M368" i="38"/>
  <c r="M367" i="38"/>
  <c r="M366" i="38"/>
  <c r="M365" i="38"/>
  <c r="M364" i="38"/>
  <c r="M363" i="38"/>
  <c r="M362" i="38"/>
  <c r="M361" i="38"/>
  <c r="N361" i="38"/>
  <c r="M360" i="38"/>
  <c r="M359" i="38"/>
  <c r="M358" i="38"/>
  <c r="L48" i="38"/>
  <c r="J48" i="38"/>
  <c r="M357" i="38"/>
  <c r="L25" i="38"/>
  <c r="M352" i="38"/>
  <c r="M351" i="38"/>
  <c r="M350" i="38"/>
  <c r="N350" i="38"/>
  <c r="M349" i="38"/>
  <c r="M348" i="38"/>
  <c r="N348" i="38"/>
  <c r="M347" i="38"/>
  <c r="N347" i="38"/>
  <c r="M346" i="38"/>
  <c r="M345" i="38"/>
  <c r="N345" i="38"/>
  <c r="M344" i="38"/>
  <c r="M343" i="38"/>
  <c r="M342" i="38"/>
  <c r="M341" i="38"/>
  <c r="M340" i="38"/>
  <c r="M339" i="38"/>
  <c r="M338" i="38"/>
  <c r="M337" i="38"/>
  <c r="N337" i="38"/>
  <c r="M336" i="38"/>
  <c r="M335" i="38"/>
  <c r="M334" i="38"/>
  <c r="N334" i="38"/>
  <c r="M333" i="38"/>
  <c r="M332" i="38"/>
  <c r="N332" i="38"/>
  <c r="M331" i="38"/>
  <c r="M330" i="38"/>
  <c r="M329" i="38"/>
  <c r="M328" i="38"/>
  <c r="M327" i="38"/>
  <c r="M326" i="38"/>
  <c r="M325" i="38"/>
  <c r="M324" i="38"/>
  <c r="N324" i="38"/>
  <c r="M323" i="38"/>
  <c r="L47" i="38"/>
  <c r="M322" i="38"/>
  <c r="J24" i="38"/>
  <c r="M317" i="38"/>
  <c r="M316" i="38"/>
  <c r="M315" i="38"/>
  <c r="M314" i="38"/>
  <c r="M313" i="38"/>
  <c r="N313" i="38"/>
  <c r="M312" i="38"/>
  <c r="M311" i="38"/>
  <c r="M310" i="38"/>
  <c r="M309" i="38"/>
  <c r="M308" i="38"/>
  <c r="M307" i="38"/>
  <c r="M306" i="38"/>
  <c r="M305" i="38"/>
  <c r="M304" i="38"/>
  <c r="M303" i="38"/>
  <c r="M302" i="38"/>
  <c r="M301" i="38"/>
  <c r="M300" i="38"/>
  <c r="M299" i="38"/>
  <c r="N299" i="38"/>
  <c r="M298" i="38"/>
  <c r="M297" i="38"/>
  <c r="M296" i="38"/>
  <c r="M295" i="38"/>
  <c r="N295" i="38"/>
  <c r="M294" i="38"/>
  <c r="N293" i="38"/>
  <c r="M293" i="38"/>
  <c r="M292" i="38"/>
  <c r="N292" i="38"/>
  <c r="M291" i="38"/>
  <c r="N291" i="38"/>
  <c r="M290" i="38"/>
  <c r="M289" i="38"/>
  <c r="M288" i="38"/>
  <c r="M287" i="38"/>
  <c r="M282" i="38"/>
  <c r="M281" i="38"/>
  <c r="M280" i="38"/>
  <c r="M279" i="38"/>
  <c r="M278" i="38"/>
  <c r="N278" i="38"/>
  <c r="M277" i="38"/>
  <c r="M276" i="38"/>
  <c r="M275" i="38"/>
  <c r="M274" i="38"/>
  <c r="N274" i="38"/>
  <c r="M273" i="38"/>
  <c r="M272" i="38"/>
  <c r="N272" i="38"/>
  <c r="M271" i="38"/>
  <c r="N271" i="38"/>
  <c r="M270" i="38"/>
  <c r="N270" i="38"/>
  <c r="M269" i="38"/>
  <c r="M268" i="38"/>
  <c r="M267" i="38"/>
  <c r="M266" i="38"/>
  <c r="M265" i="38"/>
  <c r="M264" i="38"/>
  <c r="N264" i="38"/>
  <c r="M263" i="38"/>
  <c r="N263" i="38"/>
  <c r="M262" i="38"/>
  <c r="M261" i="38"/>
  <c r="M260" i="38"/>
  <c r="N260" i="38"/>
  <c r="M259" i="38"/>
  <c r="M258" i="38"/>
  <c r="M257" i="38"/>
  <c r="N257" i="38"/>
  <c r="M256" i="38"/>
  <c r="M255" i="38"/>
  <c r="M254" i="38"/>
  <c r="N254" i="38"/>
  <c r="M253" i="38"/>
  <c r="M248" i="38"/>
  <c r="M247" i="38"/>
  <c r="N247" i="38"/>
  <c r="M246" i="38"/>
  <c r="M245" i="38"/>
  <c r="N245" i="38"/>
  <c r="M244" i="38"/>
  <c r="N244" i="38"/>
  <c r="M243" i="38"/>
  <c r="M242" i="38"/>
  <c r="M241" i="38"/>
  <c r="M240" i="38"/>
  <c r="N240" i="38"/>
  <c r="M239" i="38"/>
  <c r="M238" i="38"/>
  <c r="M237" i="38"/>
  <c r="M236" i="38"/>
  <c r="M235" i="38"/>
  <c r="M234" i="38"/>
  <c r="N234" i="38"/>
  <c r="M233" i="38"/>
  <c r="M232" i="38"/>
  <c r="M231" i="38"/>
  <c r="M230" i="38"/>
  <c r="M229" i="38"/>
  <c r="M228" i="38"/>
  <c r="N228" i="38"/>
  <c r="M227" i="38"/>
  <c r="M226" i="38"/>
  <c r="N226" i="38"/>
  <c r="M225" i="38"/>
  <c r="N225" i="38"/>
  <c r="M224" i="38"/>
  <c r="M223" i="38"/>
  <c r="N223" i="38"/>
  <c r="M222" i="38"/>
  <c r="M221" i="38"/>
  <c r="M220" i="38"/>
  <c r="M219" i="38"/>
  <c r="M214" i="38"/>
  <c r="M213" i="38"/>
  <c r="M212" i="38"/>
  <c r="M211" i="38"/>
  <c r="M210" i="38"/>
  <c r="N210" i="38"/>
  <c r="M209" i="38"/>
  <c r="M208" i="38"/>
  <c r="N208" i="38"/>
  <c r="M207" i="38"/>
  <c r="M206" i="38"/>
  <c r="M205" i="38"/>
  <c r="M204" i="38"/>
  <c r="M203" i="38"/>
  <c r="M202" i="38"/>
  <c r="M201" i="38"/>
  <c r="M200" i="38"/>
  <c r="N200" i="38"/>
  <c r="M199" i="38"/>
  <c r="M198" i="38"/>
  <c r="M197" i="38"/>
  <c r="M196" i="38"/>
  <c r="M195" i="38"/>
  <c r="M194" i="38"/>
  <c r="M193" i="38"/>
  <c r="M192" i="38"/>
  <c r="M191" i="38"/>
  <c r="M190" i="38"/>
  <c r="M189" i="38"/>
  <c r="M188" i="38"/>
  <c r="M187" i="38"/>
  <c r="N186" i="38"/>
  <c r="M186" i="38"/>
  <c r="M185" i="38"/>
  <c r="M180" i="38"/>
  <c r="M179" i="38"/>
  <c r="M178" i="38"/>
  <c r="M177" i="38"/>
  <c r="M176" i="38"/>
  <c r="M175" i="38"/>
  <c r="N175" i="38"/>
  <c r="M174" i="38"/>
  <c r="M173" i="38"/>
  <c r="N173" i="38"/>
  <c r="M172" i="38"/>
  <c r="M171" i="38"/>
  <c r="N171" i="38"/>
  <c r="M170" i="38"/>
  <c r="M169" i="38"/>
  <c r="M168" i="38"/>
  <c r="M167" i="38"/>
  <c r="M166" i="38"/>
  <c r="M165" i="38"/>
  <c r="M164" i="38"/>
  <c r="M163" i="38"/>
  <c r="N163" i="38"/>
  <c r="M162" i="38"/>
  <c r="N162" i="38"/>
  <c r="M161" i="38"/>
  <c r="N161" i="38"/>
  <c r="M160" i="38"/>
  <c r="N160" i="38"/>
  <c r="M159" i="38"/>
  <c r="M158" i="38"/>
  <c r="M157" i="38"/>
  <c r="M156" i="38"/>
  <c r="N156" i="38"/>
  <c r="M155" i="38"/>
  <c r="M154" i="38"/>
  <c r="M153" i="38"/>
  <c r="N153" i="38"/>
  <c r="M152" i="38"/>
  <c r="M151" i="38"/>
  <c r="N151" i="38"/>
  <c r="M150" i="38"/>
  <c r="M149" i="38"/>
  <c r="M148" i="38"/>
  <c r="M147" i="38"/>
  <c r="M146" i="38"/>
  <c r="M145" i="38"/>
  <c r="M144" i="38"/>
  <c r="M143" i="38"/>
  <c r="N143" i="38"/>
  <c r="M142" i="38"/>
  <c r="L42" i="38"/>
  <c r="M141" i="38"/>
  <c r="N141" i="38"/>
  <c r="M136" i="38"/>
  <c r="M135" i="38"/>
  <c r="M134" i="38"/>
  <c r="M133" i="38"/>
  <c r="N133" i="38"/>
  <c r="M132" i="38"/>
  <c r="M131" i="38"/>
  <c r="M130" i="38"/>
  <c r="N130" i="38"/>
  <c r="M129" i="38"/>
  <c r="N129" i="38"/>
  <c r="M128" i="38"/>
  <c r="M127" i="38"/>
  <c r="N127" i="38"/>
  <c r="M126" i="38"/>
  <c r="N126" i="38"/>
  <c r="M125" i="38"/>
  <c r="M124" i="38"/>
  <c r="N124" i="38"/>
  <c r="M123" i="38"/>
  <c r="N123" i="38"/>
  <c r="M122" i="38"/>
  <c r="N122" i="38"/>
  <c r="M121" i="38"/>
  <c r="N121" i="38"/>
  <c r="M120" i="38"/>
  <c r="M119" i="38"/>
  <c r="M118" i="38"/>
  <c r="M117" i="38"/>
  <c r="N117" i="38"/>
  <c r="M116" i="38"/>
  <c r="M115" i="38"/>
  <c r="M114" i="38"/>
  <c r="N114" i="38"/>
  <c r="M113" i="38"/>
  <c r="N113" i="38"/>
  <c r="M112" i="38"/>
  <c r="M111" i="38"/>
  <c r="M110" i="38"/>
  <c r="N110" i="38"/>
  <c r="M109" i="38"/>
  <c r="N109" i="38"/>
  <c r="M108" i="38"/>
  <c r="N108" i="38"/>
  <c r="M107" i="38"/>
  <c r="M106" i="38"/>
  <c r="N106" i="38"/>
  <c r="M105" i="38"/>
  <c r="M104" i="38"/>
  <c r="M103" i="38"/>
  <c r="M102" i="38"/>
  <c r="M101" i="38"/>
  <c r="M100" i="38"/>
  <c r="M99" i="38"/>
  <c r="M98" i="38"/>
  <c r="M97" i="38"/>
  <c r="M92" i="38"/>
  <c r="M91" i="38"/>
  <c r="N91" i="38"/>
  <c r="M90" i="38"/>
  <c r="M89" i="38"/>
  <c r="L55" i="38"/>
  <c r="M632" i="37"/>
  <c r="M631" i="37"/>
  <c r="M630" i="37"/>
  <c r="M629" i="37"/>
  <c r="M628" i="37"/>
  <c r="M627" i="37"/>
  <c r="M626" i="37"/>
  <c r="M625" i="37"/>
  <c r="M624" i="37"/>
  <c r="M623" i="37"/>
  <c r="M622" i="37"/>
  <c r="M621" i="37"/>
  <c r="M620" i="37"/>
  <c r="M619" i="37"/>
  <c r="M618" i="37"/>
  <c r="M617" i="37"/>
  <c r="M616" i="37"/>
  <c r="M615" i="37"/>
  <c r="M614" i="37"/>
  <c r="M613" i="37"/>
  <c r="M612" i="37"/>
  <c r="M611" i="37"/>
  <c r="N611" i="37"/>
  <c r="M610" i="37"/>
  <c r="M609" i="37"/>
  <c r="M608" i="37"/>
  <c r="M607" i="37"/>
  <c r="N607" i="37"/>
  <c r="M606" i="37"/>
  <c r="M605" i="37"/>
  <c r="M604" i="37"/>
  <c r="M603" i="37"/>
  <c r="L55" i="37"/>
  <c r="M602" i="37"/>
  <c r="M597" i="37"/>
  <c r="M596" i="37"/>
  <c r="M595" i="37"/>
  <c r="M594" i="37"/>
  <c r="M593" i="37"/>
  <c r="M592" i="37"/>
  <c r="M591" i="37"/>
  <c r="N591" i="37"/>
  <c r="M590" i="37"/>
  <c r="M589" i="37"/>
  <c r="M588" i="37"/>
  <c r="M587" i="37"/>
  <c r="M586" i="37"/>
  <c r="M585" i="37"/>
  <c r="M584" i="37"/>
  <c r="M583" i="37"/>
  <c r="N583" i="37"/>
  <c r="M582" i="37"/>
  <c r="M581" i="37"/>
  <c r="M580" i="37"/>
  <c r="M579" i="37"/>
  <c r="M578" i="37"/>
  <c r="M577" i="37"/>
  <c r="N577" i="37"/>
  <c r="M576" i="37"/>
  <c r="M575" i="37"/>
  <c r="M574" i="37"/>
  <c r="M573" i="37"/>
  <c r="M572" i="37"/>
  <c r="M571" i="37"/>
  <c r="M570" i="37"/>
  <c r="M569" i="37"/>
  <c r="M568" i="37"/>
  <c r="L54" i="37"/>
  <c r="M567" i="37"/>
  <c r="M562" i="37"/>
  <c r="M561" i="37"/>
  <c r="M560" i="37"/>
  <c r="M559" i="37"/>
  <c r="M558" i="37"/>
  <c r="M557" i="37"/>
  <c r="M556" i="37"/>
  <c r="N556" i="37"/>
  <c r="M555" i="37"/>
  <c r="M554" i="37"/>
  <c r="N554" i="37"/>
  <c r="M553" i="37"/>
  <c r="M552" i="37"/>
  <c r="M551" i="37"/>
  <c r="M550" i="37"/>
  <c r="M549" i="37"/>
  <c r="M548" i="37"/>
  <c r="M547" i="37"/>
  <c r="M546" i="37"/>
  <c r="N546" i="37"/>
  <c r="M545" i="37"/>
  <c r="M544" i="37"/>
  <c r="M543" i="37"/>
  <c r="M542" i="37"/>
  <c r="N542" i="37"/>
  <c r="M541" i="37"/>
  <c r="M540" i="37"/>
  <c r="M539" i="37"/>
  <c r="M538" i="37"/>
  <c r="M537" i="37"/>
  <c r="M536" i="37"/>
  <c r="M535" i="37"/>
  <c r="M534" i="37"/>
  <c r="M533" i="37"/>
  <c r="L53" i="37"/>
  <c r="M532" i="37"/>
  <c r="L52" i="37"/>
  <c r="M527" i="37"/>
  <c r="M526" i="37"/>
  <c r="M525" i="37"/>
  <c r="M524" i="37"/>
  <c r="M523" i="37"/>
  <c r="M522" i="37"/>
  <c r="M521" i="37"/>
  <c r="N521" i="37"/>
  <c r="M520" i="37"/>
  <c r="M519" i="37"/>
  <c r="M518" i="37"/>
  <c r="M517" i="37"/>
  <c r="M516" i="37"/>
  <c r="M515" i="37"/>
  <c r="M514" i="37"/>
  <c r="M513" i="37"/>
  <c r="M512" i="37"/>
  <c r="M511" i="37"/>
  <c r="M510" i="37"/>
  <c r="M509" i="37"/>
  <c r="M508" i="37"/>
  <c r="M507" i="37"/>
  <c r="M506" i="37"/>
  <c r="M505" i="37"/>
  <c r="M504" i="37"/>
  <c r="M503" i="37"/>
  <c r="M502" i="37"/>
  <c r="M501" i="37"/>
  <c r="N501" i="37"/>
  <c r="M500" i="37"/>
  <c r="M499" i="37"/>
  <c r="M498" i="37"/>
  <c r="M497" i="37"/>
  <c r="M492" i="37"/>
  <c r="L51" i="37"/>
  <c r="M491" i="37"/>
  <c r="M490" i="37"/>
  <c r="M489" i="37"/>
  <c r="M488" i="37"/>
  <c r="M487" i="37"/>
  <c r="M486" i="37"/>
  <c r="M485" i="37"/>
  <c r="M484" i="37"/>
  <c r="M483" i="37"/>
  <c r="M482" i="37"/>
  <c r="M481" i="37"/>
  <c r="M480" i="37"/>
  <c r="M479" i="37"/>
  <c r="M478" i="37"/>
  <c r="M477" i="37"/>
  <c r="M476" i="37"/>
  <c r="M475" i="37"/>
  <c r="M474" i="37"/>
  <c r="M473" i="37"/>
  <c r="M472" i="37"/>
  <c r="M471" i="37"/>
  <c r="M470" i="37"/>
  <c r="M469" i="37"/>
  <c r="M468" i="37"/>
  <c r="M467" i="37"/>
  <c r="M466" i="37"/>
  <c r="M465" i="37"/>
  <c r="M464" i="37"/>
  <c r="M463" i="37"/>
  <c r="M462" i="37"/>
  <c r="J50" i="37"/>
  <c r="L27" i="37"/>
  <c r="M457" i="37"/>
  <c r="M456" i="37"/>
  <c r="M455" i="37"/>
  <c r="N455" i="37"/>
  <c r="M454" i="37"/>
  <c r="N454" i="37"/>
  <c r="M453" i="37"/>
  <c r="M452" i="37"/>
  <c r="M451" i="37"/>
  <c r="M450" i="37"/>
  <c r="M449" i="37"/>
  <c r="M448" i="37"/>
  <c r="M447" i="37"/>
  <c r="M446" i="37"/>
  <c r="M445" i="37"/>
  <c r="M444" i="37"/>
  <c r="M443" i="37"/>
  <c r="M442" i="37"/>
  <c r="M441" i="37"/>
  <c r="M440" i="37"/>
  <c r="M439" i="37"/>
  <c r="M438" i="37"/>
  <c r="N438" i="37"/>
  <c r="M437" i="37"/>
  <c r="N437" i="37"/>
  <c r="M436" i="37"/>
  <c r="M435" i="37"/>
  <c r="M434" i="37"/>
  <c r="N434" i="37"/>
  <c r="M433" i="37"/>
  <c r="M432" i="37"/>
  <c r="M431" i="37"/>
  <c r="M430" i="37"/>
  <c r="M429" i="37"/>
  <c r="M428" i="37"/>
  <c r="L50" i="37"/>
  <c r="M427" i="37"/>
  <c r="M422" i="37"/>
  <c r="N422" i="37"/>
  <c r="M421" i="37"/>
  <c r="M420" i="37"/>
  <c r="M419" i="37"/>
  <c r="M418" i="37"/>
  <c r="M417" i="37"/>
  <c r="M416" i="37"/>
  <c r="M415" i="37"/>
  <c r="M414" i="37"/>
  <c r="M413" i="37"/>
  <c r="M412" i="37"/>
  <c r="M411" i="37"/>
  <c r="M410" i="37"/>
  <c r="M409" i="37"/>
  <c r="M408" i="37"/>
  <c r="M407" i="37"/>
  <c r="M406" i="37"/>
  <c r="M405" i="37"/>
  <c r="M404" i="37"/>
  <c r="M403" i="37"/>
  <c r="M402" i="37"/>
  <c r="M401" i="37"/>
  <c r="M400" i="37"/>
  <c r="M399" i="37"/>
  <c r="M398" i="37"/>
  <c r="N398" i="37"/>
  <c r="M397" i="37"/>
  <c r="M396" i="37"/>
  <c r="M395" i="37"/>
  <c r="M394" i="37"/>
  <c r="N394" i="37"/>
  <c r="M393" i="37"/>
  <c r="L49" i="37"/>
  <c r="M392" i="37"/>
  <c r="L25" i="37"/>
  <c r="M387" i="37"/>
  <c r="M386" i="37"/>
  <c r="M385" i="37"/>
  <c r="M384" i="37"/>
  <c r="M383" i="37"/>
  <c r="M382" i="37"/>
  <c r="M381" i="37"/>
  <c r="M380" i="37"/>
  <c r="M379" i="37"/>
  <c r="M378" i="37"/>
  <c r="M377" i="37"/>
  <c r="M376" i="37"/>
  <c r="M375" i="37"/>
  <c r="M374" i="37"/>
  <c r="M373" i="37"/>
  <c r="M372" i="37"/>
  <c r="M371" i="37"/>
  <c r="N371" i="37"/>
  <c r="M370" i="37"/>
  <c r="M369" i="37"/>
  <c r="M368" i="37"/>
  <c r="M367" i="37"/>
  <c r="M366" i="37"/>
  <c r="M365" i="37"/>
  <c r="M364" i="37"/>
  <c r="M363" i="37"/>
  <c r="M362" i="37"/>
  <c r="M361" i="37"/>
  <c r="N361" i="37"/>
  <c r="M360" i="37"/>
  <c r="M359" i="37"/>
  <c r="M358" i="37"/>
  <c r="L48" i="37"/>
  <c r="M357" i="37"/>
  <c r="J24" i="37"/>
  <c r="M352" i="37"/>
  <c r="M351" i="37"/>
  <c r="M350" i="37"/>
  <c r="M349" i="37"/>
  <c r="M348" i="37"/>
  <c r="M347" i="37"/>
  <c r="M346" i="37"/>
  <c r="M345" i="37"/>
  <c r="M344" i="37"/>
  <c r="M343" i="37"/>
  <c r="M342" i="37"/>
  <c r="M341" i="37"/>
  <c r="M340" i="37"/>
  <c r="M339" i="37"/>
  <c r="M338" i="37"/>
  <c r="M337" i="37"/>
  <c r="M336" i="37"/>
  <c r="M335" i="37"/>
  <c r="M334" i="37"/>
  <c r="M333" i="37"/>
  <c r="M332" i="37"/>
  <c r="M331" i="37"/>
  <c r="M330" i="37"/>
  <c r="M329" i="37"/>
  <c r="M328" i="37"/>
  <c r="M327" i="37"/>
  <c r="M326" i="37"/>
  <c r="M325" i="37"/>
  <c r="M324" i="37"/>
  <c r="M323" i="37"/>
  <c r="L47" i="37"/>
  <c r="M322" i="37"/>
  <c r="L24" i="37"/>
  <c r="L46" i="37"/>
  <c r="M317" i="37"/>
  <c r="M316" i="37"/>
  <c r="M315" i="37"/>
  <c r="M314" i="37"/>
  <c r="M313" i="37"/>
  <c r="M312" i="37"/>
  <c r="M311" i="37"/>
  <c r="M310" i="37"/>
  <c r="M309" i="37"/>
  <c r="M308" i="37"/>
  <c r="M307" i="37"/>
  <c r="M306" i="37"/>
  <c r="M305" i="37"/>
  <c r="M304" i="37"/>
  <c r="M303" i="37"/>
  <c r="N303" i="37"/>
  <c r="M302" i="37"/>
  <c r="M301" i="37"/>
  <c r="M300" i="37"/>
  <c r="M299" i="37"/>
  <c r="N299" i="37"/>
  <c r="M298" i="37"/>
  <c r="M297" i="37"/>
  <c r="M296" i="37"/>
  <c r="M295" i="37"/>
  <c r="N295" i="37"/>
  <c r="M294" i="37"/>
  <c r="M293" i="37"/>
  <c r="M292" i="37"/>
  <c r="M291" i="37"/>
  <c r="M290" i="37"/>
  <c r="M289" i="37"/>
  <c r="M288" i="37"/>
  <c r="M287" i="37"/>
  <c r="M282" i="37"/>
  <c r="M281" i="37"/>
  <c r="M280" i="37"/>
  <c r="M279" i="37"/>
  <c r="M278" i="37"/>
  <c r="M277" i="37"/>
  <c r="M276" i="37"/>
  <c r="M275" i="37"/>
  <c r="M274" i="37"/>
  <c r="M273" i="37"/>
  <c r="M272" i="37"/>
  <c r="M271" i="37"/>
  <c r="M270" i="37"/>
  <c r="N270" i="37"/>
  <c r="M269" i="37"/>
  <c r="M268" i="37"/>
  <c r="M267" i="37"/>
  <c r="N267" i="37"/>
  <c r="M266" i="37"/>
  <c r="M265" i="37"/>
  <c r="M264" i="37"/>
  <c r="M263" i="37"/>
  <c r="M262" i="37"/>
  <c r="M261" i="37"/>
  <c r="M260" i="37"/>
  <c r="M259" i="37"/>
  <c r="N259" i="37"/>
  <c r="M258" i="37"/>
  <c r="M257" i="37"/>
  <c r="M256" i="37"/>
  <c r="M255" i="37"/>
  <c r="M254" i="37"/>
  <c r="M253" i="37"/>
  <c r="L22" i="37"/>
  <c r="M248" i="37"/>
  <c r="M247" i="37"/>
  <c r="M246" i="37"/>
  <c r="M245" i="37"/>
  <c r="M244" i="37"/>
  <c r="M243" i="37"/>
  <c r="M242" i="37"/>
  <c r="M241" i="37"/>
  <c r="N241" i="37"/>
  <c r="M240" i="37"/>
  <c r="M239" i="37"/>
  <c r="M238" i="37"/>
  <c r="M237" i="37"/>
  <c r="M236" i="37"/>
  <c r="M235" i="37"/>
  <c r="M234" i="37"/>
  <c r="M233" i="37"/>
  <c r="M232" i="37"/>
  <c r="M231" i="37"/>
  <c r="M230" i="37"/>
  <c r="M229" i="37"/>
  <c r="M228" i="37"/>
  <c r="M227" i="37"/>
  <c r="M226" i="37"/>
  <c r="M225" i="37"/>
  <c r="M224" i="37"/>
  <c r="M223" i="37"/>
  <c r="N223" i="37"/>
  <c r="M222" i="37"/>
  <c r="N222" i="37"/>
  <c r="M221" i="37"/>
  <c r="N221" i="37"/>
  <c r="M220" i="37"/>
  <c r="L44" i="37"/>
  <c r="M219" i="37"/>
  <c r="J43" i="37"/>
  <c r="M214" i="37"/>
  <c r="M213" i="37"/>
  <c r="M212" i="37"/>
  <c r="N212" i="37"/>
  <c r="M211" i="37"/>
  <c r="M210" i="37"/>
  <c r="M209" i="37"/>
  <c r="M208" i="37"/>
  <c r="M207" i="37"/>
  <c r="M206" i="37"/>
  <c r="M205" i="37"/>
  <c r="M204" i="37"/>
  <c r="M203" i="37"/>
  <c r="M202" i="37"/>
  <c r="M201" i="37"/>
  <c r="M200" i="37"/>
  <c r="N200" i="37"/>
  <c r="M199" i="37"/>
  <c r="M198" i="37"/>
  <c r="M197" i="37"/>
  <c r="M196" i="37"/>
  <c r="M195" i="37"/>
  <c r="M194" i="37"/>
  <c r="M193" i="37"/>
  <c r="M192" i="37"/>
  <c r="M191" i="37"/>
  <c r="M190" i="37"/>
  <c r="M189" i="37"/>
  <c r="M188" i="37"/>
  <c r="M187" i="37"/>
  <c r="M186" i="37"/>
  <c r="N186" i="37"/>
  <c r="M185" i="37"/>
  <c r="J20" i="37"/>
  <c r="L19" i="37"/>
  <c r="M180" i="37"/>
  <c r="N180" i="37"/>
  <c r="M179" i="37"/>
  <c r="M178" i="37"/>
  <c r="M177" i="37"/>
  <c r="M176" i="37"/>
  <c r="M175" i="37"/>
  <c r="M174" i="37"/>
  <c r="M173" i="37"/>
  <c r="M172" i="37"/>
  <c r="N172" i="37"/>
  <c r="M171" i="37"/>
  <c r="N171" i="37"/>
  <c r="M170" i="37"/>
  <c r="M169" i="37"/>
  <c r="M168" i="37"/>
  <c r="M167" i="37"/>
  <c r="M166" i="37"/>
  <c r="M165" i="37"/>
  <c r="M164" i="37"/>
  <c r="M163" i="37"/>
  <c r="M162" i="37"/>
  <c r="M161" i="37"/>
  <c r="M160" i="37"/>
  <c r="M159" i="37"/>
  <c r="M158" i="37"/>
  <c r="M157" i="37"/>
  <c r="M156" i="37"/>
  <c r="M155" i="37"/>
  <c r="M154" i="37"/>
  <c r="M153" i="37"/>
  <c r="M152" i="37"/>
  <c r="M151" i="37"/>
  <c r="M150" i="37"/>
  <c r="M149" i="37"/>
  <c r="M148" i="37"/>
  <c r="N148" i="37"/>
  <c r="M147" i="37"/>
  <c r="M146" i="37"/>
  <c r="M145" i="37"/>
  <c r="M144" i="37"/>
  <c r="M143" i="37"/>
  <c r="M142" i="37"/>
  <c r="L42" i="37"/>
  <c r="M141" i="37"/>
  <c r="L41" i="37"/>
  <c r="M136" i="37"/>
  <c r="M135" i="37"/>
  <c r="N135" i="37"/>
  <c r="M134" i="37"/>
  <c r="M133" i="37"/>
  <c r="M132" i="37"/>
  <c r="M131" i="37"/>
  <c r="N131" i="37"/>
  <c r="M130" i="37"/>
  <c r="M129" i="37"/>
  <c r="M128" i="37"/>
  <c r="N128" i="37"/>
  <c r="M127" i="37"/>
  <c r="N127" i="37"/>
  <c r="M126" i="37"/>
  <c r="M125" i="37"/>
  <c r="M124" i="37"/>
  <c r="M123" i="37"/>
  <c r="M122" i="37"/>
  <c r="M121" i="37"/>
  <c r="M120" i="37"/>
  <c r="M119" i="37"/>
  <c r="N119" i="37"/>
  <c r="M118" i="37"/>
  <c r="M117" i="37"/>
  <c r="M116" i="37"/>
  <c r="M115" i="37"/>
  <c r="M114" i="37"/>
  <c r="M113" i="37"/>
  <c r="M112" i="37"/>
  <c r="M111" i="37"/>
  <c r="N111" i="37"/>
  <c r="M110" i="37"/>
  <c r="N110" i="37"/>
  <c r="M109" i="37"/>
  <c r="M108" i="37"/>
  <c r="M107" i="37"/>
  <c r="M106" i="37"/>
  <c r="M105" i="37"/>
  <c r="M104" i="37"/>
  <c r="M103" i="37"/>
  <c r="N103" i="37"/>
  <c r="M102" i="37"/>
  <c r="M101" i="37"/>
  <c r="M100" i="37"/>
  <c r="M99" i="37"/>
  <c r="M98" i="37"/>
  <c r="M97" i="37"/>
  <c r="M92" i="37"/>
  <c r="M91" i="37"/>
  <c r="M90" i="37"/>
  <c r="M89" i="37"/>
  <c r="J32" i="37"/>
  <c r="L30" i="37"/>
  <c r="L29" i="37"/>
  <c r="L18" i="37"/>
  <c r="J38" i="37" l="1"/>
  <c r="I39" i="20" s="1"/>
  <c r="I37" i="20"/>
  <c r="N100" i="38"/>
  <c r="N104" i="38"/>
  <c r="N112" i="38"/>
  <c r="N128" i="38"/>
  <c r="N132" i="38"/>
  <c r="N136" i="38"/>
  <c r="N144" i="38"/>
  <c r="N145" i="38"/>
  <c r="N148" i="38"/>
  <c r="N149" i="38"/>
  <c r="N166" i="38"/>
  <c r="N179" i="38"/>
  <c r="N187" i="38"/>
  <c r="N188" i="38"/>
  <c r="N192" i="38"/>
  <c r="N196" i="38"/>
  <c r="N276" i="38"/>
  <c r="N280" i="38"/>
  <c r="N289" i="38"/>
  <c r="N307" i="38"/>
  <c r="N315" i="38"/>
  <c r="N328" i="38"/>
  <c r="N352" i="38"/>
  <c r="N364" i="38"/>
  <c r="N365" i="38"/>
  <c r="N369" i="38"/>
  <c r="N385" i="38"/>
  <c r="N400" i="38"/>
  <c r="N404" i="38"/>
  <c r="N412" i="38"/>
  <c r="N420" i="38"/>
  <c r="N429" i="38"/>
  <c r="N433" i="38"/>
  <c r="N437" i="38"/>
  <c r="N445" i="38"/>
  <c r="N453" i="38"/>
  <c r="N466" i="38"/>
  <c r="N469" i="38"/>
  <c r="N535" i="38"/>
  <c r="N544" i="38"/>
  <c r="N585" i="38"/>
  <c r="N617" i="38"/>
  <c r="N629" i="38"/>
  <c r="N630" i="38"/>
  <c r="N102" i="38"/>
  <c r="N118" i="38"/>
  <c r="N134" i="38"/>
  <c r="N147" i="38"/>
  <c r="N159" i="38"/>
  <c r="N164" i="38"/>
  <c r="N165" i="38"/>
  <c r="N168" i="38"/>
  <c r="N169" i="38"/>
  <c r="N177" i="38"/>
  <c r="N180" i="38"/>
  <c r="N189" i="38"/>
  <c r="N190" i="38"/>
  <c r="N193" i="38"/>
  <c r="N194" i="38"/>
  <c r="N197" i="38"/>
  <c r="N198" i="38"/>
  <c r="N211" i="38"/>
  <c r="N224" i="38"/>
  <c r="N282" i="38"/>
  <c r="N297" i="38"/>
  <c r="N300" i="38"/>
  <c r="N305" i="38"/>
  <c r="N309" i="38"/>
  <c r="N317" i="38"/>
  <c r="N326" i="38"/>
  <c r="N329" i="38"/>
  <c r="N330" i="38"/>
  <c r="N366" i="38"/>
  <c r="N367" i="38"/>
  <c r="N402" i="38"/>
  <c r="N406" i="38"/>
  <c r="N410" i="38"/>
  <c r="N422" i="38"/>
  <c r="N431" i="38"/>
  <c r="N443" i="38"/>
  <c r="N451" i="38"/>
  <c r="N463" i="38"/>
  <c r="N475" i="38"/>
  <c r="N476" i="38"/>
  <c r="N484" i="38"/>
  <c r="N545" i="38"/>
  <c r="N554" i="38"/>
  <c r="N561" i="38"/>
  <c r="N562" i="38"/>
  <c r="N574" i="38"/>
  <c r="N575" i="38"/>
  <c r="N583" i="38"/>
  <c r="N603" i="38"/>
  <c r="N608" i="38"/>
  <c r="N611" i="38"/>
  <c r="N619" i="38"/>
  <c r="N627" i="38"/>
  <c r="N628" i="38"/>
  <c r="J86" i="38"/>
  <c r="N118" i="37"/>
  <c r="N143" i="37"/>
  <c r="N147" i="37"/>
  <c r="N155" i="37"/>
  <c r="N159" i="37"/>
  <c r="N163" i="37"/>
  <c r="N179" i="37"/>
  <c r="N188" i="37"/>
  <c r="N294" i="37"/>
  <c r="N302" i="37"/>
  <c r="N311" i="37"/>
  <c r="N327" i="37"/>
  <c r="N343" i="37"/>
  <c r="N351" i="37"/>
  <c r="N406" i="37"/>
  <c r="N417" i="37"/>
  <c r="N418" i="37"/>
  <c r="N441" i="37"/>
  <c r="N449" i="37"/>
  <c r="N453" i="37"/>
  <c r="N457" i="37"/>
  <c r="N463" i="37"/>
  <c r="N475" i="37"/>
  <c r="N479" i="37"/>
  <c r="N487" i="37"/>
  <c r="N491" i="37"/>
  <c r="N537" i="37"/>
  <c r="N545" i="37"/>
  <c r="N550" i="37"/>
  <c r="N567" i="37"/>
  <c r="N570" i="37"/>
  <c r="N602" i="37"/>
  <c r="N606" i="37"/>
  <c r="N610" i="37"/>
  <c r="N614" i="37"/>
  <c r="N622" i="37"/>
  <c r="N630" i="37"/>
  <c r="N187" i="37"/>
  <c r="N195" i="37"/>
  <c r="N203" i="37"/>
  <c r="N211" i="37"/>
  <c r="N229" i="37"/>
  <c r="N338" i="37"/>
  <c r="N375" i="37"/>
  <c r="N387" i="37"/>
  <c r="N452" i="37"/>
  <c r="N466" i="37"/>
  <c r="N486" i="37"/>
  <c r="N490" i="37"/>
  <c r="N507" i="37"/>
  <c r="N515" i="37"/>
  <c r="N557" i="37"/>
  <c r="N597" i="37"/>
  <c r="N104" i="37"/>
  <c r="N112" i="37"/>
  <c r="N206" i="37"/>
  <c r="N214" i="37"/>
  <c r="N224" i="37"/>
  <c r="N232" i="37"/>
  <c r="N244" i="37"/>
  <c r="N248" i="37"/>
  <c r="N260" i="37"/>
  <c r="N264" i="37"/>
  <c r="N268" i="37"/>
  <c r="N276" i="37"/>
  <c r="N280" i="37"/>
  <c r="N329" i="37"/>
  <c r="N337" i="37"/>
  <c r="N366" i="37"/>
  <c r="N370" i="37"/>
  <c r="N382" i="37"/>
  <c r="N407" i="37"/>
  <c r="N415" i="37"/>
  <c r="N502" i="37"/>
  <c r="N526" i="37"/>
  <c r="N560" i="37"/>
  <c r="N568" i="37"/>
  <c r="N576" i="37"/>
  <c r="N580" i="37"/>
  <c r="N604" i="37"/>
  <c r="N612" i="37"/>
  <c r="N616" i="37"/>
  <c r="N620" i="37"/>
  <c r="N624" i="37"/>
  <c r="J61" i="37"/>
  <c r="I42" i="20" s="1"/>
  <c r="N98" i="38"/>
  <c r="N597" i="38"/>
  <c r="N101" i="38"/>
  <c r="N111" i="38"/>
  <c r="N116" i="38"/>
  <c r="L41" i="38"/>
  <c r="N152" i="38"/>
  <c r="N157" i="38"/>
  <c r="N167" i="38"/>
  <c r="N172" i="38"/>
  <c r="N199" i="38"/>
  <c r="N209" i="38"/>
  <c r="N227" i="38"/>
  <c r="N243" i="38"/>
  <c r="N256" i="38"/>
  <c r="L23" i="38"/>
  <c r="N338" i="38"/>
  <c r="N346" i="38"/>
  <c r="N359" i="38"/>
  <c r="N377" i="38"/>
  <c r="N396" i="38"/>
  <c r="N401" i="38"/>
  <c r="N472" i="38"/>
  <c r="N482" i="38"/>
  <c r="N519" i="38"/>
  <c r="N527" i="38"/>
  <c r="N538" i="38"/>
  <c r="N593" i="38"/>
  <c r="N614" i="38"/>
  <c r="N622" i="38"/>
  <c r="N90" i="38"/>
  <c r="N107" i="38"/>
  <c r="N150" i="38"/>
  <c r="N155" i="38"/>
  <c r="N178" i="38"/>
  <c r="N195" i="38"/>
  <c r="N212" i="38"/>
  <c r="L44" i="38"/>
  <c r="N241" i="38"/>
  <c r="N303" i="38"/>
  <c r="N308" i="38"/>
  <c r="N331" i="38"/>
  <c r="N336" i="38"/>
  <c r="N344" i="38"/>
  <c r="N375" i="38"/>
  <c r="N383" i="38"/>
  <c r="N394" i="38"/>
  <c r="N430" i="38"/>
  <c r="N446" i="38"/>
  <c r="N454" i="38"/>
  <c r="N509" i="38"/>
  <c r="N517" i="38"/>
  <c r="N525" i="38"/>
  <c r="N536" i="38"/>
  <c r="N552" i="38"/>
  <c r="N557" i="38"/>
  <c r="N573" i="38"/>
  <c r="N578" i="38"/>
  <c r="N604" i="38"/>
  <c r="N620" i="38"/>
  <c r="L43" i="38"/>
  <c r="N378" i="38"/>
  <c r="N441" i="38"/>
  <c r="N449" i="38"/>
  <c r="N499" i="38"/>
  <c r="N512" i="38"/>
  <c r="N560" i="38"/>
  <c r="N581" i="38"/>
  <c r="N594" i="38"/>
  <c r="N623" i="38"/>
  <c r="L18" i="38"/>
  <c r="N105" i="38"/>
  <c r="N120" i="38"/>
  <c r="N125" i="38"/>
  <c r="N146" i="38"/>
  <c r="N176" i="38"/>
  <c r="N191" i="38"/>
  <c r="N231" i="38"/>
  <c r="N239" i="38"/>
  <c r="N268" i="38"/>
  <c r="N273" i="38"/>
  <c r="N301" i="38"/>
  <c r="N311" i="38"/>
  <c r="N316" i="38"/>
  <c r="N327" i="38"/>
  <c r="N363" i="38"/>
  <c r="N405" i="38"/>
  <c r="N413" i="38"/>
  <c r="N444" i="38"/>
  <c r="N468" i="38"/>
  <c r="N502" i="38"/>
  <c r="N507" i="38"/>
  <c r="N515" i="38"/>
  <c r="N523" i="38"/>
  <c r="N542" i="38"/>
  <c r="N571" i="38"/>
  <c r="N610" i="38"/>
  <c r="N618" i="38"/>
  <c r="N424" i="38"/>
  <c r="N49" i="38" s="1"/>
  <c r="J49" i="38"/>
  <c r="J51" i="38"/>
  <c r="L32" i="38"/>
  <c r="N99" i="38"/>
  <c r="N115" i="38"/>
  <c r="N131" i="38"/>
  <c r="N154" i="38"/>
  <c r="N170" i="38"/>
  <c r="N203" i="38"/>
  <c r="N235" i="38"/>
  <c r="N255" i="38"/>
  <c r="N262" i="38"/>
  <c r="N279" i="38"/>
  <c r="N298" i="38"/>
  <c r="N314" i="38"/>
  <c r="N380" i="38"/>
  <c r="N399" i="38"/>
  <c r="N421" i="38"/>
  <c r="N428" i="38"/>
  <c r="N448" i="38"/>
  <c r="N486" i="38"/>
  <c r="N491" i="38"/>
  <c r="N513" i="38"/>
  <c r="N546" i="38"/>
  <c r="N567" i="38"/>
  <c r="L79" i="38"/>
  <c r="N626" i="38"/>
  <c r="J55" i="38"/>
  <c r="N97" i="38"/>
  <c r="N206" i="38"/>
  <c r="N221" i="38"/>
  <c r="N233" i="38"/>
  <c r="N464" i="38"/>
  <c r="L15" i="38"/>
  <c r="N48" i="20" s="1"/>
  <c r="X48" i="20" s="1"/>
  <c r="J41" i="38"/>
  <c r="N204" i="38"/>
  <c r="N219" i="38"/>
  <c r="L21" i="38"/>
  <c r="N266" i="38"/>
  <c r="N287" i="38"/>
  <c r="J72" i="38"/>
  <c r="N381" i="38"/>
  <c r="J27" i="38"/>
  <c r="N462" i="38"/>
  <c r="N528" i="38"/>
  <c r="N29" i="38" s="1"/>
  <c r="N550" i="38"/>
  <c r="N591" i="38"/>
  <c r="N474" i="38"/>
  <c r="N534" i="38"/>
  <c r="N616" i="38"/>
  <c r="J15" i="38"/>
  <c r="I48" i="20" s="1"/>
  <c r="L68" i="38"/>
  <c r="N185" i="38"/>
  <c r="N214" i="38"/>
  <c r="N229" i="38"/>
  <c r="L45" i="38"/>
  <c r="N269" i="38"/>
  <c r="N322" i="38"/>
  <c r="N457" i="38"/>
  <c r="L76" i="38"/>
  <c r="N465" i="38"/>
  <c r="N470" i="38"/>
  <c r="N532" i="38"/>
  <c r="N548" i="38"/>
  <c r="N607" i="38"/>
  <c r="N253" i="38"/>
  <c r="N181" i="38"/>
  <c r="N19" i="38" s="1"/>
  <c r="L74" i="38"/>
  <c r="N258" i="38"/>
  <c r="L24" i="38"/>
  <c r="L73" i="38"/>
  <c r="N89" i="38"/>
  <c r="N92" i="38"/>
  <c r="N103" i="38"/>
  <c r="N119" i="38"/>
  <c r="N135" i="38"/>
  <c r="N158" i="38"/>
  <c r="N174" i="38"/>
  <c r="J43" i="38"/>
  <c r="N202" i="38"/>
  <c r="N237" i="38"/>
  <c r="N242" i="38"/>
  <c r="L46" i="38"/>
  <c r="N302" i="38"/>
  <c r="N357" i="38"/>
  <c r="J25" i="38"/>
  <c r="N362" i="38"/>
  <c r="N382" i="38"/>
  <c r="N432" i="38"/>
  <c r="N490" i="38"/>
  <c r="N503" i="38"/>
  <c r="N508" i="38"/>
  <c r="N541" i="38"/>
  <c r="N551" i="38"/>
  <c r="N556" i="38"/>
  <c r="N584" i="38"/>
  <c r="N589" i="38"/>
  <c r="N602" i="38"/>
  <c r="J32" i="38"/>
  <c r="N612" i="38"/>
  <c r="N105" i="37"/>
  <c r="N145" i="37"/>
  <c r="N153" i="37"/>
  <c r="N161" i="37"/>
  <c r="N169" i="37"/>
  <c r="N177" i="37"/>
  <c r="N193" i="37"/>
  <c r="N201" i="37"/>
  <c r="N209" i="37"/>
  <c r="N230" i="37"/>
  <c r="N238" i="37"/>
  <c r="N380" i="37"/>
  <c r="N396" i="37"/>
  <c r="N404" i="37"/>
  <c r="N412" i="37"/>
  <c r="N420" i="37"/>
  <c r="N439" i="37"/>
  <c r="N569" i="37"/>
  <c r="N617" i="37"/>
  <c r="N625" i="37"/>
  <c r="N114" i="37"/>
  <c r="N122" i="37"/>
  <c r="N130" i="37"/>
  <c r="N154" i="37"/>
  <c r="N162" i="37"/>
  <c r="N210" i="37"/>
  <c r="N258" i="37"/>
  <c r="N274" i="37"/>
  <c r="N293" i="37"/>
  <c r="N301" i="37"/>
  <c r="N309" i="37"/>
  <c r="N325" i="37"/>
  <c r="N333" i="37"/>
  <c r="N349" i="37"/>
  <c r="N357" i="37"/>
  <c r="N365" i="37"/>
  <c r="N373" i="37"/>
  <c r="N397" i="37"/>
  <c r="N432" i="37"/>
  <c r="N101" i="37"/>
  <c r="N109" i="37"/>
  <c r="N117" i="37"/>
  <c r="N125" i="37"/>
  <c r="N189" i="37"/>
  <c r="N197" i="37"/>
  <c r="N242" i="37"/>
  <c r="N269" i="37"/>
  <c r="N277" i="37"/>
  <c r="N288" i="37"/>
  <c r="N312" i="37"/>
  <c r="N328" i="37"/>
  <c r="N336" i="37"/>
  <c r="N344" i="37"/>
  <c r="N408" i="37"/>
  <c r="N416" i="37"/>
  <c r="N443" i="37"/>
  <c r="N472" i="37"/>
  <c r="N512" i="37"/>
  <c r="N520" i="37"/>
  <c r="N536" i="37"/>
  <c r="N573" i="37"/>
  <c r="N578" i="37"/>
  <c r="N613" i="37"/>
  <c r="N628" i="37"/>
  <c r="N90" i="37"/>
  <c r="N99" i="37"/>
  <c r="N107" i="37"/>
  <c r="N133" i="37"/>
  <c r="N149" i="37"/>
  <c r="N165" i="37"/>
  <c r="N170" i="37"/>
  <c r="N175" i="37"/>
  <c r="N191" i="37"/>
  <c r="N225" i="37"/>
  <c r="N233" i="37"/>
  <c r="N246" i="37"/>
  <c r="N262" i="37"/>
  <c r="N278" i="37"/>
  <c r="N289" i="37"/>
  <c r="N305" i="37"/>
  <c r="N310" i="37"/>
  <c r="N315" i="37"/>
  <c r="N354" i="37"/>
  <c r="N47" i="37" s="1"/>
  <c r="N331" i="37"/>
  <c r="N339" i="37"/>
  <c r="N347" i="37"/>
  <c r="N376" i="37"/>
  <c r="N392" i="37"/>
  <c r="N400" i="37"/>
  <c r="N405" i="37"/>
  <c r="N410" i="37"/>
  <c r="N429" i="37"/>
  <c r="N447" i="37"/>
  <c r="N476" i="37"/>
  <c r="N484" i="37"/>
  <c r="N508" i="37"/>
  <c r="N513" i="37"/>
  <c r="N516" i="37"/>
  <c r="N540" i="37"/>
  <c r="N581" i="37"/>
  <c r="N584" i="37"/>
  <c r="N592" i="37"/>
  <c r="N608" i="37"/>
  <c r="N618" i="37"/>
  <c r="N626" i="37"/>
  <c r="N631" i="37"/>
  <c r="N115" i="37"/>
  <c r="N123" i="37"/>
  <c r="N136" i="37"/>
  <c r="N144" i="37"/>
  <c r="N152" i="37"/>
  <c r="N207" i="37"/>
  <c r="N228" i="37"/>
  <c r="N236" i="37"/>
  <c r="N273" i="37"/>
  <c r="N281" i="37"/>
  <c r="N292" i="37"/>
  <c r="N334" i="37"/>
  <c r="N379" i="37"/>
  <c r="N527" i="37"/>
  <c r="N535" i="37"/>
  <c r="N543" i="37"/>
  <c r="N548" i="37"/>
  <c r="N558" i="37"/>
  <c r="N574" i="37"/>
  <c r="N579" i="37"/>
  <c r="N621" i="37"/>
  <c r="N116" i="37"/>
  <c r="N499" i="37"/>
  <c r="N198" i="37"/>
  <c r="N227" i="37"/>
  <c r="N254" i="37"/>
  <c r="N523" i="37"/>
  <c r="N108" i="37"/>
  <c r="N113" i="37"/>
  <c r="N121" i="37"/>
  <c r="N158" i="37"/>
  <c r="N166" i="37"/>
  <c r="N176" i="37"/>
  <c r="N192" i="37"/>
  <c r="N205" i="37"/>
  <c r="N213" i="37"/>
  <c r="N226" i="37"/>
  <c r="N234" i="37"/>
  <c r="N239" i="37"/>
  <c r="N247" i="37"/>
  <c r="N255" i="37"/>
  <c r="N263" i="37"/>
  <c r="N298" i="37"/>
  <c r="N306" i="37"/>
  <c r="N316" i="37"/>
  <c r="N324" i="37"/>
  <c r="N340" i="37"/>
  <c r="N364" i="37"/>
  <c r="N385" i="37"/>
  <c r="N401" i="37"/>
  <c r="N419" i="37"/>
  <c r="N430" i="37"/>
  <c r="N435" i="37"/>
  <c r="N440" i="37"/>
  <c r="N448" i="37"/>
  <c r="N469" i="37"/>
  <c r="N477" i="37"/>
  <c r="N482" i="37"/>
  <c r="N485" i="37"/>
  <c r="N517" i="37"/>
  <c r="N525" i="37"/>
  <c r="N538" i="37"/>
  <c r="N541" i="37"/>
  <c r="N585" i="37"/>
  <c r="N593" i="37"/>
  <c r="N627" i="37"/>
  <c r="N632" i="37"/>
  <c r="N402" i="37"/>
  <c r="N100" i="37"/>
  <c r="N126" i="37"/>
  <c r="N196" i="37"/>
  <c r="N237" i="37"/>
  <c r="N369" i="37"/>
  <c r="N433" i="37"/>
  <c r="N468" i="37"/>
  <c r="N92" i="37"/>
  <c r="N106" i="37"/>
  <c r="N124" i="37"/>
  <c r="N129" i="37"/>
  <c r="N134" i="37"/>
  <c r="N150" i="37"/>
  <c r="N157" i="37"/>
  <c r="N160" i="37"/>
  <c r="N168" i="37"/>
  <c r="N178" i="37"/>
  <c r="N194" i="37"/>
  <c r="N199" i="37"/>
  <c r="N204" i="37"/>
  <c r="N235" i="37"/>
  <c r="N240" i="37"/>
  <c r="N245" i="37"/>
  <c r="N261" i="37"/>
  <c r="N266" i="37"/>
  <c r="N271" i="37"/>
  <c r="N279" i="37"/>
  <c r="N290" i="37"/>
  <c r="N297" i="37"/>
  <c r="N300" i="37"/>
  <c r="N308" i="37"/>
  <c r="N326" i="37"/>
  <c r="N359" i="37"/>
  <c r="N367" i="37"/>
  <c r="N372" i="37"/>
  <c r="N377" i="37"/>
  <c r="N403" i="37"/>
  <c r="N413" i="37"/>
  <c r="N431" i="37"/>
  <c r="N436" i="37"/>
  <c r="N446" i="37"/>
  <c r="N451" i="37"/>
  <c r="N474" i="37"/>
  <c r="N553" i="37"/>
  <c r="N571" i="37"/>
  <c r="N586" i="37"/>
  <c r="N629" i="37"/>
  <c r="N595" i="37"/>
  <c r="N98" i="37"/>
  <c r="N173" i="37"/>
  <c r="N256" i="37"/>
  <c r="N313" i="37"/>
  <c r="N464" i="37"/>
  <c r="N589" i="37"/>
  <c r="N91" i="37"/>
  <c r="N307" i="37"/>
  <c r="N132" i="37"/>
  <c r="N202" i="37"/>
  <c r="N243" i="37"/>
  <c r="N332" i="37"/>
  <c r="N352" i="37"/>
  <c r="N383" i="37"/>
  <c r="N480" i="37"/>
  <c r="N511" i="37"/>
  <c r="N141" i="37"/>
  <c r="N167" i="37"/>
  <c r="N562" i="37"/>
  <c r="N102" i="37"/>
  <c r="N120" i="37"/>
  <c r="N146" i="37"/>
  <c r="N151" i="37"/>
  <c r="N156" i="37"/>
  <c r="N164" i="37"/>
  <c r="N174" i="37"/>
  <c r="N190" i="37"/>
  <c r="N208" i="37"/>
  <c r="N231" i="37"/>
  <c r="N257" i="37"/>
  <c r="N265" i="37"/>
  <c r="N272" i="37"/>
  <c r="N275" i="37"/>
  <c r="N291" i="37"/>
  <c r="N296" i="37"/>
  <c r="N304" i="37"/>
  <c r="N314" i="37"/>
  <c r="N330" i="37"/>
  <c r="N335" i="37"/>
  <c r="N342" i="37"/>
  <c r="N350" i="37"/>
  <c r="N381" i="37"/>
  <c r="N386" i="37"/>
  <c r="N399" i="37"/>
  <c r="N409" i="37"/>
  <c r="N427" i="37"/>
  <c r="N450" i="37"/>
  <c r="N465" i="37"/>
  <c r="N470" i="37"/>
  <c r="N478" i="37"/>
  <c r="N483" i="37"/>
  <c r="N488" i="37"/>
  <c r="N509" i="37"/>
  <c r="N514" i="37"/>
  <c r="N519" i="37"/>
  <c r="N524" i="37"/>
  <c r="N534" i="37"/>
  <c r="N544" i="37"/>
  <c r="N549" i="37"/>
  <c r="N559" i="37"/>
  <c r="N590" i="37"/>
  <c r="N605" i="37"/>
  <c r="N615" i="37"/>
  <c r="N623" i="37"/>
  <c r="N24" i="20"/>
  <c r="S83" i="45" s="1"/>
  <c r="L77" i="37"/>
  <c r="N388" i="37"/>
  <c r="N25" i="37" s="1"/>
  <c r="L73" i="37"/>
  <c r="N142" i="38"/>
  <c r="L20" i="38"/>
  <c r="N213" i="38"/>
  <c r="N318" i="38"/>
  <c r="N23" i="38" s="1"/>
  <c r="J23" i="38"/>
  <c r="L72" i="38"/>
  <c r="L67" i="38"/>
  <c r="L19" i="38"/>
  <c r="J21" i="38"/>
  <c r="L22" i="38"/>
  <c r="N354" i="38"/>
  <c r="N47" i="38" s="1"/>
  <c r="N568" i="38"/>
  <c r="N201" i="38"/>
  <c r="N232" i="38"/>
  <c r="N248" i="38"/>
  <c r="N261" i="38"/>
  <c r="N277" i="38"/>
  <c r="N290" i="38"/>
  <c r="N306" i="38"/>
  <c r="N335" i="38"/>
  <c r="N340" i="38"/>
  <c r="N370" i="38"/>
  <c r="N408" i="38"/>
  <c r="N415" i="38"/>
  <c r="N436" i="38"/>
  <c r="N497" i="38"/>
  <c r="N596" i="38"/>
  <c r="N230" i="38"/>
  <c r="N246" i="38"/>
  <c r="N259" i="38"/>
  <c r="N275" i="38"/>
  <c r="N288" i="38"/>
  <c r="N304" i="38"/>
  <c r="N333" i="38"/>
  <c r="N368" i="38"/>
  <c r="N373" i="38"/>
  <c r="N403" i="38"/>
  <c r="N434" i="38"/>
  <c r="N439" i="38"/>
  <c r="N520" i="38"/>
  <c r="N586" i="38"/>
  <c r="N353" i="38"/>
  <c r="N24" i="38" s="1"/>
  <c r="N563" i="38"/>
  <c r="N30" i="38" s="1"/>
  <c r="J47" i="38"/>
  <c r="N207" i="38"/>
  <c r="N222" i="38"/>
  <c r="N238" i="38"/>
  <c r="N267" i="38"/>
  <c r="N296" i="38"/>
  <c r="N312" i="38"/>
  <c r="N325" i="38"/>
  <c r="N339" i="38"/>
  <c r="N351" i="38"/>
  <c r="N386" i="38"/>
  <c r="N452" i="38"/>
  <c r="N553" i="38"/>
  <c r="N498" i="38"/>
  <c r="N392" i="38"/>
  <c r="J18" i="38"/>
  <c r="J30" i="38"/>
  <c r="N205" i="38"/>
  <c r="N220" i="38"/>
  <c r="N236" i="38"/>
  <c r="N265" i="38"/>
  <c r="N281" i="38"/>
  <c r="N294" i="38"/>
  <c r="N310" i="38"/>
  <c r="N323" i="38"/>
  <c r="N342" i="38"/>
  <c r="N349" i="38"/>
  <c r="N372" i="38"/>
  <c r="N384" i="38"/>
  <c r="N389" i="38"/>
  <c r="N48" i="38" s="1"/>
  <c r="N419" i="38"/>
  <c r="N438" i="38"/>
  <c r="N450" i="38"/>
  <c r="N455" i="38"/>
  <c r="N487" i="38"/>
  <c r="N343" i="38"/>
  <c r="N360" i="38"/>
  <c r="N376" i="38"/>
  <c r="N393" i="38"/>
  <c r="N409" i="38"/>
  <c r="N442" i="38"/>
  <c r="N471" i="38"/>
  <c r="N504" i="38"/>
  <c r="N537" i="38"/>
  <c r="N570" i="38"/>
  <c r="N613" i="38"/>
  <c r="N341" i="38"/>
  <c r="N358" i="38"/>
  <c r="N374" i="38"/>
  <c r="N407" i="38"/>
  <c r="N440" i="38"/>
  <c r="N456" i="38"/>
  <c r="N481" i="38"/>
  <c r="N514" i="38"/>
  <c r="N547" i="38"/>
  <c r="N580" i="38"/>
  <c r="N606" i="38"/>
  <c r="N477" i="38"/>
  <c r="N510" i="38"/>
  <c r="N526" i="38"/>
  <c r="N543" i="38"/>
  <c r="N559" i="38"/>
  <c r="N576" i="38"/>
  <c r="N592" i="38"/>
  <c r="N609" i="38"/>
  <c r="N625" i="38"/>
  <c r="N473" i="38"/>
  <c r="N489" i="38"/>
  <c r="N506" i="38"/>
  <c r="N522" i="38"/>
  <c r="N539" i="38"/>
  <c r="N555" i="38"/>
  <c r="N572" i="38"/>
  <c r="N588" i="38"/>
  <c r="N605" i="38"/>
  <c r="N621" i="38"/>
  <c r="N467" i="38"/>
  <c r="N483" i="38"/>
  <c r="N500" i="38"/>
  <c r="N516" i="38"/>
  <c r="N533" i="38"/>
  <c r="N549" i="38"/>
  <c r="N582" i="38"/>
  <c r="N615" i="38"/>
  <c r="N631" i="38"/>
  <c r="J45" i="37"/>
  <c r="J19" i="37"/>
  <c r="N181" i="37"/>
  <c r="N19" i="37" s="1"/>
  <c r="L69" i="37"/>
  <c r="L21" i="37"/>
  <c r="J47" i="37"/>
  <c r="N492" i="37"/>
  <c r="N423" i="37"/>
  <c r="N26" i="37" s="1"/>
  <c r="J26" i="37"/>
  <c r="N282" i="37"/>
  <c r="L45" i="37"/>
  <c r="J15" i="37"/>
  <c r="N89" i="37"/>
  <c r="J41" i="37"/>
  <c r="N138" i="37"/>
  <c r="N41" i="37" s="1"/>
  <c r="J46" i="37"/>
  <c r="N319" i="37"/>
  <c r="N46" i="37" s="1"/>
  <c r="L26" i="37"/>
  <c r="L74" i="37"/>
  <c r="N528" i="37"/>
  <c r="N29" i="37" s="1"/>
  <c r="J29" i="37"/>
  <c r="L15" i="37"/>
  <c r="N36" i="20" s="1"/>
  <c r="X36" i="20" s="1"/>
  <c r="N182" i="37"/>
  <c r="N42" i="37" s="1"/>
  <c r="J42" i="37"/>
  <c r="N219" i="37"/>
  <c r="N358" i="37"/>
  <c r="L66" i="37"/>
  <c r="L31" i="37"/>
  <c r="L79" i="37"/>
  <c r="N633" i="37"/>
  <c r="N32" i="37" s="1"/>
  <c r="L43" i="37"/>
  <c r="J44" i="37"/>
  <c r="N250" i="37"/>
  <c r="N44" i="37" s="1"/>
  <c r="N287" i="37"/>
  <c r="N348" i="37"/>
  <c r="N374" i="37"/>
  <c r="N393" i="37"/>
  <c r="N456" i="37"/>
  <c r="N497" i="37"/>
  <c r="N500" i="37"/>
  <c r="N505" i="37"/>
  <c r="N596" i="37"/>
  <c r="J23" i="37"/>
  <c r="N318" i="37"/>
  <c r="N23" i="37" s="1"/>
  <c r="L23" i="37"/>
  <c r="L71" i="37"/>
  <c r="L72" i="37"/>
  <c r="L76" i="37"/>
  <c r="L28" i="37"/>
  <c r="N317" i="37"/>
  <c r="N353" i="37"/>
  <c r="N24" i="37" s="1"/>
  <c r="N459" i="37"/>
  <c r="N50" i="37" s="1"/>
  <c r="N498" i="37"/>
  <c r="L78" i="37"/>
  <c r="J55" i="37"/>
  <c r="N634" i="37"/>
  <c r="N55" i="37" s="1"/>
  <c r="N462" i="37"/>
  <c r="L20" i="37"/>
  <c r="N458" i="37"/>
  <c r="N27" i="37" s="1"/>
  <c r="J27" i="37"/>
  <c r="L67" i="37"/>
  <c r="N346" i="37"/>
  <c r="N360" i="37"/>
  <c r="N442" i="37"/>
  <c r="N471" i="37"/>
  <c r="N598" i="37"/>
  <c r="N31" i="37" s="1"/>
  <c r="J31" i="37"/>
  <c r="N587" i="37"/>
  <c r="N594" i="37"/>
  <c r="N215" i="37"/>
  <c r="N20" i="37" s="1"/>
  <c r="N137" i="37"/>
  <c r="N18" i="37" s="1"/>
  <c r="J18" i="37"/>
  <c r="N283" i="37"/>
  <c r="N22" i="37" s="1"/>
  <c r="J22" i="37"/>
  <c r="J25" i="37"/>
  <c r="N322" i="37"/>
  <c r="N341" i="37"/>
  <c r="N363" i="37"/>
  <c r="N414" i="37"/>
  <c r="N421" i="37"/>
  <c r="N445" i="37"/>
  <c r="L75" i="37"/>
  <c r="N518" i="37"/>
  <c r="N563" i="37"/>
  <c r="N30" i="37" s="1"/>
  <c r="J30" i="37"/>
  <c r="N552" i="37"/>
  <c r="N575" i="37"/>
  <c r="N582" i="37"/>
  <c r="L80" i="37"/>
  <c r="N97" i="37"/>
  <c r="N142" i="37"/>
  <c r="N185" i="37"/>
  <c r="N220" i="37"/>
  <c r="N253" i="37"/>
  <c r="N323" i="37"/>
  <c r="N345" i="37"/>
  <c r="N362" i="37"/>
  <c r="N378" i="37"/>
  <c r="N395" i="37"/>
  <c r="N411" i="37"/>
  <c r="N428" i="37"/>
  <c r="N444" i="37"/>
  <c r="N504" i="37"/>
  <c r="N533" i="37"/>
  <c r="N547" i="37"/>
  <c r="N561" i="37"/>
  <c r="N609" i="37"/>
  <c r="L32" i="37"/>
  <c r="N368" i="37"/>
  <c r="N384" i="37"/>
  <c r="N467" i="37"/>
  <c r="N481" i="37"/>
  <c r="N503" i="37"/>
  <c r="N510" i="37"/>
  <c r="N551" i="37"/>
  <c r="N532" i="37"/>
  <c r="N473" i="37"/>
  <c r="N489" i="37"/>
  <c r="N506" i="37"/>
  <c r="N522" i="37"/>
  <c r="N539" i="37"/>
  <c r="N555" i="37"/>
  <c r="N572" i="37"/>
  <c r="N588" i="37"/>
  <c r="N603" i="37"/>
  <c r="N619" i="37"/>
  <c r="N28" i="20"/>
  <c r="I24" i="20"/>
  <c r="K83" i="45" s="1"/>
  <c r="N93" i="38" l="1"/>
  <c r="N15" i="38" s="1"/>
  <c r="S48" i="20" s="1"/>
  <c r="N93" i="37"/>
  <c r="X24" i="20"/>
  <c r="AF83" i="45" s="1"/>
  <c r="S24" i="20"/>
  <c r="I36" i="20"/>
  <c r="I43" i="20" s="1"/>
  <c r="J63" i="37"/>
  <c r="N634" i="38"/>
  <c r="N55" i="38" s="1"/>
  <c r="N390" i="38"/>
  <c r="N73" i="38" s="1"/>
  <c r="N388" i="38"/>
  <c r="N25" i="38" s="1"/>
  <c r="L69" i="38"/>
  <c r="N137" i="38"/>
  <c r="N18" i="38" s="1"/>
  <c r="J75" i="38"/>
  <c r="L66" i="38"/>
  <c r="N458" i="38"/>
  <c r="N27" i="38" s="1"/>
  <c r="L26" i="38"/>
  <c r="N216" i="38"/>
  <c r="N43" i="38" s="1"/>
  <c r="N138" i="38"/>
  <c r="N41" i="38" s="1"/>
  <c r="N494" i="38"/>
  <c r="N51" i="38" s="1"/>
  <c r="L70" i="38"/>
  <c r="N249" i="38"/>
  <c r="N21" i="38" s="1"/>
  <c r="L71" i="38"/>
  <c r="L31" i="38"/>
  <c r="J67" i="38"/>
  <c r="L28" i="38"/>
  <c r="J80" i="38"/>
  <c r="L80" i="38"/>
  <c r="N284" i="38"/>
  <c r="N45" i="38" s="1"/>
  <c r="J45" i="38"/>
  <c r="J19" i="38"/>
  <c r="N633" i="38"/>
  <c r="N32" i="38" s="1"/>
  <c r="N15" i="37"/>
  <c r="S36" i="20" s="1"/>
  <c r="N355" i="38"/>
  <c r="N72" i="38" s="1"/>
  <c r="J66" i="38"/>
  <c r="N25" i="20"/>
  <c r="J69" i="38"/>
  <c r="N493" i="38"/>
  <c r="N28" i="38" s="1"/>
  <c r="J28" i="38"/>
  <c r="N564" i="38"/>
  <c r="N53" i="38" s="1"/>
  <c r="L78" i="38"/>
  <c r="L53" i="38"/>
  <c r="N423" i="38"/>
  <c r="N26" i="38" s="1"/>
  <c r="J26" i="38"/>
  <c r="J73" i="38"/>
  <c r="J78" i="38"/>
  <c r="L29" i="38"/>
  <c r="L77" i="38"/>
  <c r="N598" i="38"/>
  <c r="N31" i="38" s="1"/>
  <c r="J31" i="38"/>
  <c r="L75" i="38"/>
  <c r="L27" i="38"/>
  <c r="N319" i="38"/>
  <c r="N46" i="38" s="1"/>
  <c r="J46" i="38"/>
  <c r="N215" i="38"/>
  <c r="N20" i="38" s="1"/>
  <c r="J20" i="38"/>
  <c r="N283" i="38"/>
  <c r="N22" i="38" s="1"/>
  <c r="J22" i="38"/>
  <c r="N599" i="38"/>
  <c r="N54" i="38" s="1"/>
  <c r="J54" i="38"/>
  <c r="J71" i="38"/>
  <c r="N250" i="38"/>
  <c r="N44" i="38" s="1"/>
  <c r="J44" i="38"/>
  <c r="N529" i="38"/>
  <c r="N52" i="38" s="1"/>
  <c r="J52" i="38"/>
  <c r="N459" i="38"/>
  <c r="N50" i="38" s="1"/>
  <c r="J50" i="38"/>
  <c r="N182" i="38"/>
  <c r="N42" i="38" s="1"/>
  <c r="J42" i="38"/>
  <c r="N425" i="37"/>
  <c r="N74" i="37" s="1"/>
  <c r="J74" i="37"/>
  <c r="N565" i="37"/>
  <c r="N78" i="37" s="1"/>
  <c r="J78" i="37"/>
  <c r="N530" i="37"/>
  <c r="N77" i="37" s="1"/>
  <c r="J77" i="37"/>
  <c r="J48" i="37"/>
  <c r="N389" i="37"/>
  <c r="N48" i="37" s="1"/>
  <c r="J67" i="37"/>
  <c r="N183" i="37"/>
  <c r="N67" i="37" s="1"/>
  <c r="J21" i="37"/>
  <c r="N249" i="37"/>
  <c r="N21" i="37" s="1"/>
  <c r="N460" i="37"/>
  <c r="N75" i="37" s="1"/>
  <c r="J75" i="37"/>
  <c r="J68" i="37"/>
  <c r="N599" i="37"/>
  <c r="N54" i="37" s="1"/>
  <c r="J54" i="37"/>
  <c r="L70" i="37"/>
  <c r="N390" i="37"/>
  <c r="N73" i="37" s="1"/>
  <c r="J73" i="37"/>
  <c r="N424" i="37"/>
  <c r="N49" i="37" s="1"/>
  <c r="J49" i="37"/>
  <c r="N493" i="37"/>
  <c r="N28" i="37" s="1"/>
  <c r="J28" i="37"/>
  <c r="J71" i="37"/>
  <c r="N320" i="37"/>
  <c r="N71" i="37" s="1"/>
  <c r="N355" i="37"/>
  <c r="N72" i="37" s="1"/>
  <c r="J72" i="37"/>
  <c r="J52" i="37"/>
  <c r="N529" i="37"/>
  <c r="N52" i="37" s="1"/>
  <c r="L68" i="37"/>
  <c r="L61" i="37"/>
  <c r="N42" i="20" s="1"/>
  <c r="X42" i="20" s="1"/>
  <c r="N139" i="37"/>
  <c r="N66" i="37" s="1"/>
  <c r="J66" i="37"/>
  <c r="N284" i="37"/>
  <c r="N45" i="37" s="1"/>
  <c r="J70" i="37"/>
  <c r="J51" i="37"/>
  <c r="N494" i="37"/>
  <c r="N51" i="37" s="1"/>
  <c r="N600" i="37"/>
  <c r="N79" i="37" s="1"/>
  <c r="J79" i="37"/>
  <c r="N216" i="37"/>
  <c r="N43" i="37" s="1"/>
  <c r="N635" i="37"/>
  <c r="N80" i="37" s="1"/>
  <c r="J80" i="37"/>
  <c r="J53" i="37"/>
  <c r="N564" i="37"/>
  <c r="N53" i="37" s="1"/>
  <c r="I26" i="20"/>
  <c r="N251" i="38" l="1"/>
  <c r="N69" i="38" s="1"/>
  <c r="N139" i="38"/>
  <c r="N66" i="38" s="1"/>
  <c r="N635" i="38"/>
  <c r="N80" i="38" s="1"/>
  <c r="N320" i="38"/>
  <c r="N71" i="38" s="1"/>
  <c r="N183" i="38"/>
  <c r="N67" i="38" s="1"/>
  <c r="L38" i="37"/>
  <c r="N39" i="20" s="1"/>
  <c r="L86" i="37"/>
  <c r="L61" i="38"/>
  <c r="N54" i="20" s="1"/>
  <c r="X54" i="20" s="1"/>
  <c r="N565" i="38"/>
  <c r="N78" i="38" s="1"/>
  <c r="N285" i="37"/>
  <c r="N70" i="37" s="1"/>
  <c r="N217" i="37"/>
  <c r="N68" i="37" s="1"/>
  <c r="S29" i="20"/>
  <c r="S26" i="20"/>
  <c r="I29" i="20"/>
  <c r="I28" i="20"/>
  <c r="N30" i="20"/>
  <c r="N29" i="20"/>
  <c r="S28" i="20"/>
  <c r="N27" i="20"/>
  <c r="S85" i="45" s="1"/>
  <c r="N26" i="20"/>
  <c r="N530" i="38"/>
  <c r="N77" i="38" s="1"/>
  <c r="J77" i="38"/>
  <c r="N285" i="38"/>
  <c r="N70" i="38" s="1"/>
  <c r="J70" i="38"/>
  <c r="N217" i="38"/>
  <c r="N68" i="38" s="1"/>
  <c r="J68" i="38"/>
  <c r="N600" i="38"/>
  <c r="N79" i="38" s="1"/>
  <c r="J79" i="38"/>
  <c r="N425" i="38"/>
  <c r="N74" i="38" s="1"/>
  <c r="J74" i="38"/>
  <c r="N460" i="38"/>
  <c r="N75" i="38" s="1"/>
  <c r="N495" i="38"/>
  <c r="N76" i="38" s="1"/>
  <c r="J76" i="38"/>
  <c r="N38" i="37"/>
  <c r="S39" i="20" s="1"/>
  <c r="N495" i="37"/>
  <c r="N76" i="37" s="1"/>
  <c r="J76" i="37"/>
  <c r="N251" i="37"/>
  <c r="N69" i="37" s="1"/>
  <c r="J69" i="37"/>
  <c r="X30" i="20" l="1"/>
  <c r="AF87" i="45" s="1"/>
  <c r="S87" i="45"/>
  <c r="X39" i="20"/>
  <c r="X43" i="20" s="1"/>
  <c r="X45" i="20" s="1"/>
  <c r="N43" i="20"/>
  <c r="X27" i="20"/>
  <c r="N31" i="20"/>
  <c r="S89" i="45" s="1"/>
  <c r="Q50" i="45" s="1"/>
  <c r="L86" i="38"/>
  <c r="N61" i="37"/>
  <c r="S42" i="20" s="1"/>
  <c r="S43" i="20" s="1"/>
  <c r="L63" i="37"/>
  <c r="N61" i="38"/>
  <c r="S54" i="20" s="1"/>
  <c r="L38" i="38"/>
  <c r="N51" i="20" s="1"/>
  <c r="N38" i="38"/>
  <c r="S51" i="20" s="1"/>
  <c r="S55" i="20" s="1"/>
  <c r="J61" i="38"/>
  <c r="I54" i="20" s="1"/>
  <c r="J38" i="38"/>
  <c r="I51" i="20" s="1"/>
  <c r="I55" i="20" s="1"/>
  <c r="N86" i="37"/>
  <c r="S30" i="20"/>
  <c r="I25" i="20"/>
  <c r="I30" i="20"/>
  <c r="K87" i="45" s="1"/>
  <c r="S27" i="20"/>
  <c r="S25" i="20"/>
  <c r="J86" i="37"/>
  <c r="L3" i="29"/>
  <c r="K3" i="29"/>
  <c r="I3" i="29"/>
  <c r="J3" i="29"/>
  <c r="L2" i="29"/>
  <c r="K2" i="29"/>
  <c r="J2" i="29"/>
  <c r="I2" i="29"/>
  <c r="X31" i="20" l="1"/>
  <c r="AF85" i="45"/>
  <c r="X51" i="20"/>
  <c r="X55" i="20" s="1"/>
  <c r="X57" i="20" s="1"/>
  <c r="N55" i="20"/>
  <c r="S31" i="20"/>
  <c r="N63" i="37"/>
  <c r="L63" i="38"/>
  <c r="J63" i="38"/>
  <c r="N63" i="38"/>
  <c r="N86" i="38"/>
  <c r="I27" i="20"/>
  <c r="M3" i="29"/>
  <c r="N3" i="29"/>
  <c r="M2" i="29"/>
  <c r="N2" i="29"/>
  <c r="I31" i="20" l="1"/>
  <c r="K89" i="45" s="1"/>
  <c r="Q49" i="45" s="1"/>
  <c r="X33" i="20"/>
  <c r="AF89" i="45"/>
  <c r="B2" i="29"/>
  <c r="B3" i="29"/>
  <c r="B4" i="29"/>
  <c r="B5" i="29"/>
  <c r="B6" i="29"/>
  <c r="B7" i="29"/>
  <c r="B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1" i="29"/>
  <c r="C1" i="29"/>
  <c r="C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AF92" i="45" l="1"/>
  <c r="X21" i="20"/>
  <c r="N15" i="20"/>
  <c r="I15" i="20"/>
  <c r="S15" i="20"/>
  <c r="X15" i="20" l="1"/>
  <c r="N19" i="20"/>
  <c r="X55" i="1" s="1"/>
  <c r="X56" i="1" s="1"/>
  <c r="X51" i="1"/>
  <c r="N51" i="1"/>
  <c r="I19" i="20"/>
  <c r="N55" i="1" s="1"/>
  <c r="N56" i="1" s="1"/>
  <c r="AH51" i="1"/>
  <c r="S19" i="20"/>
  <c r="AH55" i="1" s="1"/>
  <c r="AH56" i="1" s="1"/>
  <c r="X19" i="20" l="1"/>
  <c r="AR51" i="1"/>
  <c r="AR55" i="1" l="1"/>
  <c r="AR56" i="1" s="1"/>
</calcChain>
</file>

<file path=xl/sharedStrings.xml><?xml version="1.0" encoding="utf-8"?>
<sst xmlns="http://schemas.openxmlformats.org/spreadsheetml/2006/main" count="2330" uniqueCount="878">
  <si>
    <t>事業期間区分</t>
  </si>
  <si>
    <t>事業完了予定日</t>
    <rPh sb="2" eb="4">
      <t>カンリョウ</t>
    </rPh>
    <rPh sb="4" eb="7">
      <t>ヨテイビ</t>
    </rPh>
    <phoneticPr fontId="3"/>
  </si>
  <si>
    <t>補助事業者名</t>
    <rPh sb="0" eb="2">
      <t>ホジョ</t>
    </rPh>
    <rPh sb="2" eb="4">
      <t>ジギョウ</t>
    </rPh>
    <rPh sb="4" eb="5">
      <t>シャ</t>
    </rPh>
    <rPh sb="5" eb="6">
      <t>メイ</t>
    </rPh>
    <phoneticPr fontId="3"/>
  </si>
  <si>
    <t>登録名称</t>
    <rPh sb="0" eb="2">
      <t>トウロク</t>
    </rPh>
    <rPh sb="2" eb="4">
      <t>メイショウ</t>
    </rPh>
    <phoneticPr fontId="3"/>
  </si>
  <si>
    <t>登録番号</t>
    <rPh sb="0" eb="2">
      <t>トウロク</t>
    </rPh>
    <rPh sb="2" eb="4">
      <t>バンゴウ</t>
    </rPh>
    <phoneticPr fontId="3"/>
  </si>
  <si>
    <t>担当者</t>
    <rPh sb="0" eb="3">
      <t>タントウシャ</t>
    </rPh>
    <phoneticPr fontId="3"/>
  </si>
  <si>
    <t>住　　　所</t>
    <rPh sb="0" eb="1">
      <t>ジュウ</t>
    </rPh>
    <rPh sb="4" eb="5">
      <t>ショ</t>
    </rPh>
    <phoneticPr fontId="3"/>
  </si>
  <si>
    <t>〒</t>
  </si>
  <si>
    <t>-</t>
  </si>
  <si>
    <t>地域区分</t>
    <rPh sb="0" eb="2">
      <t>チイキ</t>
    </rPh>
    <rPh sb="2" eb="4">
      <t>クブン</t>
    </rPh>
    <phoneticPr fontId="3"/>
  </si>
  <si>
    <t>㎡</t>
  </si>
  <si>
    <t>住戸数</t>
    <rPh sb="0" eb="2">
      <t>ジュウコ</t>
    </rPh>
    <rPh sb="2" eb="3">
      <t>スウ</t>
    </rPh>
    <phoneticPr fontId="3"/>
  </si>
  <si>
    <t>戸</t>
    <rPh sb="0" eb="1">
      <t>コ</t>
    </rPh>
    <phoneticPr fontId="3"/>
  </si>
  <si>
    <t>階数</t>
    <rPh sb="0" eb="2">
      <t>カイスウ</t>
    </rPh>
    <phoneticPr fontId="3"/>
  </si>
  <si>
    <t>全体</t>
    <rPh sb="0" eb="2">
      <t>ゼンタイ</t>
    </rPh>
    <phoneticPr fontId="3"/>
  </si>
  <si>
    <t>地下</t>
    <rPh sb="0" eb="2">
      <t>チカ</t>
    </rPh>
    <phoneticPr fontId="3"/>
  </si>
  <si>
    <t>階</t>
    <rPh sb="0" eb="1">
      <t>カイ</t>
    </rPh>
    <phoneticPr fontId="3"/>
  </si>
  <si>
    <t>地上</t>
    <rPh sb="0" eb="2">
      <t>チジョウ</t>
    </rPh>
    <phoneticPr fontId="3"/>
  </si>
  <si>
    <t>住宅専有部分</t>
    <rPh sb="0" eb="2">
      <t>ジュウタク</t>
    </rPh>
    <rPh sb="2" eb="4">
      <t>センユウ</t>
    </rPh>
    <rPh sb="4" eb="6">
      <t>ブブン</t>
    </rPh>
    <phoneticPr fontId="3"/>
  </si>
  <si>
    <t>住宅外用途部分</t>
    <rPh sb="0" eb="2">
      <t>ジュウタク</t>
    </rPh>
    <rPh sb="2" eb="3">
      <t>ガイ</t>
    </rPh>
    <rPh sb="3" eb="5">
      <t>ヨウト</t>
    </rPh>
    <rPh sb="5" eb="7">
      <t>ブブン</t>
    </rPh>
    <phoneticPr fontId="3"/>
  </si>
  <si>
    <t>住宅部分</t>
    <rPh sb="0" eb="2">
      <t>ジュウタク</t>
    </rPh>
    <rPh sb="2" eb="4">
      <t>ブブン</t>
    </rPh>
    <phoneticPr fontId="3"/>
  </si>
  <si>
    <t>住宅共用部分</t>
    <rPh sb="0" eb="2">
      <t>ジュウタク</t>
    </rPh>
    <rPh sb="2" eb="4">
      <t>キョウヨウ</t>
    </rPh>
    <rPh sb="4" eb="6">
      <t>ブブン</t>
    </rPh>
    <phoneticPr fontId="3"/>
  </si>
  <si>
    <t>住戸平均</t>
    <rPh sb="0" eb="2">
      <t>ジュウコ</t>
    </rPh>
    <rPh sb="2" eb="4">
      <t>ヘイキン</t>
    </rPh>
    <phoneticPr fontId="3"/>
  </si>
  <si>
    <t>最大</t>
    <rPh sb="0" eb="2">
      <t>サイダイ</t>
    </rPh>
    <phoneticPr fontId="3"/>
  </si>
  <si>
    <t>最小</t>
    <rPh sb="0" eb="1">
      <t>サイ</t>
    </rPh>
    <rPh sb="1" eb="2">
      <t>ショウ</t>
    </rPh>
    <phoneticPr fontId="3"/>
  </si>
  <si>
    <t>一次エネルギー消費削減率（住棟）</t>
    <rPh sb="0" eb="2">
      <t>イチジ</t>
    </rPh>
    <rPh sb="7" eb="9">
      <t>ショウヒ</t>
    </rPh>
    <rPh sb="9" eb="11">
      <t>サクゲン</t>
    </rPh>
    <rPh sb="11" eb="12">
      <t>リツ</t>
    </rPh>
    <rPh sb="13" eb="15">
      <t>ジュウトウ</t>
    </rPh>
    <phoneticPr fontId="3"/>
  </si>
  <si>
    <t>％</t>
  </si>
  <si>
    <t>□</t>
  </si>
  <si>
    <t>No</t>
  </si>
  <si>
    <t>設備・システム名</t>
  </si>
  <si>
    <t>方式等</t>
    <rPh sb="0" eb="2">
      <t>ホウシキ</t>
    </rPh>
    <rPh sb="2" eb="3">
      <t>トウ</t>
    </rPh>
    <phoneticPr fontId="3"/>
  </si>
  <si>
    <t>システム概要（能力・性能・規模・他）</t>
    <rPh sb="4" eb="6">
      <t>ガイヨウ</t>
    </rPh>
    <rPh sb="7" eb="9">
      <t>ノウリョク</t>
    </rPh>
    <rPh sb="10" eb="12">
      <t>セイノウ</t>
    </rPh>
    <rPh sb="13" eb="15">
      <t>キボ</t>
    </rPh>
    <rPh sb="16" eb="17">
      <t>タ</t>
    </rPh>
    <phoneticPr fontId="3"/>
  </si>
  <si>
    <t>補助</t>
    <rPh sb="0" eb="2">
      <t>ホジョ</t>
    </rPh>
    <phoneticPr fontId="3"/>
  </si>
  <si>
    <t>設備用途区分</t>
    <rPh sb="0" eb="2">
      <t>セツビ</t>
    </rPh>
    <rPh sb="2" eb="4">
      <t>ヨウト</t>
    </rPh>
    <rPh sb="4" eb="6">
      <t>クブン</t>
    </rPh>
    <phoneticPr fontId="3"/>
  </si>
  <si>
    <t>一次エネルギー消費量</t>
    <rPh sb="0" eb="2">
      <t>イチジ</t>
    </rPh>
    <rPh sb="7" eb="10">
      <t>ショウヒリョウ</t>
    </rPh>
    <phoneticPr fontId="3"/>
  </si>
  <si>
    <t>空　　   調</t>
    <rPh sb="0" eb="1">
      <t>ソラ</t>
    </rPh>
    <rPh sb="6" eb="7">
      <t>チョウ</t>
    </rPh>
    <phoneticPr fontId="7"/>
  </si>
  <si>
    <t>換 　　  気</t>
    <rPh sb="0" eb="1">
      <t>カン</t>
    </rPh>
    <rPh sb="6" eb="7">
      <t>キ</t>
    </rPh>
    <phoneticPr fontId="7"/>
  </si>
  <si>
    <t>照  　　 明</t>
    <rPh sb="0" eb="1">
      <t>アキラ</t>
    </rPh>
    <rPh sb="6" eb="7">
      <t>メイ</t>
    </rPh>
    <phoneticPr fontId="7"/>
  </si>
  <si>
    <t>給 　　  湯</t>
    <rPh sb="0" eb="1">
      <t>キュウ</t>
    </rPh>
    <rPh sb="6" eb="7">
      <t>ユ</t>
    </rPh>
    <phoneticPr fontId="7"/>
  </si>
  <si>
    <t>費　　目</t>
    <rPh sb="0" eb="1">
      <t>ヒ</t>
    </rPh>
    <rPh sb="3" eb="4">
      <t>メ</t>
    </rPh>
    <phoneticPr fontId="3"/>
  </si>
  <si>
    <t>設　計　費</t>
    <rPh sb="0" eb="1">
      <t>セツ</t>
    </rPh>
    <rPh sb="2" eb="3">
      <t>ケイ</t>
    </rPh>
    <rPh sb="4" eb="5">
      <t>ヒ</t>
    </rPh>
    <phoneticPr fontId="3"/>
  </si>
  <si>
    <t>分配方法</t>
    <rPh sb="0" eb="2">
      <t>ブンパイ</t>
    </rPh>
    <rPh sb="2" eb="4">
      <t>ホウホウ</t>
    </rPh>
    <phoneticPr fontId="3"/>
  </si>
  <si>
    <t>公称最大
出力の合計</t>
    <rPh sb="0" eb="2">
      <t>コウショウ</t>
    </rPh>
    <rPh sb="2" eb="4">
      <t>サイダイ</t>
    </rPh>
    <rPh sb="5" eb="7">
      <t>シュツリョク</t>
    </rPh>
    <rPh sb="8" eb="10">
      <t>ゴウケイ</t>
    </rPh>
    <phoneticPr fontId="7"/>
  </si>
  <si>
    <t>ｋＷ</t>
    <phoneticPr fontId="7"/>
  </si>
  <si>
    <t>容量の合計</t>
    <rPh sb="0" eb="2">
      <t>ヨウリョウ</t>
    </rPh>
    <rPh sb="3" eb="5">
      <t>ゴウケイ</t>
    </rPh>
    <phoneticPr fontId="7"/>
  </si>
  <si>
    <t>専有部</t>
    <rPh sb="0" eb="2">
      <t>センユウ</t>
    </rPh>
    <rPh sb="2" eb="3">
      <t>ブ</t>
    </rPh>
    <phoneticPr fontId="3"/>
  </si>
  <si>
    <t>暖房</t>
    <rPh sb="0" eb="2">
      <t>ダンボウ</t>
    </rPh>
    <phoneticPr fontId="7"/>
  </si>
  <si>
    <t>冷房</t>
    <rPh sb="0" eb="2">
      <t>レイボウ</t>
    </rPh>
    <phoneticPr fontId="7"/>
  </si>
  <si>
    <t>共用部</t>
    <rPh sb="0" eb="2">
      <t>キョウヨウ</t>
    </rPh>
    <rPh sb="2" eb="3">
      <t>ブ</t>
    </rPh>
    <phoneticPr fontId="3"/>
  </si>
  <si>
    <t>コージェネ</t>
    <phoneticPr fontId="7"/>
  </si>
  <si>
    <t>計</t>
    <rPh sb="0" eb="1">
      <t>ケイ</t>
    </rPh>
    <phoneticPr fontId="7"/>
  </si>
  <si>
    <t>ＺＥＨ-Ｍの種類</t>
    <rPh sb="6" eb="8">
      <t>シュルイ</t>
    </rPh>
    <phoneticPr fontId="7"/>
  </si>
  <si>
    <t>断熱</t>
    <rPh sb="0" eb="2">
      <t>ダンネツ</t>
    </rPh>
    <phoneticPr fontId="7"/>
  </si>
  <si>
    <t>専有部</t>
    <rPh sb="0" eb="2">
      <t>センユウ</t>
    </rPh>
    <rPh sb="2" eb="3">
      <t>ブ</t>
    </rPh>
    <phoneticPr fontId="7"/>
  </si>
  <si>
    <t>共用部</t>
    <rPh sb="0" eb="2">
      <t>キョウヨウ</t>
    </rPh>
    <rPh sb="2" eb="3">
      <t>ブ</t>
    </rPh>
    <phoneticPr fontId="7"/>
  </si>
  <si>
    <t>合計</t>
    <rPh sb="0" eb="2">
      <t>ゴウケイ</t>
    </rPh>
    <phoneticPr fontId="7"/>
  </si>
  <si>
    <t>ＰＶ（総発電量）</t>
    <rPh sb="3" eb="4">
      <t>ソウ</t>
    </rPh>
    <rPh sb="4" eb="6">
      <t>ハツデン</t>
    </rPh>
    <rPh sb="6" eb="7">
      <t>リョウ</t>
    </rPh>
    <phoneticPr fontId="7"/>
  </si>
  <si>
    <t>項目</t>
    <rPh sb="0" eb="2">
      <t>コウモク</t>
    </rPh>
    <phoneticPr fontId="3"/>
  </si>
  <si>
    <t>❶　申請者概要</t>
    <rPh sb="2" eb="4">
      <t>シンセイ</t>
    </rPh>
    <rPh sb="4" eb="5">
      <t>シャ</t>
    </rPh>
    <phoneticPr fontId="3"/>
  </si>
  <si>
    <t>その他</t>
    <rPh sb="2" eb="3">
      <t>タ</t>
    </rPh>
    <phoneticPr fontId="7"/>
  </si>
  <si>
    <t>建物用途</t>
    <rPh sb="0" eb="2">
      <t>タテモノ</t>
    </rPh>
    <rPh sb="2" eb="4">
      <t>ヨウト</t>
    </rPh>
    <phoneticPr fontId="7"/>
  </si>
  <si>
    <t>構　造</t>
    <rPh sb="0" eb="1">
      <t>カマエ</t>
    </rPh>
    <rPh sb="2" eb="3">
      <t>ゾウ</t>
    </rPh>
    <phoneticPr fontId="7"/>
  </si>
  <si>
    <r>
      <t>外皮平均熱貫流率（Ｕ</t>
    </r>
    <r>
      <rPr>
        <sz val="18"/>
        <color theme="0"/>
        <rFont val="ＭＳ Ｐゴシック"/>
        <family val="3"/>
        <charset val="128"/>
      </rPr>
      <t>Ａ</t>
    </r>
    <r>
      <rPr>
        <sz val="20"/>
        <color theme="0"/>
        <rFont val="ＭＳ Ｐゴシック"/>
        <family val="3"/>
        <charset val="128"/>
      </rPr>
      <t>値）</t>
    </r>
    <rPh sb="0" eb="2">
      <t>ガイヒ</t>
    </rPh>
    <rPh sb="2" eb="4">
      <t>ヘイキン</t>
    </rPh>
    <rPh sb="4" eb="5">
      <t>ネツ</t>
    </rPh>
    <rPh sb="5" eb="7">
      <t>カンリュウ</t>
    </rPh>
    <rPh sb="7" eb="8">
      <t>リツ</t>
    </rPh>
    <rPh sb="11" eb="12">
      <t>チ</t>
    </rPh>
    <phoneticPr fontId="3"/>
  </si>
  <si>
    <t>補助金の額（円）</t>
    <rPh sb="0" eb="3">
      <t>ホジョキン</t>
    </rPh>
    <rPh sb="4" eb="5">
      <t>ガク</t>
    </rPh>
    <rPh sb="6" eb="7">
      <t>エン</t>
    </rPh>
    <phoneticPr fontId="3"/>
  </si>
  <si>
    <t>補助対象経費（円）</t>
    <rPh sb="0" eb="2">
      <t>ホジョ</t>
    </rPh>
    <rPh sb="2" eb="4">
      <t>タイショウ</t>
    </rPh>
    <rPh sb="4" eb="5">
      <t>ヘ</t>
    </rPh>
    <rPh sb="5" eb="6">
      <t>ヒ</t>
    </rPh>
    <rPh sb="7" eb="8">
      <t>エン</t>
    </rPh>
    <phoneticPr fontId="3"/>
  </si>
  <si>
    <t>補助対象外経費（円）</t>
    <rPh sb="0" eb="2">
      <t>ホジョ</t>
    </rPh>
    <rPh sb="2" eb="4">
      <t>タイショウ</t>
    </rPh>
    <rPh sb="4" eb="5">
      <t>ガイ</t>
    </rPh>
    <rPh sb="5" eb="6">
      <t>ヘ</t>
    </rPh>
    <rPh sb="6" eb="7">
      <t>ヒ</t>
    </rPh>
    <rPh sb="8" eb="9">
      <t>エン</t>
    </rPh>
    <phoneticPr fontId="3"/>
  </si>
  <si>
    <t>必須</t>
    <rPh sb="0" eb="2">
      <t>ヒッス</t>
    </rPh>
    <phoneticPr fontId="3"/>
  </si>
  <si>
    <t>自由</t>
    <rPh sb="0" eb="2">
      <t>ジユウ</t>
    </rPh>
    <phoneticPr fontId="3"/>
  </si>
  <si>
    <t>写し</t>
    <rPh sb="0" eb="1">
      <t>ウツ</t>
    </rPh>
    <phoneticPr fontId="3"/>
  </si>
  <si>
    <t>建物案内図</t>
  </si>
  <si>
    <t>建物配置図</t>
  </si>
  <si>
    <t>建物概要</t>
  </si>
  <si>
    <t>建物平面図・各階平面図</t>
  </si>
  <si>
    <t>建物立面図</t>
  </si>
  <si>
    <t>断面図または矩計図</t>
  </si>
  <si>
    <t>提出ファイル形式、書式</t>
    <rPh sb="0" eb="2">
      <t>テイシュツ</t>
    </rPh>
    <phoneticPr fontId="3"/>
  </si>
  <si>
    <t>正本（正）・副本（副）2冊を作成し、（正）に原本、（副）にコピーを綴じていますか</t>
    <rPh sb="0" eb="2">
      <t>セイホン</t>
    </rPh>
    <rPh sb="3" eb="4">
      <t>セイ</t>
    </rPh>
    <rPh sb="6" eb="8">
      <t>フクホン</t>
    </rPh>
    <rPh sb="9" eb="10">
      <t>フク</t>
    </rPh>
    <rPh sb="12" eb="13">
      <t>サツ</t>
    </rPh>
    <rPh sb="14" eb="16">
      <t>サクセイ</t>
    </rPh>
    <rPh sb="19" eb="20">
      <t>セイ</t>
    </rPh>
    <rPh sb="22" eb="24">
      <t>ゲンポン</t>
    </rPh>
    <rPh sb="26" eb="27">
      <t>フク</t>
    </rPh>
    <rPh sb="33" eb="34">
      <t>ト</t>
    </rPh>
    <phoneticPr fontId="3"/>
  </si>
  <si>
    <t>Ａ４(２穴・ハードタイプ)ファイル１冊にまとめていますか（紙ファイル、リングファイル、袋ファイルは不可）</t>
    <rPh sb="18" eb="19">
      <t>サツ</t>
    </rPh>
    <phoneticPr fontId="3"/>
  </si>
  <si>
    <t>Ａ４・黒文字・片面印刷で出力(入力箇所の色もとる）を基本とし、出力方法に指定のあるものは指定に準じていますか</t>
    <rPh sb="4" eb="5">
      <t>ブン</t>
    </rPh>
    <rPh sb="7" eb="9">
      <t>カタメン</t>
    </rPh>
    <rPh sb="9" eb="11">
      <t>インサツ</t>
    </rPh>
    <rPh sb="15" eb="17">
      <t>ニュウリョク</t>
    </rPh>
    <rPh sb="17" eb="19">
      <t>カショ</t>
    </rPh>
    <rPh sb="26" eb="28">
      <t>キホン</t>
    </rPh>
    <rPh sb="31" eb="33">
      <t>シュツリョク</t>
    </rPh>
    <rPh sb="44" eb="46">
      <t>シテイ</t>
    </rPh>
    <rPh sb="47" eb="48">
      <t>ジュン</t>
    </rPh>
    <phoneticPr fontId="3"/>
  </si>
  <si>
    <t>チェック項目</t>
    <rPh sb="4" eb="6">
      <t>コウモク</t>
    </rPh>
    <phoneticPr fontId="3"/>
  </si>
  <si>
    <t>申請者によるチェック済のものをファイリングしていますか</t>
    <rPh sb="0" eb="3">
      <t>シンセイシャ</t>
    </rPh>
    <rPh sb="10" eb="11">
      <t>スミ</t>
    </rPh>
    <phoneticPr fontId="3"/>
  </si>
  <si>
    <t>申請者住所</t>
  </si>
  <si>
    <t>押印</t>
  </si>
  <si>
    <t>該当</t>
    <rPh sb="0" eb="2">
      <t>ガイトウ</t>
    </rPh>
    <phoneticPr fontId="3"/>
  </si>
  <si>
    <t>補助金交付申請額（当年度分）</t>
    <rPh sb="0" eb="3">
      <t>ホジョキン</t>
    </rPh>
    <rPh sb="3" eb="5">
      <t>コウフ</t>
    </rPh>
    <rPh sb="5" eb="7">
      <t>シンセイ</t>
    </rPh>
    <rPh sb="7" eb="8">
      <t>ガク</t>
    </rPh>
    <rPh sb="9" eb="12">
      <t>トウネンド</t>
    </rPh>
    <rPh sb="12" eb="13">
      <t>ブン</t>
    </rPh>
    <phoneticPr fontId="3"/>
  </si>
  <si>
    <t>完了予定年月日</t>
    <rPh sb="0" eb="2">
      <t>カンリョウ</t>
    </rPh>
    <rPh sb="2" eb="4">
      <t>ヨテイ</t>
    </rPh>
    <rPh sb="4" eb="7">
      <t>ネンガッピ</t>
    </rPh>
    <phoneticPr fontId="3"/>
  </si>
  <si>
    <t>役員名簿</t>
    <rPh sb="0" eb="2">
      <t>ヤクイン</t>
    </rPh>
    <rPh sb="2" eb="4">
      <t>メイボ</t>
    </rPh>
    <phoneticPr fontId="3"/>
  </si>
  <si>
    <t>１.申請者の詳細</t>
    <rPh sb="2" eb="4">
      <t>シンセイ</t>
    </rPh>
    <rPh sb="6" eb="8">
      <t>ショウサイ</t>
    </rPh>
    <phoneticPr fontId="3"/>
  </si>
  <si>
    <t>Ａ３・カラー印刷されていますか</t>
  </si>
  <si>
    <t>建物概要</t>
    <rPh sb="0" eb="2">
      <t>タテモノ</t>
    </rPh>
    <rPh sb="2" eb="4">
      <t>ガイヨウ</t>
    </rPh>
    <phoneticPr fontId="3"/>
  </si>
  <si>
    <t>スケジュール表</t>
    <rPh sb="6" eb="7">
      <t>ヒョウ</t>
    </rPh>
    <phoneticPr fontId="3"/>
  </si>
  <si>
    <t>支払完了日は事業の完了日とし、表の中に記入されていますか</t>
  </si>
  <si>
    <t>当該年度完了日
最終年度完了日</t>
    <rPh sb="0" eb="2">
      <t>トウガイ</t>
    </rPh>
    <rPh sb="2" eb="4">
      <t>ネンド</t>
    </rPh>
    <rPh sb="4" eb="7">
      <t>カンリョウビ</t>
    </rPh>
    <rPh sb="8" eb="10">
      <t>サイシュウ</t>
    </rPh>
    <rPh sb="10" eb="12">
      <t>ネンド</t>
    </rPh>
    <rPh sb="12" eb="15">
      <t>カンリョウビ</t>
    </rPh>
    <phoneticPr fontId="3"/>
  </si>
  <si>
    <t>年月日</t>
    <rPh sb="0" eb="3">
      <t>ネンガッピ</t>
    </rPh>
    <phoneticPr fontId="3"/>
  </si>
  <si>
    <t>実施体制</t>
  </si>
  <si>
    <t>補助事業に関する社内外の管理体制の一覧が添付されていますか</t>
    <rPh sb="0" eb="2">
      <t>ホジョ</t>
    </rPh>
    <rPh sb="2" eb="4">
      <t>ジギョウ</t>
    </rPh>
    <rPh sb="5" eb="6">
      <t>カン</t>
    </rPh>
    <rPh sb="8" eb="10">
      <t>シャナイ</t>
    </rPh>
    <rPh sb="10" eb="11">
      <t>ソト</t>
    </rPh>
    <rPh sb="12" eb="14">
      <t>カンリ</t>
    </rPh>
    <rPh sb="14" eb="16">
      <t>タイセイ</t>
    </rPh>
    <rPh sb="17" eb="19">
      <t>イチラン</t>
    </rPh>
    <rPh sb="20" eb="22">
      <t>テンプ</t>
    </rPh>
    <phoneticPr fontId="3"/>
  </si>
  <si>
    <t>金額</t>
    <rPh sb="0" eb="2">
      <t>キンガク</t>
    </rPh>
    <phoneticPr fontId="3"/>
  </si>
  <si>
    <t>土地登記簿謄本</t>
    <rPh sb="0" eb="2">
      <t>トチ</t>
    </rPh>
    <rPh sb="2" eb="5">
      <t>トウキボ</t>
    </rPh>
    <rPh sb="5" eb="7">
      <t>トウホン</t>
    </rPh>
    <phoneticPr fontId="3"/>
  </si>
  <si>
    <t>土地賃貸契約書</t>
    <rPh sb="0" eb="2">
      <t>トチ</t>
    </rPh>
    <rPh sb="2" eb="4">
      <t>チンタイ</t>
    </rPh>
    <rPh sb="4" eb="7">
      <t>ケイヤクショ</t>
    </rPh>
    <phoneticPr fontId="3"/>
  </si>
  <si>
    <t>契約期間</t>
    <rPh sb="0" eb="2">
      <t>ケイヤク</t>
    </rPh>
    <rPh sb="2" eb="4">
      <t>キカン</t>
    </rPh>
    <phoneticPr fontId="3"/>
  </si>
  <si>
    <t>契約期間、契約日が明記された賃貸借契約書の写しを添付していますか</t>
    <rPh sb="14" eb="17">
      <t>チンタイシャク</t>
    </rPh>
    <rPh sb="17" eb="20">
      <t>ケイヤクショ</t>
    </rPh>
    <rPh sb="21" eb="22">
      <t>ウツ</t>
    </rPh>
    <phoneticPr fontId="3"/>
  </si>
  <si>
    <t>以下、次の形式での出力とする</t>
    <rPh sb="0" eb="2">
      <t>イカ</t>
    </rPh>
    <rPh sb="3" eb="4">
      <t>ツギ</t>
    </rPh>
    <rPh sb="5" eb="7">
      <t>ケイシキ</t>
    </rPh>
    <rPh sb="9" eb="11">
      <t>シュツリョク</t>
    </rPh>
    <phoneticPr fontId="3"/>
  </si>
  <si>
    <t>◎　建物図面、設計図</t>
    <rPh sb="2" eb="4">
      <t>タテモノ</t>
    </rPh>
    <rPh sb="4" eb="5">
      <t>ズ</t>
    </rPh>
    <rPh sb="5" eb="6">
      <t>メン</t>
    </rPh>
    <rPh sb="7" eb="10">
      <t>セッケイズ</t>
    </rPh>
    <phoneticPr fontId="3"/>
  </si>
  <si>
    <t>・・・Ａ３サイズ、カラー・片面印刷</t>
    <rPh sb="13" eb="15">
      <t>カタメン</t>
    </rPh>
    <rPh sb="15" eb="17">
      <t>インサツ</t>
    </rPh>
    <phoneticPr fontId="3"/>
  </si>
  <si>
    <t>建物案内図</t>
    <rPh sb="0" eb="2">
      <t>タテモノ</t>
    </rPh>
    <rPh sb="2" eb="5">
      <t>アンナイズ</t>
    </rPh>
    <phoneticPr fontId="3"/>
  </si>
  <si>
    <t>建物配置図</t>
    <rPh sb="0" eb="2">
      <t>タテモノ</t>
    </rPh>
    <rPh sb="2" eb="5">
      <t>ハイチズ</t>
    </rPh>
    <phoneticPr fontId="3"/>
  </si>
  <si>
    <t>縮尺、方位、住所、敷地面積等を記入していますか</t>
    <rPh sb="0" eb="2">
      <t>シュクシャク</t>
    </rPh>
    <rPh sb="3" eb="5">
      <t>ホウイ</t>
    </rPh>
    <rPh sb="6" eb="8">
      <t>ジュウショ</t>
    </rPh>
    <rPh sb="9" eb="11">
      <t>シキチ</t>
    </rPh>
    <rPh sb="11" eb="13">
      <t>メンセキ</t>
    </rPh>
    <rPh sb="13" eb="14">
      <t>トウ</t>
    </rPh>
    <rPh sb="15" eb="17">
      <t>キニュウ</t>
    </rPh>
    <phoneticPr fontId="3"/>
  </si>
  <si>
    <t>住所・敷地面積・建物用途・構造・階数・延床面積を記入していますか</t>
    <rPh sb="0" eb="2">
      <t>ジュウショ</t>
    </rPh>
    <rPh sb="3" eb="5">
      <t>シキチ</t>
    </rPh>
    <rPh sb="5" eb="7">
      <t>メンセキ</t>
    </rPh>
    <rPh sb="13" eb="15">
      <t>コウゾウ</t>
    </rPh>
    <rPh sb="16" eb="18">
      <t>カイスウ</t>
    </rPh>
    <rPh sb="19" eb="21">
      <t>ノベユカ</t>
    </rPh>
    <rPh sb="21" eb="23">
      <t>メンセキ</t>
    </rPh>
    <rPh sb="24" eb="26">
      <t>キニュウ</t>
    </rPh>
    <phoneticPr fontId="3"/>
  </si>
  <si>
    <t>建物立面図</t>
    <rPh sb="0" eb="2">
      <t>タテモノ</t>
    </rPh>
    <rPh sb="2" eb="5">
      <t>リツメンズ</t>
    </rPh>
    <phoneticPr fontId="3"/>
  </si>
  <si>
    <t>機器表</t>
    <rPh sb="0" eb="2">
      <t>キキ</t>
    </rPh>
    <rPh sb="2" eb="3">
      <t>ヒョウ</t>
    </rPh>
    <phoneticPr fontId="3"/>
  </si>
  <si>
    <t>１．申請者の詳細</t>
    <rPh sb="2" eb="5">
      <t>シンセイシャ</t>
    </rPh>
    <rPh sb="6" eb="8">
      <t>ショウサイ</t>
    </rPh>
    <phoneticPr fontId="3"/>
  </si>
  <si>
    <t>申請者概要</t>
    <rPh sb="0" eb="3">
      <t>シンセイシャ</t>
    </rPh>
    <rPh sb="3" eb="5">
      <t>ガイヨウ</t>
    </rPh>
    <phoneticPr fontId="3"/>
  </si>
  <si>
    <t>法人番号（１３桁）</t>
    <rPh sb="0" eb="2">
      <t>ホウジン</t>
    </rPh>
    <rPh sb="2" eb="4">
      <t>バンゴウ</t>
    </rPh>
    <rPh sb="7" eb="8">
      <t>ケタ</t>
    </rPh>
    <phoneticPr fontId="3"/>
  </si>
  <si>
    <t>代表者役職</t>
    <rPh sb="3" eb="5">
      <t>ヤクショク</t>
    </rPh>
    <phoneticPr fontId="3"/>
  </si>
  <si>
    <t>氏</t>
    <rPh sb="0" eb="1">
      <t>シ</t>
    </rPh>
    <phoneticPr fontId="3"/>
  </si>
  <si>
    <t>名</t>
    <rPh sb="0" eb="1">
      <t>メイ</t>
    </rPh>
    <phoneticPr fontId="3"/>
  </si>
  <si>
    <t>住    所</t>
    <rPh sb="0" eb="1">
      <t>ジュウ</t>
    </rPh>
    <rPh sb="5" eb="6">
      <t>トコロ</t>
    </rPh>
    <phoneticPr fontId="3"/>
  </si>
  <si>
    <t>〒</t>
    <phoneticPr fontId="3"/>
  </si>
  <si>
    <t>-</t>
    <phoneticPr fontId="3"/>
  </si>
  <si>
    <t>都道府県</t>
    <rPh sb="0" eb="4">
      <t>トドウフケン</t>
    </rPh>
    <phoneticPr fontId="3"/>
  </si>
  <si>
    <t>市区町村</t>
    <rPh sb="0" eb="2">
      <t>シク</t>
    </rPh>
    <rPh sb="2" eb="4">
      <t>チョウソン</t>
    </rPh>
    <phoneticPr fontId="3"/>
  </si>
  <si>
    <t>円</t>
    <rPh sb="0" eb="1">
      <t>エン</t>
    </rPh>
    <phoneticPr fontId="3"/>
  </si>
  <si>
    <t>年</t>
    <rPh sb="0" eb="1">
      <t>ネン</t>
    </rPh>
    <phoneticPr fontId="3"/>
  </si>
  <si>
    <t>月</t>
    <rPh sb="0" eb="1">
      <t>ガツ</t>
    </rPh>
    <phoneticPr fontId="3"/>
  </si>
  <si>
    <t>日</t>
    <rPh sb="0" eb="1">
      <t>ニチ</t>
    </rPh>
    <phoneticPr fontId="3"/>
  </si>
  <si>
    <t>所属部署</t>
    <rPh sb="0" eb="2">
      <t>ショゾク</t>
    </rPh>
    <rPh sb="2" eb="4">
      <t>ブショ</t>
    </rPh>
    <phoneticPr fontId="3"/>
  </si>
  <si>
    <t>担当者役職</t>
    <rPh sb="0" eb="3">
      <t>タントウシャ</t>
    </rPh>
    <rPh sb="3" eb="5">
      <t>ヤクショク</t>
    </rPh>
    <phoneticPr fontId="3"/>
  </si>
  <si>
    <t>〒</t>
    <phoneticPr fontId="3"/>
  </si>
  <si>
    <t>-</t>
    <phoneticPr fontId="3"/>
  </si>
  <si>
    <t>電話番号</t>
    <rPh sb="0" eb="2">
      <t>デンワ</t>
    </rPh>
    <rPh sb="2" eb="4">
      <t>バンゴウ</t>
    </rPh>
    <phoneticPr fontId="3"/>
  </si>
  <si>
    <t>ＦＡＸ番号</t>
    <rPh sb="3" eb="5">
      <t>バンゴウ</t>
    </rPh>
    <phoneticPr fontId="3"/>
  </si>
  <si>
    <t>携帯電話番号</t>
    <rPh sb="0" eb="2">
      <t>ケイタイ</t>
    </rPh>
    <rPh sb="2" eb="4">
      <t>デンワ</t>
    </rPh>
    <rPh sb="4" eb="6">
      <t>バンゴウ</t>
    </rPh>
    <phoneticPr fontId="3"/>
  </si>
  <si>
    <t>E-MAIL</t>
    <phoneticPr fontId="3"/>
  </si>
  <si>
    <t>＠</t>
  </si>
  <si>
    <t>（１）</t>
    <phoneticPr fontId="3"/>
  </si>
  <si>
    <t>補助事業に要する経費</t>
    <rPh sb="0" eb="2">
      <t>ホジョ</t>
    </rPh>
    <rPh sb="2" eb="4">
      <t>ジギョウ</t>
    </rPh>
    <rPh sb="5" eb="6">
      <t>ヨウ</t>
    </rPh>
    <rPh sb="8" eb="10">
      <t>ケイヒ</t>
    </rPh>
    <phoneticPr fontId="3"/>
  </si>
  <si>
    <t>補助対象経費</t>
    <rPh sb="0" eb="2">
      <t>ホジョ</t>
    </rPh>
    <rPh sb="2" eb="4">
      <t>タイショウ</t>
    </rPh>
    <rPh sb="4" eb="6">
      <t>ケイヒ</t>
    </rPh>
    <phoneticPr fontId="3"/>
  </si>
  <si>
    <t>【A３カラー】で印刷してください。</t>
    <rPh sb="8" eb="10">
      <t>インサツ</t>
    </rPh>
    <phoneticPr fontId="3"/>
  </si>
  <si>
    <t>補助事業者名</t>
    <rPh sb="0" eb="2">
      <t>ホジョ</t>
    </rPh>
    <rPh sb="2" eb="4">
      <t>ジギョウ</t>
    </rPh>
    <rPh sb="4" eb="5">
      <t>シャ</t>
    </rPh>
    <rPh sb="5" eb="6">
      <t>メイ</t>
    </rPh>
    <phoneticPr fontId="42"/>
  </si>
  <si>
    <t>合計</t>
    <rPh sb="0" eb="2">
      <t>ゴウケイ</t>
    </rPh>
    <phoneticPr fontId="3"/>
  </si>
  <si>
    <t>他の補助金に関する事項</t>
    <rPh sb="0" eb="1">
      <t>タ</t>
    </rPh>
    <rPh sb="2" eb="5">
      <t>ホジョキン</t>
    </rPh>
    <rPh sb="6" eb="7">
      <t>カン</t>
    </rPh>
    <rPh sb="9" eb="11">
      <t>ジコウ</t>
    </rPh>
    <phoneticPr fontId="3"/>
  </si>
  <si>
    <t>他の補助金の有無</t>
    <rPh sb="0" eb="8">
      <t>タホジョキンウム</t>
    </rPh>
    <phoneticPr fontId="3"/>
  </si>
  <si>
    <t>他の補助金名</t>
    <rPh sb="0" eb="6">
      <t>タホジョキンメイ</t>
    </rPh>
    <phoneticPr fontId="3"/>
  </si>
  <si>
    <t>（４）</t>
    <phoneticPr fontId="3"/>
  </si>
  <si>
    <t>当該年度完了日</t>
    <rPh sb="0" eb="2">
      <t>トウガイ</t>
    </rPh>
    <rPh sb="2" eb="4">
      <t>ネンド</t>
    </rPh>
    <rPh sb="4" eb="6">
      <t>カンリョウ</t>
    </rPh>
    <rPh sb="6" eb="7">
      <t>ビ</t>
    </rPh>
    <phoneticPr fontId="3"/>
  </si>
  <si>
    <t>最終年度完了日</t>
    <rPh sb="0" eb="2">
      <t>サイシュウ</t>
    </rPh>
    <rPh sb="2" eb="4">
      <t>ネンド</t>
    </rPh>
    <rPh sb="4" eb="7">
      <t>カンリョウビ</t>
    </rPh>
    <phoneticPr fontId="3"/>
  </si>
  <si>
    <t>設計者</t>
    <rPh sb="0" eb="2">
      <t>セッケイ</t>
    </rPh>
    <rPh sb="2" eb="3">
      <t>シャ</t>
    </rPh>
    <phoneticPr fontId="3"/>
  </si>
  <si>
    <t>法人名称</t>
    <rPh sb="0" eb="2">
      <t>ホウジン</t>
    </rPh>
    <rPh sb="2" eb="4">
      <t>メイショウ</t>
    </rPh>
    <phoneticPr fontId="3"/>
  </si>
  <si>
    <t>代表者名</t>
    <rPh sb="0" eb="3">
      <t>ダイヒョウシャ</t>
    </rPh>
    <rPh sb="3" eb="4">
      <t>メイ</t>
    </rPh>
    <phoneticPr fontId="3"/>
  </si>
  <si>
    <t>事業
内容</t>
    <rPh sb="0" eb="2">
      <t>ジギョウ</t>
    </rPh>
    <rPh sb="3" eb="5">
      <t>ナイヨウ</t>
    </rPh>
    <phoneticPr fontId="3"/>
  </si>
  <si>
    <t>住所</t>
    <rPh sb="0" eb="2">
      <t>ジュウショ</t>
    </rPh>
    <phoneticPr fontId="3"/>
  </si>
  <si>
    <t>〒</t>
    <phoneticPr fontId="3"/>
  </si>
  <si>
    <t>-</t>
    <phoneticPr fontId="3"/>
  </si>
  <si>
    <t>建築工事
施工者</t>
    <rPh sb="0" eb="1">
      <t>ケン</t>
    </rPh>
    <rPh sb="1" eb="2">
      <t>チク</t>
    </rPh>
    <rPh sb="2" eb="4">
      <t>コウジ</t>
    </rPh>
    <rPh sb="5" eb="8">
      <t>セコウシャ</t>
    </rPh>
    <phoneticPr fontId="3"/>
  </si>
  <si>
    <t>登録
番号</t>
    <phoneticPr fontId="3"/>
  </si>
  <si>
    <t>　</t>
    <phoneticPr fontId="3"/>
  </si>
  <si>
    <t>補助対象外経費</t>
    <rPh sb="0" eb="2">
      <t>ホジョ</t>
    </rPh>
    <rPh sb="2" eb="4">
      <t>タイショウ</t>
    </rPh>
    <rPh sb="4" eb="5">
      <t>ガイ</t>
    </rPh>
    <rPh sb="5" eb="7">
      <t>ケイヒ</t>
    </rPh>
    <phoneticPr fontId="3"/>
  </si>
  <si>
    <t>補助金の額</t>
    <rPh sb="0" eb="2">
      <t>ホジョ</t>
    </rPh>
    <rPh sb="4" eb="5">
      <t>ガク</t>
    </rPh>
    <phoneticPr fontId="3"/>
  </si>
  <si>
    <t>設計費</t>
    <rPh sb="0" eb="2">
      <t>セッケイ</t>
    </rPh>
    <rPh sb="2" eb="3">
      <t>ヒ</t>
    </rPh>
    <phoneticPr fontId="3"/>
  </si>
  <si>
    <t>工事費</t>
    <rPh sb="0" eb="2">
      <t>コウジ</t>
    </rPh>
    <rPh sb="2" eb="3">
      <t>ヒ</t>
    </rPh>
    <phoneticPr fontId="3"/>
  </si>
  <si>
    <t>【A４カラー】【片面印刷】で印刷してください。</t>
    <rPh sb="8" eb="10">
      <t>カタメン</t>
    </rPh>
    <rPh sb="10" eb="12">
      <t>インサツ</t>
    </rPh>
    <rPh sb="14" eb="16">
      <t>インサツ</t>
    </rPh>
    <phoneticPr fontId="3"/>
  </si>
  <si>
    <t xml:space="preserve"> </t>
    <phoneticPr fontId="3"/>
  </si>
  <si>
    <t>単位</t>
    <rPh sb="0" eb="2">
      <t>タンイ</t>
    </rPh>
    <phoneticPr fontId="3"/>
  </si>
  <si>
    <t>交付申請時</t>
    <rPh sb="0" eb="2">
      <t>コウフ</t>
    </rPh>
    <rPh sb="2" eb="5">
      <t>シンセイジ</t>
    </rPh>
    <phoneticPr fontId="3"/>
  </si>
  <si>
    <t>備考</t>
    <rPh sb="0" eb="2">
      <t>ビコウ</t>
    </rPh>
    <phoneticPr fontId="3"/>
  </si>
  <si>
    <t>名称</t>
    <rPh sb="0" eb="2">
      <t>メイショウ</t>
    </rPh>
    <phoneticPr fontId="3"/>
  </si>
  <si>
    <t>型式</t>
    <rPh sb="0" eb="2">
      <t>カタシキ</t>
    </rPh>
    <phoneticPr fontId="3"/>
  </si>
  <si>
    <t>単価</t>
    <rPh sb="0" eb="2">
      <t>タンカ</t>
    </rPh>
    <phoneticPr fontId="3"/>
  </si>
  <si>
    <t>数量</t>
    <rPh sb="0" eb="2">
      <t>スウリョウ</t>
    </rPh>
    <phoneticPr fontId="3"/>
  </si>
  <si>
    <t>（集計）</t>
    <rPh sb="1" eb="3">
      <t>シュウケイ</t>
    </rPh>
    <phoneticPr fontId="3"/>
  </si>
  <si>
    <t>Ⅰ．設計費</t>
    <phoneticPr fontId="3"/>
  </si>
  <si>
    <t>式</t>
    <rPh sb="0" eb="1">
      <t>シキ</t>
    </rPh>
    <phoneticPr fontId="3"/>
  </si>
  <si>
    <t xml:space="preserve"> </t>
  </si>
  <si>
    <t>　　　</t>
    <phoneticPr fontId="3"/>
  </si>
  <si>
    <t>小計</t>
    <rPh sb="0" eb="2">
      <t>ショウケイ</t>
    </rPh>
    <phoneticPr fontId="3"/>
  </si>
  <si>
    <t>Ⅲ．工事費</t>
    <rPh sb="2" eb="5">
      <t>コウジヒ</t>
    </rPh>
    <phoneticPr fontId="3"/>
  </si>
  <si>
    <t>工事費　</t>
    <rPh sb="0" eb="3">
      <t>コウジヒ</t>
    </rPh>
    <phoneticPr fontId="3"/>
  </si>
  <si>
    <t>総合計</t>
    <rPh sb="0" eb="3">
      <t>ソウゴウケイ</t>
    </rPh>
    <phoneticPr fontId="3"/>
  </si>
  <si>
    <t>（内訳）</t>
    <rPh sb="1" eb="3">
      <t>ウチワケ</t>
    </rPh>
    <phoneticPr fontId="3"/>
  </si>
  <si>
    <t>Ⅰ．設計費</t>
    <rPh sb="2" eb="4">
      <t>セッケイ</t>
    </rPh>
    <rPh sb="4" eb="5">
      <t>ヒ</t>
    </rPh>
    <phoneticPr fontId="3"/>
  </si>
  <si>
    <t>項目　</t>
    <phoneticPr fontId="3"/>
  </si>
  <si>
    <t>合計</t>
    <phoneticPr fontId="3"/>
  </si>
  <si>
    <t>※型式の解るものは記入</t>
    <rPh sb="2" eb="3">
      <t>シキ</t>
    </rPh>
    <phoneticPr fontId="3"/>
  </si>
  <si>
    <t>小計</t>
    <phoneticPr fontId="3"/>
  </si>
  <si>
    <t>工事費　</t>
    <phoneticPr fontId="3"/>
  </si>
  <si>
    <t>ＺＥＨデベロッパー
登録番号</t>
    <rPh sb="10" eb="12">
      <t>トウロク</t>
    </rPh>
    <rPh sb="12" eb="14">
      <t>バンゴウ</t>
    </rPh>
    <phoneticPr fontId="3"/>
  </si>
  <si>
    <t>専有部住戸配分数</t>
    <rPh sb="0" eb="2">
      <t>センユウ</t>
    </rPh>
    <rPh sb="2" eb="3">
      <t>ブ</t>
    </rPh>
    <rPh sb="3" eb="5">
      <t>ジュウコ</t>
    </rPh>
    <rPh sb="5" eb="7">
      <t>ハイブン</t>
    </rPh>
    <rPh sb="7" eb="8">
      <t>スウ</t>
    </rPh>
    <phoneticPr fontId="7"/>
  </si>
  <si>
    <t>メーカー名</t>
    <rPh sb="4" eb="5">
      <t>メイ</t>
    </rPh>
    <phoneticPr fontId="3"/>
  </si>
  <si>
    <t>空調設備</t>
    <rPh sb="0" eb="2">
      <t>クウチョウ</t>
    </rPh>
    <rPh sb="2" eb="4">
      <t>セツビ</t>
    </rPh>
    <phoneticPr fontId="3"/>
  </si>
  <si>
    <t>設置場所</t>
    <rPh sb="0" eb="2">
      <t>セッチ</t>
    </rPh>
    <rPh sb="2" eb="4">
      <t>バショ</t>
    </rPh>
    <phoneticPr fontId="3"/>
  </si>
  <si>
    <t>型番</t>
    <rPh sb="0" eb="2">
      <t>カタバン</t>
    </rPh>
    <phoneticPr fontId="3"/>
  </si>
  <si>
    <t>エネルギー消費
効率の区分</t>
    <rPh sb="5" eb="7">
      <t>ショウヒ</t>
    </rPh>
    <rPh sb="8" eb="10">
      <t>コウリツ</t>
    </rPh>
    <rPh sb="11" eb="13">
      <t>クブン</t>
    </rPh>
    <phoneticPr fontId="3"/>
  </si>
  <si>
    <t>台数</t>
    <rPh sb="0" eb="2">
      <t>ダイスウ</t>
    </rPh>
    <phoneticPr fontId="3"/>
  </si>
  <si>
    <t>Ⅱ．ヒートポンプ式セントラル空調システム</t>
    <rPh sb="8" eb="9">
      <t>シキ</t>
    </rPh>
    <rPh sb="14" eb="16">
      <t>クウチョウ</t>
    </rPh>
    <phoneticPr fontId="3"/>
  </si>
  <si>
    <t>暖房</t>
    <rPh sb="0" eb="2">
      <t>ダンボウ</t>
    </rPh>
    <phoneticPr fontId="3"/>
  </si>
  <si>
    <t>冷房</t>
    <rPh sb="0" eb="2">
      <t>レイボウ</t>
    </rPh>
    <phoneticPr fontId="3"/>
  </si>
  <si>
    <t>定格能力
(kW)</t>
    <rPh sb="0" eb="2">
      <t>テイカク</t>
    </rPh>
    <rPh sb="2" eb="4">
      <t>ノウリョク</t>
    </rPh>
    <phoneticPr fontId="3"/>
  </si>
  <si>
    <t>定格消費電力(W)</t>
    <rPh sb="0" eb="2">
      <t>テイカク</t>
    </rPh>
    <rPh sb="2" eb="4">
      <t>ショウヒ</t>
    </rPh>
    <rPh sb="4" eb="6">
      <t>デンリョク</t>
    </rPh>
    <phoneticPr fontId="3"/>
  </si>
  <si>
    <t>放熱機の種類</t>
    <rPh sb="0" eb="2">
      <t>ホウネツ</t>
    </rPh>
    <rPh sb="2" eb="3">
      <t>キ</t>
    </rPh>
    <rPh sb="4" eb="6">
      <t>シュルイ</t>
    </rPh>
    <phoneticPr fontId="3"/>
  </si>
  <si>
    <t>熱源機の種類</t>
    <rPh sb="0" eb="3">
      <t>ネツゲンキ</t>
    </rPh>
    <rPh sb="4" eb="6">
      <t>シュルイ</t>
    </rPh>
    <phoneticPr fontId="3"/>
  </si>
  <si>
    <t>定格暖房
能力(kW)</t>
    <rPh sb="0" eb="2">
      <t>テイカク</t>
    </rPh>
    <rPh sb="2" eb="4">
      <t>ダンボウ</t>
    </rPh>
    <rPh sb="5" eb="7">
      <t>ノウリョク</t>
    </rPh>
    <phoneticPr fontId="3"/>
  </si>
  <si>
    <t>定格暖房
消費電力
(W)</t>
    <rPh sb="0" eb="2">
      <t>テイカク</t>
    </rPh>
    <rPh sb="2" eb="4">
      <t>ダンボウ</t>
    </rPh>
    <rPh sb="5" eb="7">
      <t>ショウヒ</t>
    </rPh>
    <rPh sb="7" eb="9">
      <t>デンリョク</t>
    </rPh>
    <phoneticPr fontId="3"/>
  </si>
  <si>
    <t>暖房
COP</t>
    <rPh sb="0" eb="2">
      <t>ダンボウ</t>
    </rPh>
    <phoneticPr fontId="3"/>
  </si>
  <si>
    <t>暖房部
熱効率
(%)</t>
    <rPh sb="0" eb="2">
      <t>ダンボウ</t>
    </rPh>
    <rPh sb="2" eb="3">
      <t>ブ</t>
    </rPh>
    <rPh sb="4" eb="5">
      <t>ネツ</t>
    </rPh>
    <rPh sb="5" eb="7">
      <t>コウリツ</t>
    </rPh>
    <phoneticPr fontId="3"/>
  </si>
  <si>
    <t>換気設備　　</t>
    <rPh sb="0" eb="2">
      <t>カンキ</t>
    </rPh>
    <rPh sb="2" eb="4">
      <t>セツビ</t>
    </rPh>
    <phoneticPr fontId="3"/>
  </si>
  <si>
    <t>種類</t>
    <rPh sb="0" eb="2">
      <t>シュルイ</t>
    </rPh>
    <phoneticPr fontId="3"/>
  </si>
  <si>
    <t>比消費電力合計</t>
    <rPh sb="0" eb="1">
      <t>ヒ</t>
    </rPh>
    <rPh sb="1" eb="3">
      <t>ショウヒ</t>
    </rPh>
    <rPh sb="3" eb="5">
      <t>デンリョク</t>
    </rPh>
    <rPh sb="5" eb="7">
      <t>ゴウケイ</t>
    </rPh>
    <phoneticPr fontId="3"/>
  </si>
  <si>
    <t>給湯設備</t>
    <rPh sb="0" eb="2">
      <t>キュウトウ</t>
    </rPh>
    <rPh sb="2" eb="4">
      <t>セツビ</t>
    </rPh>
    <phoneticPr fontId="3"/>
  </si>
  <si>
    <t>効率</t>
    <rPh sb="0" eb="2">
      <t>コウリツ</t>
    </rPh>
    <phoneticPr fontId="3"/>
  </si>
  <si>
    <t>電気</t>
    <rPh sb="0" eb="2">
      <t>デンキ</t>
    </rPh>
    <phoneticPr fontId="3"/>
  </si>
  <si>
    <t>年間給湯
（保温）効率</t>
    <rPh sb="0" eb="2">
      <t>ネンカン</t>
    </rPh>
    <rPh sb="2" eb="4">
      <t>キュウトウ</t>
    </rPh>
    <rPh sb="6" eb="8">
      <t>ホオン</t>
    </rPh>
    <rPh sb="9" eb="11">
      <t>コウリツ</t>
    </rPh>
    <phoneticPr fontId="3"/>
  </si>
  <si>
    <t>エネルギー
消費効率(%)</t>
    <rPh sb="6" eb="8">
      <t>ショウヒ</t>
    </rPh>
    <rPh sb="8" eb="10">
      <t>コウリツ</t>
    </rPh>
    <phoneticPr fontId="3"/>
  </si>
  <si>
    <t>（注）　ガスエンジン給湯機（エコウィル）の場合は、発電ユニットの総合効率をガスのエネルギー消費効率欄に記入すること</t>
    <rPh sb="1" eb="2">
      <t>チュウ</t>
    </rPh>
    <rPh sb="10" eb="12">
      <t>キュウトウ</t>
    </rPh>
    <rPh sb="12" eb="13">
      <t>キ</t>
    </rPh>
    <rPh sb="21" eb="23">
      <t>バアイ</t>
    </rPh>
    <rPh sb="25" eb="27">
      <t>ハツデン</t>
    </rPh>
    <rPh sb="32" eb="34">
      <t>ソウゴウ</t>
    </rPh>
    <rPh sb="34" eb="36">
      <t>コウリツ</t>
    </rPh>
    <rPh sb="45" eb="47">
      <t>ショウヒ</t>
    </rPh>
    <rPh sb="47" eb="49">
      <t>コウリツ</t>
    </rPh>
    <rPh sb="49" eb="50">
      <t>ラン</t>
    </rPh>
    <rPh sb="51" eb="53">
      <t>キニュウ</t>
    </rPh>
    <phoneticPr fontId="3"/>
  </si>
  <si>
    <t>エネルギー計測装置（HEMS本体）</t>
    <rPh sb="5" eb="7">
      <t>ケイソク</t>
    </rPh>
    <rPh sb="7" eb="9">
      <t>ソウチ</t>
    </rPh>
    <rPh sb="14" eb="16">
      <t>ホンタイ</t>
    </rPh>
    <phoneticPr fontId="3"/>
  </si>
  <si>
    <t>単位：円</t>
    <rPh sb="0" eb="2">
      <t>タンイ</t>
    </rPh>
    <rPh sb="3" eb="4">
      <t>エン</t>
    </rPh>
    <phoneticPr fontId="7"/>
  </si>
  <si>
    <t>専有部</t>
    <rPh sb="0" eb="2">
      <t>センユウ</t>
    </rPh>
    <rPh sb="2" eb="3">
      <t>ブ</t>
    </rPh>
    <phoneticPr fontId="7"/>
  </si>
  <si>
    <t>共用部</t>
    <rPh sb="0" eb="2">
      <t>キョウヨウ</t>
    </rPh>
    <rPh sb="2" eb="3">
      <t>ブ</t>
    </rPh>
    <phoneticPr fontId="7"/>
  </si>
  <si>
    <t>専有部</t>
    <phoneticPr fontId="7"/>
  </si>
  <si>
    <t>照明設備</t>
    <rPh sb="0" eb="2">
      <t>ショウメイ</t>
    </rPh>
    <rPh sb="2" eb="4">
      <t>セツビ</t>
    </rPh>
    <phoneticPr fontId="3"/>
  </si>
  <si>
    <t>機種名（型番）</t>
    <rPh sb="4" eb="6">
      <t>カタバン</t>
    </rPh>
    <phoneticPr fontId="3"/>
  </si>
  <si>
    <t>台数</t>
    <rPh sb="0" eb="2">
      <t>ダイスウ</t>
    </rPh>
    <phoneticPr fontId="7"/>
  </si>
  <si>
    <t>MEMSの導入の有無</t>
    <rPh sb="5" eb="7">
      <t>ドウニュウ</t>
    </rPh>
    <rPh sb="8" eb="10">
      <t>ウム</t>
    </rPh>
    <phoneticPr fontId="7"/>
  </si>
  <si>
    <t>（注）　燃料電池（エネファーム）の場合は、種類／メーカー名／型番のみを記入すること。</t>
    <rPh sb="1" eb="2">
      <t>チュウ</t>
    </rPh>
    <rPh sb="4" eb="6">
      <t>ネンリョウ</t>
    </rPh>
    <rPh sb="6" eb="8">
      <t>デンチ</t>
    </rPh>
    <rPh sb="17" eb="19">
      <t>バアイ</t>
    </rPh>
    <rPh sb="21" eb="23">
      <t>シュルイ</t>
    </rPh>
    <rPh sb="28" eb="29">
      <t>メイ</t>
    </rPh>
    <rPh sb="30" eb="31">
      <t>カタ</t>
    </rPh>
    <rPh sb="35" eb="37">
      <t>キニュウ</t>
    </rPh>
    <phoneticPr fontId="3"/>
  </si>
  <si>
    <t>実施計画書</t>
    <phoneticPr fontId="3"/>
  </si>
  <si>
    <t>ふりがな</t>
    <phoneticPr fontId="3"/>
  </si>
  <si>
    <t>２．全体概要</t>
    <rPh sb="2" eb="4">
      <t>ゼンタイ</t>
    </rPh>
    <rPh sb="4" eb="6">
      <t>ガイヨウ</t>
    </rPh>
    <phoneticPr fontId="7"/>
  </si>
  <si>
    <t>➌　建物概要</t>
    <rPh sb="2" eb="4">
      <t>タテモノ</t>
    </rPh>
    <rPh sb="4" eb="6">
      <t>ガイヨウ</t>
    </rPh>
    <phoneticPr fontId="3"/>
  </si>
  <si>
    <t>➍　建物性能</t>
    <rPh sb="2" eb="4">
      <t>タテモノ</t>
    </rPh>
    <rPh sb="4" eb="6">
      <t>セイノウ</t>
    </rPh>
    <phoneticPr fontId="3"/>
  </si>
  <si>
    <t>➎　ＢＥＬＳ等</t>
    <rPh sb="6" eb="7">
      <t>ナド</t>
    </rPh>
    <phoneticPr fontId="3"/>
  </si>
  <si>
    <t>➏　事業費（全体）</t>
    <rPh sb="2" eb="4">
      <t>ジギョウ</t>
    </rPh>
    <rPh sb="4" eb="5">
      <t>ヒ</t>
    </rPh>
    <rPh sb="6" eb="8">
      <t>ゼンタイ</t>
    </rPh>
    <phoneticPr fontId="3"/>
  </si>
  <si>
    <t>➐　エネルギー管理体制</t>
    <rPh sb="7" eb="9">
      <t>カンリ</t>
    </rPh>
    <rPh sb="9" eb="11">
      <t>タイセイ</t>
    </rPh>
    <phoneticPr fontId="3"/>
  </si>
  <si>
    <t>➑　普及促進に向けた広報計画の積極度</t>
    <rPh sb="2" eb="4">
      <t>フキュウ</t>
    </rPh>
    <rPh sb="4" eb="6">
      <t>ソクシン</t>
    </rPh>
    <rPh sb="7" eb="8">
      <t>ム</t>
    </rPh>
    <rPh sb="10" eb="12">
      <t>コウホウ</t>
    </rPh>
    <rPh sb="12" eb="14">
      <t>ケイカク</t>
    </rPh>
    <rPh sb="15" eb="17">
      <t>セッキョク</t>
    </rPh>
    <rPh sb="17" eb="18">
      <t>ド</t>
    </rPh>
    <phoneticPr fontId="3"/>
  </si>
  <si>
    <t>８地域における要件</t>
    <rPh sb="1" eb="3">
      <t>チイキ</t>
    </rPh>
    <rPh sb="7" eb="9">
      <t>ヨウケン</t>
    </rPh>
    <phoneticPr fontId="7"/>
  </si>
  <si>
    <t>％</t>
    <phoneticPr fontId="7"/>
  </si>
  <si>
    <t>供給割合</t>
    <rPh sb="0" eb="2">
      <t>キョウキュウ</t>
    </rPh>
    <rPh sb="2" eb="4">
      <t>ワリアイ</t>
    </rPh>
    <phoneticPr fontId="7"/>
  </si>
  <si>
    <t>太陽光パネル
の設置の有無</t>
    <rPh sb="0" eb="3">
      <t>タイヨウコウ</t>
    </rPh>
    <rPh sb="8" eb="10">
      <t>セッチ</t>
    </rPh>
    <rPh sb="11" eb="13">
      <t>ウム</t>
    </rPh>
    <phoneticPr fontId="3"/>
  </si>
  <si>
    <t>掲載媒体</t>
    <rPh sb="0" eb="2">
      <t>ケイサイ</t>
    </rPh>
    <rPh sb="2" eb="4">
      <t>バイタイ</t>
    </rPh>
    <phoneticPr fontId="3"/>
  </si>
  <si>
    <t>住戸の光熱費
削減効果の訴求</t>
    <rPh sb="0" eb="2">
      <t>ジュウコ</t>
    </rPh>
    <rPh sb="3" eb="6">
      <t>コウネツヒ</t>
    </rPh>
    <rPh sb="7" eb="9">
      <t>サクゲン</t>
    </rPh>
    <rPh sb="9" eb="11">
      <t>コウカ</t>
    </rPh>
    <rPh sb="12" eb="14">
      <t>ソキュウ</t>
    </rPh>
    <phoneticPr fontId="7"/>
  </si>
  <si>
    <t>訴求効果を報告
するための
アンケートの実施</t>
    <rPh sb="0" eb="2">
      <t>ソキュウ</t>
    </rPh>
    <rPh sb="2" eb="4">
      <t>コウカ</t>
    </rPh>
    <rPh sb="5" eb="7">
      <t>ホウコク</t>
    </rPh>
    <rPh sb="20" eb="22">
      <t>ジッシ</t>
    </rPh>
    <phoneticPr fontId="7"/>
  </si>
  <si>
    <t>広報掲載の
回数、期間、時期</t>
    <rPh sb="0" eb="2">
      <t>コウホウ</t>
    </rPh>
    <rPh sb="2" eb="4">
      <t>ケイサイ</t>
    </rPh>
    <rPh sb="6" eb="8">
      <t>カイスウ</t>
    </rPh>
    <rPh sb="9" eb="11">
      <t>キカン</t>
    </rPh>
    <rPh sb="12" eb="14">
      <t>ジキ</t>
    </rPh>
    <phoneticPr fontId="3"/>
  </si>
  <si>
    <t>％</t>
    <phoneticPr fontId="7"/>
  </si>
  <si>
    <t>Ⅲ．温水式暖房（床暖房、パネルラジエーター等）　暖房専用熱源機か兼用熱源機かを選択すること</t>
    <rPh sb="2" eb="4">
      <t>オンスイ</t>
    </rPh>
    <rPh sb="4" eb="5">
      <t>シキ</t>
    </rPh>
    <rPh sb="5" eb="7">
      <t>ダンボウ</t>
    </rPh>
    <rPh sb="8" eb="9">
      <t>ユカ</t>
    </rPh>
    <rPh sb="9" eb="11">
      <t>ダンボウ</t>
    </rPh>
    <rPh sb="21" eb="22">
      <t>ナド</t>
    </rPh>
    <rPh sb="24" eb="26">
      <t>ダンボウ</t>
    </rPh>
    <rPh sb="26" eb="28">
      <t>センヨウ</t>
    </rPh>
    <rPh sb="28" eb="31">
      <t>ネツゲンキ</t>
    </rPh>
    <rPh sb="32" eb="34">
      <t>ケンヨウ</t>
    </rPh>
    <rPh sb="34" eb="37">
      <t>ネツゲンキ</t>
    </rPh>
    <rPh sb="39" eb="41">
      <t>センタク</t>
    </rPh>
    <phoneticPr fontId="3"/>
  </si>
  <si>
    <t>再生可能エネルギーの導入</t>
    <rPh sb="0" eb="2">
      <t>サイセイ</t>
    </rPh>
    <rPh sb="2" eb="4">
      <t>カノウ</t>
    </rPh>
    <rPh sb="10" eb="12">
      <t>ドウニュウ</t>
    </rPh>
    <phoneticPr fontId="3"/>
  </si>
  <si>
    <t>　有</t>
    <rPh sb="1" eb="2">
      <t>アリ</t>
    </rPh>
    <phoneticPr fontId="3"/>
  </si>
  <si>
    <t>　無</t>
    <rPh sb="1" eb="2">
      <t>ナシ</t>
    </rPh>
    <phoneticPr fontId="3"/>
  </si>
  <si>
    <t>無</t>
    <rPh sb="0" eb="1">
      <t>ナシ</t>
    </rPh>
    <phoneticPr fontId="7"/>
  </si>
  <si>
    <t>□</t>
    <phoneticPr fontId="7"/>
  </si>
  <si>
    <t>通風の積極利用</t>
    <rPh sb="0" eb="2">
      <t>ツウフウ</t>
    </rPh>
    <rPh sb="3" eb="5">
      <t>セッキョク</t>
    </rPh>
    <rPh sb="5" eb="7">
      <t>リヨウ</t>
    </rPh>
    <phoneticPr fontId="7"/>
  </si>
  <si>
    <t>基準値　(MJ/年)</t>
    <rPh sb="0" eb="3">
      <t>キジュンチ</t>
    </rPh>
    <phoneticPr fontId="3"/>
  </si>
  <si>
    <t>設計値　(MJ/年)</t>
    <rPh sb="0" eb="2">
      <t>セッケイ</t>
    </rPh>
    <rPh sb="2" eb="3">
      <t>チ</t>
    </rPh>
    <phoneticPr fontId="3"/>
  </si>
  <si>
    <t>削減量　(MJ/年)</t>
    <rPh sb="0" eb="2">
      <t>サクゲン</t>
    </rPh>
    <rPh sb="2" eb="3">
      <t>リョウ</t>
    </rPh>
    <phoneticPr fontId="3"/>
  </si>
  <si>
    <t>効果的な日射遮蔽</t>
    <rPh sb="0" eb="3">
      <t>コウカテキ</t>
    </rPh>
    <rPh sb="4" eb="6">
      <t>ニッシャ</t>
    </rPh>
    <rPh sb="6" eb="8">
      <t>シャヘイ</t>
    </rPh>
    <phoneticPr fontId="7"/>
  </si>
  <si>
    <t>最上階の屋上断熱強化</t>
    <rPh sb="0" eb="2">
      <t>サイジョウ</t>
    </rPh>
    <rPh sb="2" eb="3">
      <t>カイ</t>
    </rPh>
    <rPh sb="4" eb="6">
      <t>オクジョウ</t>
    </rPh>
    <rPh sb="6" eb="8">
      <t>ダンネツ</t>
    </rPh>
    <rPh sb="8" eb="10">
      <t>キョウカ</t>
    </rPh>
    <phoneticPr fontId="7"/>
  </si>
  <si>
    <t>屋上緑化、壁面緑化</t>
    <rPh sb="0" eb="2">
      <t>オクジョウ</t>
    </rPh>
    <rPh sb="2" eb="4">
      <t>リョッカ</t>
    </rPh>
    <rPh sb="5" eb="7">
      <t>ヘキメン</t>
    </rPh>
    <rPh sb="7" eb="9">
      <t>リョッカ</t>
    </rPh>
    <phoneticPr fontId="7"/>
  </si>
  <si>
    <t>各住戸の一次
エネルギー
消費削減率（％）</t>
    <rPh sb="0" eb="1">
      <t>カク</t>
    </rPh>
    <rPh sb="1" eb="3">
      <t>ジュウコ</t>
    </rPh>
    <phoneticPr fontId="7"/>
  </si>
  <si>
    <t>住棟としての
一次エネルギー
消費削減率（％）</t>
    <rPh sb="7" eb="9">
      <t>イチジ</t>
    </rPh>
    <rPh sb="15" eb="17">
      <t>ショウヒ</t>
    </rPh>
    <rPh sb="17" eb="19">
      <t>サクゲン</t>
    </rPh>
    <rPh sb="19" eb="20">
      <t>リツ</t>
    </rPh>
    <phoneticPr fontId="7"/>
  </si>
  <si>
    <t>床面積（㎡）</t>
    <rPh sb="0" eb="3">
      <t>ユカメンセキ</t>
    </rPh>
    <phoneticPr fontId="7"/>
  </si>
  <si>
    <t>別紙３　誓約書</t>
    <rPh sb="4" eb="7">
      <t>セイヤクショ</t>
    </rPh>
    <phoneticPr fontId="3"/>
  </si>
  <si>
    <t>【A３カラー】で作成し印刷してください。</t>
    <rPh sb="8" eb="10">
      <t>サクセイ</t>
    </rPh>
    <rPh sb="11" eb="13">
      <t>インサツ</t>
    </rPh>
    <phoneticPr fontId="3"/>
  </si>
  <si>
    <t>【A４カラー】で印刷し、項目に応じた内容を確認し申請する事業に該当する項目のみ確認欄にチェックをすること。</t>
    <rPh sb="8" eb="10">
      <t>インサツ</t>
    </rPh>
    <rPh sb="12" eb="14">
      <t>コウモク</t>
    </rPh>
    <rPh sb="15" eb="16">
      <t>オウ</t>
    </rPh>
    <rPh sb="18" eb="20">
      <t>ナイヨウ</t>
    </rPh>
    <rPh sb="21" eb="23">
      <t>カクニン</t>
    </rPh>
    <rPh sb="24" eb="26">
      <t>シンセイ</t>
    </rPh>
    <rPh sb="28" eb="30">
      <t>ジギョウ</t>
    </rPh>
    <rPh sb="31" eb="33">
      <t>ガイトウ</t>
    </rPh>
    <rPh sb="35" eb="37">
      <t>コウモク</t>
    </rPh>
    <rPh sb="39" eb="41">
      <t>カクニン</t>
    </rPh>
    <rPh sb="41" eb="42">
      <t>ラン</t>
    </rPh>
    <phoneticPr fontId="3"/>
  </si>
  <si>
    <t>確認欄</t>
    <rPh sb="0" eb="2">
      <t>カクニン</t>
    </rPh>
    <rPh sb="2" eb="3">
      <t>ラン</t>
    </rPh>
    <phoneticPr fontId="3"/>
  </si>
  <si>
    <t>提出
区分</t>
    <rPh sb="0" eb="2">
      <t>テイシュツ</t>
    </rPh>
    <rPh sb="3" eb="5">
      <t>クブン</t>
    </rPh>
    <phoneticPr fontId="3"/>
  </si>
  <si>
    <t>法人名又は氏名</t>
    <phoneticPr fontId="7"/>
  </si>
  <si>
    <t>代表者名等</t>
    <rPh sb="3" eb="4">
      <t>メイ</t>
    </rPh>
    <rPh sb="4" eb="5">
      <t>ナド</t>
    </rPh>
    <phoneticPr fontId="3"/>
  </si>
  <si>
    <t>申請者の押印（登録印）がされていますか</t>
    <rPh sb="0" eb="3">
      <t>シンセイシャ</t>
    </rPh>
    <rPh sb="4" eb="6">
      <t>オウイン</t>
    </rPh>
    <phoneticPr fontId="3"/>
  </si>
  <si>
    <t>添付されていますか</t>
    <rPh sb="0" eb="2">
      <t>テンプ</t>
    </rPh>
    <phoneticPr fontId="3"/>
  </si>
  <si>
    <t>別紙2　暴力団排除に関する誓約事項</t>
    <rPh sb="0" eb="2">
      <t>ベッシ</t>
    </rPh>
    <phoneticPr fontId="3"/>
  </si>
  <si>
    <t>添付確認</t>
    <rPh sb="0" eb="2">
      <t>テンプ</t>
    </rPh>
    <rPh sb="2" eb="4">
      <t>カクニン</t>
    </rPh>
    <phoneticPr fontId="7"/>
  </si>
  <si>
    <t>署名</t>
    <rPh sb="0" eb="2">
      <t>ショメイ</t>
    </rPh>
    <phoneticPr fontId="7"/>
  </si>
  <si>
    <t>（１）申請者概要</t>
    <rPh sb="3" eb="6">
      <t>シンセイシャ</t>
    </rPh>
    <rPh sb="6" eb="8">
      <t>ガイヨウ</t>
    </rPh>
    <phoneticPr fontId="3"/>
  </si>
  <si>
    <t>２.全体概要</t>
    <rPh sb="2" eb="4">
      <t>ゼンタイ</t>
    </rPh>
    <rPh sb="4" eb="6">
      <t>ガイヨウ</t>
    </rPh>
    <phoneticPr fontId="3"/>
  </si>
  <si>
    <t>基本情報</t>
    <rPh sb="0" eb="2">
      <t>キホン</t>
    </rPh>
    <rPh sb="2" eb="4">
      <t>ジョウホウ</t>
    </rPh>
    <phoneticPr fontId="7"/>
  </si>
  <si>
    <t>住戸タイプ情報</t>
    <rPh sb="0" eb="2">
      <t>ジュウコ</t>
    </rPh>
    <rPh sb="5" eb="7">
      <t>ジョウホウ</t>
    </rPh>
    <phoneticPr fontId="7"/>
  </si>
  <si>
    <t>記載すべき情報はすべて記入されていますか</t>
    <rPh sb="0" eb="2">
      <t>キサイ</t>
    </rPh>
    <rPh sb="5" eb="7">
      <t>ジョウホウ</t>
    </rPh>
    <rPh sb="11" eb="13">
      <t>キニュウ</t>
    </rPh>
    <phoneticPr fontId="7"/>
  </si>
  <si>
    <t>情報</t>
    <rPh sb="0" eb="2">
      <t>ジョウホウ</t>
    </rPh>
    <phoneticPr fontId="7"/>
  </si>
  <si>
    <t>作成方法</t>
    <rPh sb="0" eb="2">
      <t>サクセイ</t>
    </rPh>
    <rPh sb="2" eb="4">
      <t>ホウホウ</t>
    </rPh>
    <phoneticPr fontId="7"/>
  </si>
  <si>
    <t>補助事業(全体)の
開始及び完了予定日</t>
    <rPh sb="5" eb="7">
      <t>ゼンタイ</t>
    </rPh>
    <phoneticPr fontId="7"/>
  </si>
  <si>
    <t>ＺＥＨデベロッパー</t>
    <phoneticPr fontId="3"/>
  </si>
  <si>
    <t>ＺＥＨデベロッパーに関する情報を記入していますか</t>
    <rPh sb="10" eb="11">
      <t>カン</t>
    </rPh>
    <rPh sb="13" eb="15">
      <t>ジョウホウ</t>
    </rPh>
    <rPh sb="16" eb="18">
      <t>キニュウ</t>
    </rPh>
    <phoneticPr fontId="3"/>
  </si>
  <si>
    <t>販売までに係る人までの体制が明記されていますか</t>
    <rPh sb="14" eb="16">
      <t>メイキ</t>
    </rPh>
    <phoneticPr fontId="3"/>
  </si>
  <si>
    <t>⑥建物図面</t>
    <rPh sb="1" eb="3">
      <t>タテモノ</t>
    </rPh>
    <rPh sb="3" eb="4">
      <t>ズ</t>
    </rPh>
    <rPh sb="4" eb="5">
      <t>メン</t>
    </rPh>
    <phoneticPr fontId="3"/>
  </si>
  <si>
    <t>⑦設計図</t>
    <rPh sb="1" eb="4">
      <t>セッケイズ</t>
    </rPh>
    <phoneticPr fontId="3"/>
  </si>
  <si>
    <t>他の補助金を利用する予定、または利用している場合、その補助金名と
内容を記入していますか</t>
    <rPh sb="0" eb="1">
      <t>ホカ</t>
    </rPh>
    <rPh sb="2" eb="5">
      <t>ホジョキン</t>
    </rPh>
    <rPh sb="6" eb="8">
      <t>リヨウ</t>
    </rPh>
    <rPh sb="10" eb="12">
      <t>ヨテイ</t>
    </rPh>
    <rPh sb="16" eb="18">
      <t>リヨウ</t>
    </rPh>
    <rPh sb="22" eb="24">
      <t>バアイ</t>
    </rPh>
    <rPh sb="27" eb="30">
      <t>ホジョキン</t>
    </rPh>
    <rPh sb="30" eb="31">
      <t>メイ</t>
    </rPh>
    <rPh sb="33" eb="35">
      <t>ナイヨウ</t>
    </rPh>
    <rPh sb="36" eb="38">
      <t>キニュウ</t>
    </rPh>
    <phoneticPr fontId="3"/>
  </si>
  <si>
    <t>補助事業に要する経費（円）</t>
    <rPh sb="0" eb="2">
      <t>ホジョ</t>
    </rPh>
    <rPh sb="2" eb="4">
      <t>ジギョウ</t>
    </rPh>
    <rPh sb="5" eb="6">
      <t>ヨウ</t>
    </rPh>
    <rPh sb="8" eb="10">
      <t>ケイヒ</t>
    </rPh>
    <rPh sb="11" eb="12">
      <t>エン</t>
    </rPh>
    <phoneticPr fontId="3"/>
  </si>
  <si>
    <t>設計、設備導入、工事など工程別に作成してください。</t>
    <rPh sb="0" eb="2">
      <t>セッケイ</t>
    </rPh>
    <rPh sb="3" eb="5">
      <t>セツビ</t>
    </rPh>
    <rPh sb="5" eb="7">
      <t>ドウニュウ</t>
    </rPh>
    <rPh sb="8" eb="10">
      <t>コウジ</t>
    </rPh>
    <rPh sb="12" eb="14">
      <t>コウテイ</t>
    </rPh>
    <rPh sb="14" eb="15">
      <t>ベツ</t>
    </rPh>
    <rPh sb="16" eb="18">
      <t>サクセイ</t>
    </rPh>
    <phoneticPr fontId="3"/>
  </si>
  <si>
    <t>その他、事業の説明に必要な補足説明資料を添付していますか</t>
    <rPh sb="2" eb="3">
      <t>タ</t>
    </rPh>
    <rPh sb="4" eb="6">
      <t>ジギョウ</t>
    </rPh>
    <rPh sb="7" eb="9">
      <t>セツメイ</t>
    </rPh>
    <rPh sb="10" eb="12">
      <t>ヒツヨウ</t>
    </rPh>
    <rPh sb="13" eb="15">
      <t>ホソク</t>
    </rPh>
    <rPh sb="15" eb="17">
      <t>セツメイ</t>
    </rPh>
    <rPh sb="17" eb="19">
      <t>シリョウ</t>
    </rPh>
    <phoneticPr fontId="3"/>
  </si>
  <si>
    <t>設備設置図</t>
    <rPh sb="0" eb="2">
      <t>セツビ</t>
    </rPh>
    <rPh sb="2" eb="4">
      <t>セッチ</t>
    </rPh>
    <rPh sb="4" eb="5">
      <t>ズ</t>
    </rPh>
    <phoneticPr fontId="3"/>
  </si>
  <si>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3"/>
  </si>
  <si>
    <t>◆室名以外、セル結合にて資料を作成してもかまいません。</t>
    <rPh sb="1" eb="2">
      <t>シツ</t>
    </rPh>
    <rPh sb="2" eb="3">
      <t>メイ</t>
    </rPh>
    <rPh sb="3" eb="5">
      <t>イガイ</t>
    </rPh>
    <rPh sb="8" eb="10">
      <t>ケツゴウ</t>
    </rPh>
    <rPh sb="12" eb="14">
      <t>シリョウ</t>
    </rPh>
    <rPh sb="15" eb="17">
      <t>サクセイ</t>
    </rPh>
    <phoneticPr fontId="3"/>
  </si>
  <si>
    <t>◆ＭＥＭＳおよびＨＥＭＳを導入する方のみ計測計画を作成すること</t>
    <rPh sb="20" eb="22">
      <t>ケイソク</t>
    </rPh>
    <rPh sb="22" eb="24">
      <t>ケイカク</t>
    </rPh>
    <rPh sb="25" eb="27">
      <t>サクセイ</t>
    </rPh>
    <phoneticPr fontId="3"/>
  </si>
  <si>
    <t>登録
名称</t>
    <rPh sb="0" eb="2">
      <t>トウロク</t>
    </rPh>
    <rPh sb="3" eb="5">
      <t>メイショウ</t>
    </rPh>
    <phoneticPr fontId="3"/>
  </si>
  <si>
    <t>概略予算明細書（１年目）</t>
    <rPh sb="4" eb="6">
      <t>メイサイ</t>
    </rPh>
    <rPh sb="9" eb="11">
      <t>ネンメ</t>
    </rPh>
    <phoneticPr fontId="3"/>
  </si>
  <si>
    <t>概略予算明細書（２年目）</t>
    <rPh sb="0" eb="2">
      <t>ガイリャク</t>
    </rPh>
    <rPh sb="2" eb="4">
      <t>ヨサン</t>
    </rPh>
    <rPh sb="4" eb="7">
      <t>メイサイショ</t>
    </rPh>
    <rPh sb="9" eb="11">
      <t>ネンメ</t>
    </rPh>
    <phoneticPr fontId="3"/>
  </si>
  <si>
    <t>概略予算明細書（３年目）</t>
    <rPh sb="0" eb="2">
      <t>ガイリャク</t>
    </rPh>
    <rPh sb="2" eb="4">
      <t>ヨサン</t>
    </rPh>
    <rPh sb="4" eb="7">
      <t>メイサイショ</t>
    </rPh>
    <rPh sb="9" eb="11">
      <t>ネンメ</t>
    </rPh>
    <phoneticPr fontId="3"/>
  </si>
  <si>
    <t>概略予算明細書（全体）</t>
    <rPh sb="0" eb="2">
      <t>ガイリャク</t>
    </rPh>
    <rPh sb="2" eb="4">
      <t>ヨサン</t>
    </rPh>
    <rPh sb="4" eb="7">
      <t>メイサイショ</t>
    </rPh>
    <rPh sb="8" eb="10">
      <t>ゼンタイ</t>
    </rPh>
    <phoneticPr fontId="3"/>
  </si>
  <si>
    <r>
      <t>３．補助事業概要図</t>
    </r>
    <r>
      <rPr>
        <sz val="12"/>
        <rFont val="ＭＳ Ｐゴシック"/>
        <family val="3"/>
        <charset val="128"/>
        <scheme val="major"/>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3"/>
  </si>
  <si>
    <t>同上㎡単価（円/㎡）</t>
    <rPh sb="0" eb="2">
      <t>ドウジョウ</t>
    </rPh>
    <rPh sb="3" eb="5">
      <t>タンカ</t>
    </rPh>
    <rPh sb="6" eb="7">
      <t>エン</t>
    </rPh>
    <phoneticPr fontId="7"/>
  </si>
  <si>
    <r>
      <t>補助対象設備を赤でマーキング。複数年度事業は、</t>
    </r>
    <r>
      <rPr>
        <b/>
        <sz val="12"/>
        <color rgb="FFFF0000"/>
        <rFont val="ＭＳ Ｐゴシック"/>
        <family val="3"/>
        <charset val="128"/>
        <scheme val="minor"/>
      </rPr>
      <t>1年目：赤</t>
    </r>
    <r>
      <rPr>
        <b/>
        <sz val="12"/>
        <color rgb="FFFFFF00"/>
        <rFont val="ＭＳ Ｐゴシック"/>
        <family val="3"/>
        <charset val="128"/>
        <scheme val="minor"/>
      </rPr>
      <t>、</t>
    </r>
    <r>
      <rPr>
        <b/>
        <sz val="12"/>
        <color rgb="FF0070C0"/>
        <rFont val="ＭＳ Ｐゴシック"/>
        <family val="3"/>
        <charset val="128"/>
        <scheme val="minor"/>
      </rPr>
      <t>2年目：青</t>
    </r>
    <r>
      <rPr>
        <b/>
        <sz val="12"/>
        <color rgb="FFFFFF00"/>
        <rFont val="ＭＳ Ｐゴシック"/>
        <family val="3"/>
        <charset val="128"/>
        <scheme val="minor"/>
      </rPr>
      <t>、</t>
    </r>
    <r>
      <rPr>
        <b/>
        <sz val="12"/>
        <color rgb="FF00B050"/>
        <rFont val="ＭＳ Ｐゴシック"/>
        <family val="3"/>
        <charset val="128"/>
        <scheme val="minor"/>
      </rPr>
      <t>3年目：緑</t>
    </r>
    <r>
      <rPr>
        <b/>
        <sz val="12"/>
        <color rgb="FFFFFF00"/>
        <rFont val="ＭＳ Ｐゴシック"/>
        <family val="3"/>
        <charset val="128"/>
        <scheme val="minor"/>
      </rPr>
      <t xml:space="preserve"> に色分けする</t>
    </r>
    <phoneticPr fontId="7"/>
  </si>
  <si>
    <t>番号</t>
    <rPh sb="0" eb="2">
      <t>バンゴウ</t>
    </rPh>
    <phoneticPr fontId="7"/>
  </si>
  <si>
    <t>住戸
タイプ数</t>
    <rPh sb="0" eb="2">
      <t>ジュウコ</t>
    </rPh>
    <rPh sb="6" eb="7">
      <t>スウ</t>
    </rPh>
    <phoneticPr fontId="7"/>
  </si>
  <si>
    <t>設備タイプ</t>
    <rPh sb="0" eb="2">
      <t>セツビ</t>
    </rPh>
    <phoneticPr fontId="7"/>
  </si>
  <si>
    <t>◆設備タイプごとに設備仕様を作成すること</t>
    <rPh sb="1" eb="3">
      <t>セツビ</t>
    </rPh>
    <rPh sb="9" eb="11">
      <t>セツビ</t>
    </rPh>
    <rPh sb="11" eb="13">
      <t>シヨウ</t>
    </rPh>
    <rPh sb="14" eb="16">
      <t>サクセイ</t>
    </rPh>
    <phoneticPr fontId="3"/>
  </si>
  <si>
    <t>５．設備タイプ別設備仕様書　</t>
    <rPh sb="2" eb="4">
      <t>セツビ</t>
    </rPh>
    <rPh sb="7" eb="8">
      <t>ベツ</t>
    </rPh>
    <rPh sb="12" eb="13">
      <t>ショ</t>
    </rPh>
    <phoneticPr fontId="3"/>
  </si>
  <si>
    <t>合計</t>
    <rPh sb="0" eb="2">
      <t>ゴウケイ</t>
    </rPh>
    <phoneticPr fontId="7"/>
  </si>
  <si>
    <t>合計</t>
    <rPh sb="0" eb="2">
      <t>ゴウケイ</t>
    </rPh>
    <phoneticPr fontId="7"/>
  </si>
  <si>
    <t>専有部　工事費　</t>
    <rPh sb="0" eb="2">
      <t>センユウ</t>
    </rPh>
    <rPh sb="2" eb="3">
      <t>ブ</t>
    </rPh>
    <rPh sb="4" eb="6">
      <t>コウジ</t>
    </rPh>
    <phoneticPr fontId="3"/>
  </si>
  <si>
    <t>共用部　工事費　</t>
    <rPh sb="0" eb="2">
      <t>キョウヨウ</t>
    </rPh>
    <rPh sb="2" eb="3">
      <t>ブ</t>
    </rPh>
    <rPh sb="4" eb="6">
      <t>コウジ</t>
    </rPh>
    <phoneticPr fontId="3"/>
  </si>
  <si>
    <t xml:space="preserve"> </t>
    <phoneticPr fontId="7"/>
  </si>
  <si>
    <t>ＺＥＨデベロッパー
登録名称</t>
    <phoneticPr fontId="3"/>
  </si>
  <si>
    <t>➋　ＺＥＨデベロッパー</t>
    <phoneticPr fontId="7"/>
  </si>
  <si>
    <r>
      <rPr>
        <sz val="13"/>
        <rFont val="ＭＳ Ｐ明朝"/>
        <family val="1"/>
        <charset val="128"/>
      </rPr>
      <t>設置の有無</t>
    </r>
    <r>
      <rPr>
        <sz val="10"/>
        <rFont val="ＭＳ Ｐ明朝"/>
        <family val="1"/>
        <charset val="128"/>
      </rPr>
      <t>（該当する方に■をつける）</t>
    </r>
    <rPh sb="0" eb="2">
      <t>セッチ</t>
    </rPh>
    <rPh sb="3" eb="5">
      <t>ウム</t>
    </rPh>
    <rPh sb="10" eb="11">
      <t>ホウ</t>
    </rPh>
    <phoneticPr fontId="3"/>
  </si>
  <si>
    <t>◆インデックス名に沿ってインデックスを作成し、作成した申請書類を下記に示した順番でファイリングし公募期間内にＳＩＩへ送付すること。</t>
    <rPh sb="7" eb="8">
      <t>メイ</t>
    </rPh>
    <rPh sb="9" eb="10">
      <t>ソ</t>
    </rPh>
    <rPh sb="19" eb="21">
      <t>サクセイ</t>
    </rPh>
    <rPh sb="23" eb="25">
      <t>サクセイ</t>
    </rPh>
    <rPh sb="27" eb="29">
      <t>シンセイ</t>
    </rPh>
    <rPh sb="29" eb="31">
      <t>ショルイ</t>
    </rPh>
    <rPh sb="48" eb="50">
      <t>コウボ</t>
    </rPh>
    <rPh sb="50" eb="52">
      <t>キカン</t>
    </rPh>
    <rPh sb="52" eb="53">
      <t>ウチ</t>
    </rPh>
    <rPh sb="58" eb="60">
      <t>ソウフ</t>
    </rPh>
    <phoneticPr fontId="3"/>
  </si>
  <si>
    <t>ふりがな</t>
    <phoneticPr fontId="3"/>
  </si>
  <si>
    <t>支店名</t>
    <rPh sb="0" eb="3">
      <t>シテンメイ</t>
    </rPh>
    <phoneticPr fontId="7"/>
  </si>
  <si>
    <t>エネルギー利用効率化設備</t>
    <rPh sb="5" eb="7">
      <t>リヨウ</t>
    </rPh>
    <rPh sb="7" eb="10">
      <t>コウリツカ</t>
    </rPh>
    <rPh sb="10" eb="12">
      <t>セツビ</t>
    </rPh>
    <phoneticPr fontId="3"/>
  </si>
  <si>
    <t>住戸
平均
床面積</t>
    <rPh sb="0" eb="2">
      <t>ジュウコ</t>
    </rPh>
    <rPh sb="3" eb="5">
      <t>ヘイキン</t>
    </rPh>
    <rPh sb="6" eb="9">
      <t>ユカメンセキ</t>
    </rPh>
    <phoneticPr fontId="7"/>
  </si>
  <si>
    <t>全体床面積</t>
    <rPh sb="0" eb="2">
      <t>ゼンタイ</t>
    </rPh>
    <rPh sb="2" eb="3">
      <t>ユカ</t>
    </rPh>
    <rPh sb="3" eb="5">
      <t>メンセキ</t>
    </rPh>
    <phoneticPr fontId="7"/>
  </si>
  <si>
    <t>経費区分</t>
    <rPh sb="0" eb="2">
      <t>ケイヒ</t>
    </rPh>
    <rPh sb="2" eb="4">
      <t>クブン</t>
    </rPh>
    <phoneticPr fontId="3"/>
  </si>
  <si>
    <t>４．住戸一覧</t>
    <rPh sb="2" eb="4">
      <t>ジュウコ</t>
    </rPh>
    <rPh sb="4" eb="6">
      <t>イチラン</t>
    </rPh>
    <phoneticPr fontId="3"/>
  </si>
  <si>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</si>
  <si>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</si>
  <si>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</si>
  <si>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</si>
  <si>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</si>
  <si>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</si>
  <si>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</si>
  <si>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</si>
  <si>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</si>
  <si>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</si>
  <si>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</si>
  <si>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</si>
  <si>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</si>
  <si>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</si>
  <si>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</si>
  <si>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</si>
  <si>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</si>
  <si>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</si>
  <si>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</si>
  <si>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</si>
  <si>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</si>
  <si>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</si>
  <si>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</si>
  <si>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 xml:space="preserve">24 三重県 </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</si>
  <si>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</si>
  <si>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</si>
  <si>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</si>
  <si>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</si>
  <si>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</si>
  <si>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</si>
  <si>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</si>
  <si>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</si>
  <si>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</si>
  <si>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</si>
  <si>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</si>
  <si>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</si>
  <si>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</si>
  <si>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</si>
  <si>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</si>
  <si>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</si>
  <si>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</si>
  <si>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</si>
  <si>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</si>
  <si>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</si>
  <si>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 xml:space="preserve">45 宮崎県 </t>
  </si>
  <si>
    <t>46 鹿児島県</t>
  </si>
  <si>
    <t>47 沖縄県</t>
  </si>
  <si>
    <t>階数</t>
    <rPh sb="0" eb="2">
      <t>カイスウ</t>
    </rPh>
    <phoneticPr fontId="7"/>
  </si>
  <si>
    <t>部屋
番号</t>
    <rPh sb="0" eb="2">
      <t>ヘヤ</t>
    </rPh>
    <rPh sb="3" eb="5">
      <t>バンゴウ</t>
    </rPh>
    <phoneticPr fontId="7"/>
  </si>
  <si>
    <t>住戸
タイプ</t>
    <rPh sb="0" eb="2">
      <t>ジュウコ</t>
    </rPh>
    <phoneticPr fontId="7"/>
  </si>
  <si>
    <t>間取り</t>
    <phoneticPr fontId="7"/>
  </si>
  <si>
    <t>各住戸の
外皮平均
熱貫流率
（ＵＡ値）</t>
    <rPh sb="0" eb="1">
      <t>カク</t>
    </rPh>
    <rPh sb="1" eb="3">
      <t>ジュウコ</t>
    </rPh>
    <phoneticPr fontId="7"/>
  </si>
  <si>
    <t>属性</t>
    <phoneticPr fontId="7"/>
  </si>
  <si>
    <t>設備
タイプ</t>
    <rPh sb="0" eb="2">
      <t>セツビ</t>
    </rPh>
    <phoneticPr fontId="7"/>
  </si>
  <si>
    <t>断面</t>
    <rPh sb="0" eb="2">
      <t>ダンメン</t>
    </rPh>
    <phoneticPr fontId="7"/>
  </si>
  <si>
    <t>最上階</t>
    <rPh sb="0" eb="3">
      <t>サイジョウカイ</t>
    </rPh>
    <phoneticPr fontId="7"/>
  </si>
  <si>
    <t>中間階</t>
    <rPh sb="0" eb="2">
      <t>チュウカン</t>
    </rPh>
    <rPh sb="2" eb="3">
      <t>カイ</t>
    </rPh>
    <phoneticPr fontId="7"/>
  </si>
  <si>
    <t>最下階</t>
    <rPh sb="0" eb="2">
      <t>サイカ</t>
    </rPh>
    <rPh sb="2" eb="3">
      <t>カイ</t>
    </rPh>
    <phoneticPr fontId="7"/>
  </si>
  <si>
    <t>□</t>
    <phoneticPr fontId="7"/>
  </si>
  <si>
    <t>○</t>
    <phoneticPr fontId="7"/>
  </si>
  <si>
    <t>A</t>
  </si>
  <si>
    <t>B</t>
  </si>
  <si>
    <t>C</t>
  </si>
  <si>
    <t>D</t>
  </si>
  <si>
    <t>E</t>
  </si>
  <si>
    <t>F</t>
  </si>
  <si>
    <t>G</t>
  </si>
  <si>
    <t>H</t>
  </si>
  <si>
    <t>I</t>
  </si>
  <si>
    <t>J</t>
  </si>
  <si>
    <t>K</t>
  </si>
  <si>
    <t>L</t>
  </si>
  <si>
    <t>M</t>
  </si>
  <si>
    <t>N</t>
  </si>
  <si>
    <t>O</t>
  </si>
  <si>
    <t>P</t>
  </si>
  <si>
    <t>Q</t>
  </si>
  <si>
    <t>R</t>
  </si>
  <si>
    <t>S</t>
  </si>
  <si>
    <t>T</t>
  </si>
  <si>
    <t>U</t>
  </si>
  <si>
    <t>V</t>
  </si>
  <si>
    <t>W</t>
  </si>
  <si>
    <t>X</t>
  </si>
  <si>
    <t>Y</t>
  </si>
  <si>
    <t>Z</t>
  </si>
  <si>
    <t>角住戸</t>
  </si>
  <si>
    <t>中住戸</t>
  </si>
  <si>
    <t>式</t>
    <rPh sb="0" eb="1">
      <t>シキ</t>
    </rPh>
    <phoneticPr fontId="7"/>
  </si>
  <si>
    <t>（２）</t>
    <phoneticPr fontId="3"/>
  </si>
  <si>
    <t>補助対象費用
（工事）</t>
    <rPh sb="0" eb="2">
      <t>ホジョ</t>
    </rPh>
    <rPh sb="2" eb="4">
      <t>タイショウ</t>
    </rPh>
    <rPh sb="4" eb="6">
      <t>ヒヨウ</t>
    </rPh>
    <rPh sb="8" eb="10">
      <t>コウジ</t>
    </rPh>
    <phoneticPr fontId="7"/>
  </si>
  <si>
    <t>年</t>
    <rPh sb="0" eb="1">
      <t>ネン</t>
    </rPh>
    <phoneticPr fontId="7"/>
  </si>
  <si>
    <t>月</t>
    <rPh sb="0" eb="1">
      <t>ツキ</t>
    </rPh>
    <phoneticPr fontId="7"/>
  </si>
  <si>
    <t>日</t>
    <rPh sb="0" eb="1">
      <t>ニチ</t>
    </rPh>
    <phoneticPr fontId="7"/>
  </si>
  <si>
    <t>平面</t>
    <rPh sb="0" eb="2">
      <t>ヘイメン</t>
    </rPh>
    <phoneticPr fontId="7"/>
  </si>
  <si>
    <t>専有部　設備（部材）費　</t>
    <rPh sb="0" eb="2">
      <t>センユウ</t>
    </rPh>
    <rPh sb="2" eb="3">
      <t>ブ</t>
    </rPh>
    <rPh sb="4" eb="6">
      <t>セツビ</t>
    </rPh>
    <rPh sb="7" eb="9">
      <t>ブザイ</t>
    </rPh>
    <rPh sb="10" eb="11">
      <t>ヒ</t>
    </rPh>
    <phoneticPr fontId="3"/>
  </si>
  <si>
    <t>共用部　設備（部材）費　</t>
    <rPh sb="0" eb="2">
      <t>キョウヨウ</t>
    </rPh>
    <rPh sb="2" eb="3">
      <t>ブ</t>
    </rPh>
    <rPh sb="4" eb="6">
      <t>セツビ</t>
    </rPh>
    <rPh sb="7" eb="9">
      <t>ブザイ</t>
    </rPh>
    <rPh sb="10" eb="11">
      <t>ヒ</t>
    </rPh>
    <phoneticPr fontId="3"/>
  </si>
  <si>
    <t>専有部　設備（部材）費・工事費　</t>
    <rPh sb="0" eb="2">
      <t>センユウ</t>
    </rPh>
    <rPh sb="2" eb="3">
      <t>ブ</t>
    </rPh>
    <rPh sb="4" eb="6">
      <t>セツビ</t>
    </rPh>
    <rPh sb="7" eb="9">
      <t>ブザイ</t>
    </rPh>
    <rPh sb="10" eb="11">
      <t>ヒ</t>
    </rPh>
    <rPh sb="12" eb="14">
      <t>コウジ</t>
    </rPh>
    <phoneticPr fontId="3"/>
  </si>
  <si>
    <t>共用部　設備（部材）費・工事費　</t>
    <rPh sb="0" eb="2">
      <t>キョウヨウ</t>
    </rPh>
    <rPh sb="2" eb="3">
      <t>ブ</t>
    </rPh>
    <rPh sb="4" eb="6">
      <t>セツビ</t>
    </rPh>
    <rPh sb="7" eb="9">
      <t>ブザイ</t>
    </rPh>
    <rPh sb="10" eb="11">
      <t>ヒ</t>
    </rPh>
    <rPh sb="12" eb="14">
      <t>コウジ</t>
    </rPh>
    <phoneticPr fontId="3"/>
  </si>
  <si>
    <t>設備（部材）費　</t>
  </si>
  <si>
    <t>設備（部材）費　</t>
    <phoneticPr fontId="3"/>
  </si>
  <si>
    <t>Ⅱ．設備（部材）費　　Ⅲ．工事費</t>
  </si>
  <si>
    <t>Ⅱ．設備（部材）費</t>
    <rPh sb="2" eb="4">
      <t>セツビ</t>
    </rPh>
    <rPh sb="5" eb="7">
      <t>ブザイ</t>
    </rPh>
    <rPh sb="8" eb="9">
      <t>ヒ</t>
    </rPh>
    <phoneticPr fontId="3"/>
  </si>
  <si>
    <t>設備（部材）・工事費（Ⅱ＋Ⅲ）</t>
    <rPh sb="0" eb="2">
      <t>セツビ</t>
    </rPh>
    <rPh sb="3" eb="5">
      <t>ブザイ</t>
    </rPh>
    <rPh sb="7" eb="10">
      <t>コウジヒ</t>
    </rPh>
    <phoneticPr fontId="3"/>
  </si>
  <si>
    <t>設備（部材）・工事費　</t>
    <rPh sb="3" eb="5">
      <t>ブザイ</t>
    </rPh>
    <phoneticPr fontId="3"/>
  </si>
  <si>
    <r>
      <t>補助対象費用
（断熱</t>
    </r>
    <r>
      <rPr>
        <sz val="20"/>
        <color theme="0"/>
        <rFont val="ＭＳ ゴシック"/>
        <family val="3"/>
        <charset val="128"/>
      </rPr>
      <t>・</t>
    </r>
    <r>
      <rPr>
        <sz val="20"/>
        <color theme="0"/>
        <rFont val="ＭＳ Ｐゴシック"/>
        <family val="3"/>
        <charset val="128"/>
      </rPr>
      <t>設備）</t>
    </r>
    <rPh sb="0" eb="2">
      <t>ホジョ</t>
    </rPh>
    <rPh sb="2" eb="4">
      <t>タイショウ</t>
    </rPh>
    <rPh sb="4" eb="6">
      <t>ヒヨウ</t>
    </rPh>
    <rPh sb="8" eb="10">
      <t>ダンネツ</t>
    </rPh>
    <rPh sb="11" eb="13">
      <t>セツビ</t>
    </rPh>
    <phoneticPr fontId="7"/>
  </si>
  <si>
    <t xml:space="preserve"> 設備(部材)費 </t>
    <rPh sb="1" eb="3">
      <t>セツビ</t>
    </rPh>
    <rPh sb="4" eb="6">
      <t>ブザイ</t>
    </rPh>
    <rPh sb="7" eb="8">
      <t>ヒ</t>
    </rPh>
    <phoneticPr fontId="3"/>
  </si>
  <si>
    <t>設備（部材）費・工事費（Ⅱ＋Ⅲ）</t>
    <rPh sb="0" eb="2">
      <t>セツビ</t>
    </rPh>
    <rPh sb="3" eb="5">
      <t>ブザイ</t>
    </rPh>
    <rPh sb="6" eb="7">
      <t>ヒ</t>
    </rPh>
    <rPh sb="8" eb="11">
      <t>コウジヒ</t>
    </rPh>
    <phoneticPr fontId="3"/>
  </si>
  <si>
    <t>（３）</t>
    <phoneticPr fontId="3"/>
  </si>
  <si>
    <t>補助事業担当者情報</t>
    <rPh sb="0" eb="2">
      <t>ホジョ</t>
    </rPh>
    <rPh sb="2" eb="4">
      <t>ジギョウ</t>
    </rPh>
    <rPh sb="4" eb="7">
      <t>タントウシャ</t>
    </rPh>
    <rPh sb="7" eb="9">
      <t>ジョウホウ</t>
    </rPh>
    <phoneticPr fontId="3"/>
  </si>
  <si>
    <t>ＺＥＨデベロッパー登録情報</t>
    <rPh sb="9" eb="11">
      <t>トウロク</t>
    </rPh>
    <rPh sb="11" eb="13">
      <t>ジョウホウ</t>
    </rPh>
    <phoneticPr fontId="3"/>
  </si>
  <si>
    <t>①</t>
    <phoneticPr fontId="3"/>
  </si>
  <si>
    <t>Ⅰ．個別エアコン</t>
    <phoneticPr fontId="3"/>
  </si>
  <si>
    <t>COP</t>
    <phoneticPr fontId="3"/>
  </si>
  <si>
    <t>専用
兼用</t>
    <rPh sb="0" eb="2">
      <t>センヨウ</t>
    </rPh>
    <rPh sb="3" eb="5">
      <t>ケンヨウ</t>
    </rPh>
    <phoneticPr fontId="3"/>
  </si>
  <si>
    <t>②</t>
    <phoneticPr fontId="3"/>
  </si>
  <si>
    <t>（24時間換気に使用する全ての換気設備を記入すること）</t>
    <phoneticPr fontId="3"/>
  </si>
  <si>
    <t>温度（顕熱）
交換効率(%)</t>
    <phoneticPr fontId="3"/>
  </si>
  <si>
    <t>消費電力
(W)</t>
    <phoneticPr fontId="3"/>
  </si>
  <si>
    <t>換気風量
(㎥/h)</t>
    <phoneticPr fontId="3"/>
  </si>
  <si>
    <t>比消費電力
[W/(㎥/h)]</t>
    <phoneticPr fontId="3"/>
  </si>
  <si>
    <t>W/(㎥/h)</t>
    <phoneticPr fontId="3"/>
  </si>
  <si>
    <t>③</t>
    <phoneticPr fontId="3"/>
  </si>
  <si>
    <t>　（セット型番があるものは、セット型番で記入すること）</t>
    <phoneticPr fontId="3"/>
  </si>
  <si>
    <t>ハイブリッド</t>
    <phoneticPr fontId="3"/>
  </si>
  <si>
    <t>④</t>
    <phoneticPr fontId="3"/>
  </si>
  <si>
    <t>調光・センサー類</t>
    <phoneticPr fontId="3"/>
  </si>
  <si>
    <t>計測データの収集・蓄積・出力等を管理している機器の型番を記入すること。</t>
    <phoneticPr fontId="7"/>
  </si>
  <si>
    <t>メーカー名</t>
    <phoneticPr fontId="3"/>
  </si>
  <si>
    <t>型番</t>
    <phoneticPr fontId="3"/>
  </si>
  <si>
    <t>有</t>
    <phoneticPr fontId="7"/>
  </si>
  <si>
    <t>➒　ＺＥＨ-Ｍの実現に資する導入設備等</t>
    <rPh sb="8" eb="10">
      <t>ジツゲン</t>
    </rPh>
    <rPh sb="11" eb="12">
      <t>シ</t>
    </rPh>
    <rPh sb="14" eb="16">
      <t>ドウニュウ</t>
    </rPh>
    <rPh sb="16" eb="18">
      <t>セツビ</t>
    </rPh>
    <rPh sb="18" eb="19">
      <t>ナド</t>
    </rPh>
    <phoneticPr fontId="3"/>
  </si>
  <si>
    <t>㎡</t>
    <phoneticPr fontId="7"/>
  </si>
  <si>
    <t>⑤</t>
    <phoneticPr fontId="3"/>
  </si>
  <si>
    <t>⑥</t>
    <phoneticPr fontId="3"/>
  </si>
  <si>
    <t>作成
形式</t>
    <rPh sb="0" eb="2">
      <t>サクセイ</t>
    </rPh>
    <rPh sb="3" eb="5">
      <t>ケイシキ</t>
    </rPh>
    <phoneticPr fontId="3"/>
  </si>
  <si>
    <t>①提出書類チェックシート（３／３）</t>
    <rPh sb="1" eb="3">
      <t>テイシュツ</t>
    </rPh>
    <rPh sb="3" eb="5">
      <t>ショルイ</t>
    </rPh>
    <phoneticPr fontId="3"/>
  </si>
  <si>
    <t>記入した情報に誤りはありませんか</t>
    <rPh sb="0" eb="2">
      <t>キニュウ</t>
    </rPh>
    <rPh sb="4" eb="6">
      <t>ジョウホウ</t>
    </rPh>
    <rPh sb="7" eb="8">
      <t>アヤマ</t>
    </rPh>
    <phoneticPr fontId="3"/>
  </si>
  <si>
    <t>法人名又は氏名</t>
    <rPh sb="0" eb="2">
      <t>ホウジン</t>
    </rPh>
    <rPh sb="2" eb="3">
      <t>メイ</t>
    </rPh>
    <rPh sb="3" eb="4">
      <t>マタ</t>
    </rPh>
    <rPh sb="5" eb="7">
      <t>シメイ</t>
    </rPh>
    <phoneticPr fontId="7"/>
  </si>
  <si>
    <t>代表者名等</t>
    <rPh sb="4" eb="5">
      <t>ナド</t>
    </rPh>
    <phoneticPr fontId="3"/>
  </si>
  <si>
    <t>作成
形式</t>
    <rPh sb="0" eb="2">
      <t>サクセイ</t>
    </rPh>
    <phoneticPr fontId="3"/>
  </si>
  <si>
    <t>記入した情報に誤りはありませんか</t>
    <rPh sb="0" eb="2">
      <t>キニュウ</t>
    </rPh>
    <rPh sb="4" eb="6">
      <t>ジョウホウ</t>
    </rPh>
    <rPh sb="7" eb="8">
      <t>アヤマ</t>
    </rPh>
    <phoneticPr fontId="7"/>
  </si>
  <si>
    <t>４.住戸一覧</t>
    <rPh sb="2" eb="4">
      <t>ジュウコ</t>
    </rPh>
    <rPh sb="4" eb="6">
      <t>イチラン</t>
    </rPh>
    <phoneticPr fontId="7"/>
  </si>
  <si>
    <t>住戸タイプと住戸タイプの数の整合性がとれていますか</t>
    <rPh sb="0" eb="2">
      <t>ジュウコ</t>
    </rPh>
    <rPh sb="6" eb="8">
      <t>ジュウコ</t>
    </rPh>
    <rPh sb="12" eb="13">
      <t>カズ</t>
    </rPh>
    <rPh sb="14" eb="17">
      <t>セイゴウセイ</t>
    </rPh>
    <phoneticPr fontId="7"/>
  </si>
  <si>
    <t>指定エクセルファイルに表示されていますか</t>
    <rPh sb="0" eb="2">
      <t>シテイ</t>
    </rPh>
    <rPh sb="11" eb="13">
      <t>ヒョウジ</t>
    </rPh>
    <phoneticPr fontId="7"/>
  </si>
  <si>
    <t>建築工事契約、着工、竣工、補助対象工事契約、それぞれの予定を
記入していますか</t>
    <rPh sb="0" eb="2">
      <t>ケンチク</t>
    </rPh>
    <rPh sb="2" eb="4">
      <t>コウジ</t>
    </rPh>
    <rPh sb="4" eb="6">
      <t>ケイヤク</t>
    </rPh>
    <rPh sb="7" eb="9">
      <t>チャッコウ</t>
    </rPh>
    <rPh sb="10" eb="12">
      <t>シュンコウ</t>
    </rPh>
    <rPh sb="13" eb="15">
      <t>ホジョ</t>
    </rPh>
    <rPh sb="15" eb="17">
      <t>タイショウ</t>
    </rPh>
    <rPh sb="17" eb="19">
      <t>コウジ</t>
    </rPh>
    <rPh sb="19" eb="21">
      <t>ケイヤク</t>
    </rPh>
    <rPh sb="27" eb="29">
      <t>ヨテイ</t>
    </rPh>
    <rPh sb="31" eb="33">
      <t>キニュウ</t>
    </rPh>
    <phoneticPr fontId="3"/>
  </si>
  <si>
    <t>設計費、設備費（専有部）、工事費（専有部）、設備費（共用部）、
工事費（共用部）ごとに記載されていますか</t>
    <rPh sb="0" eb="2">
      <t>セッケイ</t>
    </rPh>
    <rPh sb="2" eb="3">
      <t>ヒ</t>
    </rPh>
    <rPh sb="4" eb="6">
      <t>セツビ</t>
    </rPh>
    <rPh sb="6" eb="7">
      <t>ヒ</t>
    </rPh>
    <rPh sb="8" eb="10">
      <t>センユウ</t>
    </rPh>
    <rPh sb="10" eb="11">
      <t>ブ</t>
    </rPh>
    <rPh sb="13" eb="16">
      <t>コウジヒ</t>
    </rPh>
    <rPh sb="17" eb="19">
      <t>センユウ</t>
    </rPh>
    <rPh sb="19" eb="20">
      <t>ブ</t>
    </rPh>
    <rPh sb="22" eb="24">
      <t>セツビ</t>
    </rPh>
    <rPh sb="24" eb="25">
      <t>ヒ</t>
    </rPh>
    <rPh sb="26" eb="28">
      <t>キョウヨウ</t>
    </rPh>
    <rPh sb="28" eb="29">
      <t>ブ</t>
    </rPh>
    <rPh sb="32" eb="35">
      <t>コウジヒ</t>
    </rPh>
    <rPh sb="36" eb="38">
      <t>キョウヨウ</t>
    </rPh>
    <rPh sb="38" eb="39">
      <t>ブ</t>
    </rPh>
    <phoneticPr fontId="7"/>
  </si>
  <si>
    <t>設備費、工事費は設備毎に記載した予算内訳書(エクセルシート内)が
添付されていますか</t>
    <rPh sb="0" eb="2">
      <t>セツビ</t>
    </rPh>
    <rPh sb="2" eb="3">
      <t>ヒ</t>
    </rPh>
    <rPh sb="6" eb="7">
      <t>ヒ</t>
    </rPh>
    <rPh sb="8" eb="10">
      <t>セツビ</t>
    </rPh>
    <rPh sb="33" eb="35">
      <t>テンプ</t>
    </rPh>
    <phoneticPr fontId="3"/>
  </si>
  <si>
    <t>④
財務
資料</t>
    <rPh sb="2" eb="4">
      <t>ザイム</t>
    </rPh>
    <rPh sb="5" eb="7">
      <t>シリョウ</t>
    </rPh>
    <phoneticPr fontId="7"/>
  </si>
  <si>
    <t>写し</t>
    <rPh sb="0" eb="1">
      <t>ウツ</t>
    </rPh>
    <phoneticPr fontId="7"/>
  </si>
  <si>
    <t>写しを添付されていますか</t>
    <rPh sb="0" eb="1">
      <t>ウツ</t>
    </rPh>
    <phoneticPr fontId="7"/>
  </si>
  <si>
    <t>⑤土地
 登記簿等</t>
    <rPh sb="5" eb="7">
      <t>トウキ</t>
    </rPh>
    <rPh sb="7" eb="8">
      <t>ボ</t>
    </rPh>
    <rPh sb="8" eb="9">
      <t>トウ</t>
    </rPh>
    <phoneticPr fontId="3"/>
  </si>
  <si>
    <t>添付確認</t>
    <rPh sb="0" eb="2">
      <t>テンプ</t>
    </rPh>
    <rPh sb="2" eb="4">
      <t>カクニン</t>
    </rPh>
    <phoneticPr fontId="3"/>
  </si>
  <si>
    <t>発行から3カ月以内の写しを添付していますか</t>
    <rPh sb="0" eb="2">
      <t>ハッコウ</t>
    </rPh>
    <rPh sb="6" eb="7">
      <t>ゲツ</t>
    </rPh>
    <rPh sb="7" eb="9">
      <t>イナイ</t>
    </rPh>
    <rPh sb="10" eb="11">
      <t>ウツ</t>
    </rPh>
    <phoneticPr fontId="3"/>
  </si>
  <si>
    <t>建築物の住所、最寄駅からのアクセス、方位、道路及び目標となる建築物を
明記していますか(地図はインターネット地図でも可)</t>
    <rPh sb="0" eb="3">
      <t>ケンチクブツ</t>
    </rPh>
    <rPh sb="4" eb="6">
      <t>ジュウショ</t>
    </rPh>
    <rPh sb="7" eb="9">
      <t>モヨリ</t>
    </rPh>
    <rPh sb="9" eb="10">
      <t>エキ</t>
    </rPh>
    <rPh sb="18" eb="20">
      <t>ホウイ</t>
    </rPh>
    <rPh sb="21" eb="23">
      <t>ドウロ</t>
    </rPh>
    <rPh sb="23" eb="24">
      <t>オヨ</t>
    </rPh>
    <rPh sb="25" eb="27">
      <t>モクヒョウ</t>
    </rPh>
    <rPh sb="30" eb="33">
      <t>ケンチクブツ</t>
    </rPh>
    <rPh sb="35" eb="37">
      <t>メイキ</t>
    </rPh>
    <rPh sb="44" eb="46">
      <t>チズ</t>
    </rPh>
    <rPh sb="54" eb="56">
      <t>チズ</t>
    </rPh>
    <rPh sb="58" eb="59">
      <t>カ</t>
    </rPh>
    <phoneticPr fontId="3"/>
  </si>
  <si>
    <t>敷地境界線を示し、該当する建物を赤でマーキングし、申請に係る建築物と
他の建築物との区別を明示していますか</t>
    <rPh sb="9" eb="11">
      <t>ガイトウ</t>
    </rPh>
    <rPh sb="13" eb="15">
      <t>タテモノ</t>
    </rPh>
    <rPh sb="16" eb="17">
      <t>アカ</t>
    </rPh>
    <rPh sb="45" eb="47">
      <t>メイジ</t>
    </rPh>
    <phoneticPr fontId="3"/>
  </si>
  <si>
    <t>複数の用途を有する建築物の場合、用途別床面積の一覧を
添付していますか</t>
    <rPh sb="27" eb="29">
      <t>テンプ</t>
    </rPh>
    <phoneticPr fontId="3"/>
  </si>
  <si>
    <t>縮尺、方位、間取り、住戸の部屋番号、室名及び寸法、色塗り等で
断熱材の配置を明示していますか
※建具記号を記入したキープランと兼ねても可</t>
    <rPh sb="10" eb="12">
      <t>ジュウコ</t>
    </rPh>
    <rPh sb="13" eb="15">
      <t>ヘヤ</t>
    </rPh>
    <rPh sb="15" eb="17">
      <t>バンゴウ</t>
    </rPh>
    <rPh sb="18" eb="19">
      <t>シツ</t>
    </rPh>
    <rPh sb="19" eb="20">
      <t>メイ</t>
    </rPh>
    <rPh sb="25" eb="26">
      <t>イロ</t>
    </rPh>
    <rPh sb="26" eb="27">
      <t>ヌ</t>
    </rPh>
    <rPh sb="28" eb="29">
      <t>トウ</t>
    </rPh>
    <rPh sb="31" eb="33">
      <t>ダンネツ</t>
    </rPh>
    <rPh sb="33" eb="34">
      <t>ザイ</t>
    </rPh>
    <rPh sb="35" eb="37">
      <t>ハイチ</t>
    </rPh>
    <rPh sb="38" eb="40">
      <t>メイジ</t>
    </rPh>
    <phoneticPr fontId="3"/>
  </si>
  <si>
    <t>東西南北の四面とし、縮尺、階高と建物の高さ、開口部仕様等を
記入していますか</t>
    <rPh sb="0" eb="2">
      <t>トウザイ</t>
    </rPh>
    <rPh sb="2" eb="4">
      <t>ナンボク</t>
    </rPh>
    <rPh sb="5" eb="7">
      <t>シメン</t>
    </rPh>
    <rPh sb="13" eb="14">
      <t>カイ</t>
    </rPh>
    <rPh sb="14" eb="15">
      <t>タカ</t>
    </rPh>
    <rPh sb="16" eb="18">
      <t>タテモノ</t>
    </rPh>
    <rPh sb="19" eb="20">
      <t>タカ</t>
    </rPh>
    <rPh sb="22" eb="25">
      <t>カイコウブ</t>
    </rPh>
    <rPh sb="25" eb="27">
      <t>シヨウ</t>
    </rPh>
    <rPh sb="27" eb="28">
      <t>トウ</t>
    </rPh>
    <rPh sb="30" eb="32">
      <t>キニュウ</t>
    </rPh>
    <phoneticPr fontId="3"/>
  </si>
  <si>
    <t>※各図面に該当する設備の
　 インデックスをつける</t>
    <rPh sb="5" eb="7">
      <t>ガイトウ</t>
    </rPh>
    <rPh sb="9" eb="11">
      <t>セツビ</t>
    </rPh>
    <phoneticPr fontId="3"/>
  </si>
  <si>
    <t>・太陽光発電
・ＭＥＭＳ
・ＨＥＭＳ
・その他</t>
    <rPh sb="1" eb="4">
      <t>タイヨウコウ</t>
    </rPh>
    <rPh sb="4" eb="6">
      <t>ハツデン</t>
    </rPh>
    <rPh sb="22" eb="23">
      <t>タ</t>
    </rPh>
    <phoneticPr fontId="3"/>
  </si>
  <si>
    <t>外皮の仕様、導入設備の品番、仕様、台数、制御方法などを
記入していますか</t>
    <rPh sb="0" eb="2">
      <t>ガイヒ</t>
    </rPh>
    <rPh sb="3" eb="5">
      <t>シヨウ</t>
    </rPh>
    <rPh sb="6" eb="8">
      <t>ドウニュウ</t>
    </rPh>
    <rPh sb="8" eb="10">
      <t>セツビ</t>
    </rPh>
    <rPh sb="11" eb="13">
      <t>シナバン</t>
    </rPh>
    <rPh sb="14" eb="16">
      <t>シヨウ</t>
    </rPh>
    <rPh sb="17" eb="19">
      <t>ダイスウ</t>
    </rPh>
    <rPh sb="20" eb="22">
      <t>セイギョ</t>
    </rPh>
    <rPh sb="22" eb="24">
      <t>ホウホウ</t>
    </rPh>
    <rPh sb="28" eb="30">
      <t>キニュウ</t>
    </rPh>
    <phoneticPr fontId="3"/>
  </si>
  <si>
    <t>書類名</t>
  </si>
  <si>
    <t>様式</t>
  </si>
  <si>
    <t>特記事項</t>
  </si>
  <si>
    <t>①チェックシート</t>
  </si>
  <si>
    <t>エクセル</t>
  </si>
  <si>
    <t>必須</t>
  </si>
  <si>
    <t>②交付申請書</t>
  </si>
  <si>
    <t>様式第１　交付申請書</t>
  </si>
  <si>
    <t>様式第１</t>
  </si>
  <si>
    <t>別紙１</t>
  </si>
  <si>
    <t>該当</t>
  </si>
  <si>
    <t>個人申請の場合は不要</t>
  </si>
  <si>
    <t>別紙２　暴力団排除に関する誓約事項</t>
  </si>
  <si>
    <t>別紙２</t>
  </si>
  <si>
    <t>別紙３　誓約書</t>
  </si>
  <si>
    <t>別紙３</t>
  </si>
  <si>
    <t>③実施計画書</t>
  </si>
  <si>
    <t>１．申請者の詳細</t>
  </si>
  <si>
    <t>２．全体概要</t>
  </si>
  <si>
    <t>３．補助事業概要図</t>
  </si>
  <si>
    <t>４．住戸一覧</t>
  </si>
  <si>
    <t>参考見積書</t>
  </si>
  <si>
    <t>自由</t>
  </si>
  <si>
    <t>普及促進計画の具体的な内容</t>
  </si>
  <si>
    <t>④財務資料</t>
  </si>
  <si>
    <t>写し</t>
  </si>
  <si>
    <t>⑤土地登記簿等</t>
  </si>
  <si>
    <t>土地登記簿謄本</t>
  </si>
  <si>
    <t>⑥建物図面</t>
  </si>
  <si>
    <t>⑦設計図</t>
  </si>
  <si>
    <t>その他申請に必要な書類がある場合</t>
  </si>
  <si>
    <t>普及促進に向けた広報計画の内容を記載した資料</t>
    <rPh sb="8" eb="10">
      <t>コウホウ</t>
    </rPh>
    <phoneticPr fontId="7"/>
  </si>
  <si>
    <t>（３）補助事業担当者情報</t>
    <rPh sb="3" eb="5">
      <t>ホジョ</t>
    </rPh>
    <rPh sb="5" eb="7">
      <t>ジギョウ</t>
    </rPh>
    <rPh sb="7" eb="9">
      <t>タントウ</t>
    </rPh>
    <rPh sb="9" eb="10">
      <t>モノ</t>
    </rPh>
    <rPh sb="10" eb="12">
      <t>ジョウホウ</t>
    </rPh>
    <phoneticPr fontId="3"/>
  </si>
  <si>
    <t>◆２年度事業の場合は（全体）シートと（１年目），（２年目）を作成してください。</t>
    <rPh sb="2" eb="3">
      <t>ネン</t>
    </rPh>
    <rPh sb="3" eb="4">
      <t>ド</t>
    </rPh>
    <rPh sb="4" eb="6">
      <t>ジギョウ</t>
    </rPh>
    <rPh sb="7" eb="9">
      <t>バアイ</t>
    </rPh>
    <rPh sb="20" eb="22">
      <t>ネンメ</t>
    </rPh>
    <rPh sb="30" eb="32">
      <t>サクセイ</t>
    </rPh>
    <phoneticPr fontId="3"/>
  </si>
  <si>
    <t>◆３年度事業の場合は（全体）シートと（１年目），（２年目），（３年目）を作成してください。</t>
    <rPh sb="2" eb="3">
      <t>ネン</t>
    </rPh>
    <rPh sb="3" eb="4">
      <t>ド</t>
    </rPh>
    <rPh sb="4" eb="6">
      <t>ジギョウ</t>
    </rPh>
    <rPh sb="7" eb="9">
      <t>バアイ</t>
    </rPh>
    <rPh sb="20" eb="22">
      <t>ネンメ</t>
    </rPh>
    <rPh sb="36" eb="38">
      <t>サクセイ</t>
    </rPh>
    <phoneticPr fontId="3"/>
  </si>
  <si>
    <t>◆金額は全て税抜とし、小数点以下切り捨てとすること。</t>
    <rPh sb="1" eb="3">
      <t>キンガク</t>
    </rPh>
    <rPh sb="4" eb="5">
      <t>スベ</t>
    </rPh>
    <rPh sb="6" eb="8">
      <t>ゼイヌキ</t>
    </rPh>
    <rPh sb="11" eb="14">
      <t>ショウスウテン</t>
    </rPh>
    <rPh sb="14" eb="16">
      <t>イカ</t>
    </rPh>
    <rPh sb="16" eb="17">
      <t>キ</t>
    </rPh>
    <rPh sb="18" eb="19">
      <t>ス</t>
    </rPh>
    <phoneticPr fontId="3"/>
  </si>
  <si>
    <t>◆図等で計測計画を示すこと</t>
    <phoneticPr fontId="7"/>
  </si>
  <si>
    <t>昇　降　機</t>
    <rPh sb="0" eb="1">
      <t>ノボル</t>
    </rPh>
    <rPh sb="2" eb="3">
      <t>タカシ</t>
    </rPh>
    <rPh sb="4" eb="5">
      <t>キ</t>
    </rPh>
    <phoneticPr fontId="7"/>
  </si>
  <si>
    <t>書類名毎に中仕切りを入れていますか</t>
    <rPh sb="0" eb="2">
      <t>ショルイ</t>
    </rPh>
    <rPh sb="2" eb="3">
      <t>メイ</t>
    </rPh>
    <rPh sb="3" eb="4">
      <t>ゴト</t>
    </rPh>
    <rPh sb="5" eb="6">
      <t>ナカ</t>
    </rPh>
    <rPh sb="6" eb="8">
      <t>シキ</t>
    </rPh>
    <rPh sb="10" eb="11">
      <t>イ</t>
    </rPh>
    <phoneticPr fontId="7"/>
  </si>
  <si>
    <t>・断熱
・空調
・給湯
・換気
・照明</t>
    <rPh sb="1" eb="3">
      <t>ダンネツ</t>
    </rPh>
    <rPh sb="5" eb="7">
      <t>クウチョウ</t>
    </rPh>
    <rPh sb="9" eb="11">
      <t>キュウトウ</t>
    </rPh>
    <rPh sb="13" eb="15">
      <t>カンキ</t>
    </rPh>
    <rPh sb="17" eb="19">
      <t>ショウメイ</t>
    </rPh>
    <phoneticPr fontId="3"/>
  </si>
  <si>
    <t>各戸の
ＢＥＬＳ評価の掲載</t>
    <phoneticPr fontId="7"/>
  </si>
  <si>
    <t>快適性、健康面
に関する言及</t>
    <phoneticPr fontId="7"/>
  </si>
  <si>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7"/>
  </si>
  <si>
    <t>補助金の額（補助金算出額の合計金額に１,０００円未満の端数が生じた場合は、これを切捨て）</t>
    <rPh sb="0" eb="3">
      <t>ホジョキン</t>
    </rPh>
    <rPh sb="4" eb="5">
      <t>ガク</t>
    </rPh>
    <rPh sb="6" eb="9">
      <t>ホジョキン</t>
    </rPh>
    <rPh sb="9" eb="11">
      <t>サンシュツ</t>
    </rPh>
    <rPh sb="11" eb="12">
      <t>ガク</t>
    </rPh>
    <rPh sb="13" eb="15">
      <t>ゴウケイ</t>
    </rPh>
    <rPh sb="15" eb="17">
      <t>キンガク</t>
    </rPh>
    <phoneticPr fontId="7"/>
  </si>
  <si>
    <t>インデックス名</t>
    <phoneticPr fontId="7"/>
  </si>
  <si>
    <t>作成
形式</t>
    <phoneticPr fontId="7"/>
  </si>
  <si>
    <t>提出
区分</t>
    <phoneticPr fontId="7"/>
  </si>
  <si>
    <t>A３サイズでカラー印刷</t>
  </si>
  <si>
    <t>５．設備タイプ別設備仕様書</t>
    <phoneticPr fontId="7"/>
  </si>
  <si>
    <r>
      <t>断熱</t>
    </r>
    <r>
      <rPr>
        <sz val="10"/>
        <color rgb="FF000000"/>
        <rFont val="ＭＳ Ｐ明朝"/>
        <family val="1"/>
        <charset val="128"/>
      </rPr>
      <t>/</t>
    </r>
    <r>
      <rPr>
        <sz val="10"/>
        <color rgb="FF000000"/>
        <rFont val="Meiryo UI"/>
        <family val="3"/>
        <charset val="128"/>
      </rPr>
      <t>空調</t>
    </r>
    <r>
      <rPr>
        <sz val="10"/>
        <color rgb="FF000000"/>
        <rFont val="ＭＳ Ｐ明朝"/>
        <family val="1"/>
        <charset val="128"/>
      </rPr>
      <t>/</t>
    </r>
    <r>
      <rPr>
        <sz val="10"/>
        <color rgb="FF000000"/>
        <rFont val="Meiryo UI"/>
        <family val="3"/>
        <charset val="128"/>
      </rPr>
      <t>給湯</t>
    </r>
    <r>
      <rPr>
        <sz val="10"/>
        <color rgb="FF000000"/>
        <rFont val="ＭＳ Ｐ明朝"/>
        <family val="1"/>
        <charset val="128"/>
      </rPr>
      <t>/</t>
    </r>
    <r>
      <rPr>
        <sz val="10"/>
        <color rgb="FF000000"/>
        <rFont val="Meiryo UI"/>
        <family val="3"/>
        <charset val="128"/>
      </rPr>
      <t>換気</t>
    </r>
    <r>
      <rPr>
        <sz val="10"/>
        <color rgb="FF000000"/>
        <rFont val="ＭＳ Ｐ明朝"/>
        <family val="1"/>
        <charset val="128"/>
      </rPr>
      <t>/</t>
    </r>
    <r>
      <rPr>
        <sz val="10"/>
        <color rgb="FF000000"/>
        <rFont val="Meiryo UI"/>
        <family val="3"/>
        <charset val="128"/>
      </rPr>
      <t>照明
太陽光発電</t>
    </r>
    <r>
      <rPr>
        <sz val="10"/>
        <color rgb="FF000000"/>
        <rFont val="ＭＳ Ｐ明朝"/>
        <family val="1"/>
        <charset val="128"/>
      </rPr>
      <t>/HEMS/MEMS/</t>
    </r>
    <r>
      <rPr>
        <sz val="10"/>
        <color rgb="FF000000"/>
        <rFont val="Meiryo UI"/>
        <family val="3"/>
        <charset val="128"/>
      </rPr>
      <t>その他</t>
    </r>
    <phoneticPr fontId="7"/>
  </si>
  <si>
    <t>ファイル表紙及び背表紙に、補助事業の名称・申請者名を明記していますか</t>
    <rPh sb="4" eb="6">
      <t>ヒョウシ</t>
    </rPh>
    <rPh sb="6" eb="7">
      <t>オヨ</t>
    </rPh>
    <rPh sb="8" eb="9">
      <t>セ</t>
    </rPh>
    <rPh sb="9" eb="11">
      <t>ヒョウシ</t>
    </rPh>
    <rPh sb="13" eb="15">
      <t>ホジョ</t>
    </rPh>
    <rPh sb="15" eb="17">
      <t>ジギョウ</t>
    </rPh>
    <rPh sb="18" eb="20">
      <t>メイショウ</t>
    </rPh>
    <rPh sb="21" eb="23">
      <t>シンセイ</t>
    </rPh>
    <rPh sb="23" eb="24">
      <t>シャ</t>
    </rPh>
    <rPh sb="24" eb="25">
      <t>メイ</t>
    </rPh>
    <rPh sb="26" eb="28">
      <t>メイキ</t>
    </rPh>
    <phoneticPr fontId="3"/>
  </si>
  <si>
    <t>ファイル表紙及び背表紙に、正しい補助金名が明記していますか</t>
    <phoneticPr fontId="3"/>
  </si>
  <si>
    <r>
      <rPr>
        <sz val="10"/>
        <color rgb="FF0000FF"/>
        <rFont val="ＭＳ Ｐ明朝"/>
        <family val="1"/>
        <charset val="128"/>
      </rPr>
      <t>青文字</t>
    </r>
    <r>
      <rPr>
        <sz val="10"/>
        <rFont val="ＭＳ Ｐ明朝"/>
        <family val="1"/>
        <charset val="128"/>
      </rPr>
      <t>の書類名毎にインデックス(タイトル)を付けた中仕切りを入れていますか</t>
    </r>
    <phoneticPr fontId="7"/>
  </si>
  <si>
    <t>　　●=エクセル</t>
    <phoneticPr fontId="3"/>
  </si>
  <si>
    <t>書類名</t>
    <phoneticPr fontId="3"/>
  </si>
  <si>
    <t>内　　　　　　　　容</t>
    <phoneticPr fontId="3"/>
  </si>
  <si>
    <t>●</t>
    <phoneticPr fontId="3"/>
  </si>
  <si>
    <t>②交付申請書</t>
    <phoneticPr fontId="3"/>
  </si>
  <si>
    <t>番号</t>
    <rPh sb="0" eb="2">
      <t>バンゴウ</t>
    </rPh>
    <phoneticPr fontId="3"/>
  </si>
  <si>
    <t>●</t>
    <phoneticPr fontId="3"/>
  </si>
  <si>
    <t>文書番号が必要な場合は入力し、不要な場合は「番号」を削除していますか</t>
    <rPh sb="0" eb="2">
      <t>ブンショ</t>
    </rPh>
    <rPh sb="2" eb="4">
      <t>バンゴウ</t>
    </rPh>
    <rPh sb="5" eb="7">
      <t>ヒツヨウ</t>
    </rPh>
    <rPh sb="8" eb="10">
      <t>バアイ</t>
    </rPh>
    <rPh sb="11" eb="12">
      <t>ニュウ</t>
    </rPh>
    <rPh sb="12" eb="13">
      <t>リョク</t>
    </rPh>
    <rPh sb="15" eb="17">
      <t>フヨウ</t>
    </rPh>
    <rPh sb="18" eb="20">
      <t>バアイ</t>
    </rPh>
    <rPh sb="22" eb="24">
      <t>バンゴウ</t>
    </rPh>
    <rPh sb="26" eb="28">
      <t>サクジョ</t>
    </rPh>
    <phoneticPr fontId="3"/>
  </si>
  <si>
    <t>補助事業の名称</t>
    <rPh sb="0" eb="2">
      <t>ホジョ</t>
    </rPh>
    <rPh sb="2" eb="4">
      <t>ジギョウ</t>
    </rPh>
    <rPh sb="5" eb="7">
      <t>メイショウ</t>
    </rPh>
    <phoneticPr fontId="3"/>
  </si>
  <si>
    <t>別紙1　役員名簿</t>
    <phoneticPr fontId="3"/>
  </si>
  <si>
    <t>商業登記簿謄本に記載の役員名簿と整合がとれていますか</t>
    <rPh sb="0" eb="2">
      <t>ショウギョウ</t>
    </rPh>
    <rPh sb="2" eb="5">
      <t>トウキボ</t>
    </rPh>
    <rPh sb="5" eb="7">
      <t>トウホン</t>
    </rPh>
    <rPh sb="11" eb="13">
      <t>ヤクイン</t>
    </rPh>
    <rPh sb="13" eb="15">
      <t>メイボ</t>
    </rPh>
    <phoneticPr fontId="3"/>
  </si>
  <si>
    <t>押印</t>
    <phoneticPr fontId="7"/>
  </si>
  <si>
    <t>書類名</t>
    <phoneticPr fontId="3"/>
  </si>
  <si>
    <t>内　　　　　　　　容</t>
    <phoneticPr fontId="3"/>
  </si>
  <si>
    <t>③実施計画書</t>
    <phoneticPr fontId="3"/>
  </si>
  <si>
    <t>申請者の情報が全て記入されていますか</t>
    <rPh sb="4" eb="6">
      <t>ジョウホウ</t>
    </rPh>
    <rPh sb="7" eb="8">
      <t>スベ</t>
    </rPh>
    <rPh sb="9" eb="11">
      <t>キニュウ</t>
    </rPh>
    <phoneticPr fontId="3"/>
  </si>
  <si>
    <t>記入した情報に誤りはありませんか</t>
    <phoneticPr fontId="7"/>
  </si>
  <si>
    <t>（４）他の補助金に関する事項</t>
    <phoneticPr fontId="3"/>
  </si>
  <si>
    <t>記入した情報に誤りはありませんか</t>
    <phoneticPr fontId="3"/>
  </si>
  <si>
    <t>３.補助事業概要図</t>
    <phoneticPr fontId="3"/>
  </si>
  <si>
    <t>凡例等を用いてわかりやすく記載されていますか</t>
    <phoneticPr fontId="7"/>
  </si>
  <si>
    <t>補助事業(当該年度)の
開始及び完了予定日</t>
    <phoneticPr fontId="7"/>
  </si>
  <si>
    <t>ＺＥＨデベロッパー</t>
    <phoneticPr fontId="3"/>
  </si>
  <si>
    <t>参考見積書</t>
    <phoneticPr fontId="3"/>
  </si>
  <si>
    <t>具体的な内容が記載された資料になっていますか</t>
    <phoneticPr fontId="7"/>
  </si>
  <si>
    <t>書　　類　　名</t>
    <phoneticPr fontId="3"/>
  </si>
  <si>
    <t>提出
区分</t>
    <phoneticPr fontId="3"/>
  </si>
  <si>
    <t>内　　　　　　　　容</t>
    <phoneticPr fontId="3"/>
  </si>
  <si>
    <t>写し</t>
    <phoneticPr fontId="3"/>
  </si>
  <si>
    <t>建物平面図・各階平面図</t>
    <phoneticPr fontId="3"/>
  </si>
  <si>
    <t>断面図または矩計図</t>
    <phoneticPr fontId="3"/>
  </si>
  <si>
    <t>縮尺、床下、床、外壁、開口部、天井、屋根その他断熱性を有する
部分について色塗り等で断熱材位置を図示していますか</t>
    <phoneticPr fontId="7"/>
  </si>
  <si>
    <t>外皮及び設備の仕様書またはカタログ等は、該当ページのコピーを
添付していますか</t>
    <phoneticPr fontId="7"/>
  </si>
  <si>
    <t>―</t>
    <phoneticPr fontId="7"/>
  </si>
  <si>
    <t>補助事業の名称</t>
    <rPh sb="0" eb="2">
      <t>ホジョ</t>
    </rPh>
    <rPh sb="2" eb="4">
      <t>ジギョウ</t>
    </rPh>
    <rPh sb="5" eb="7">
      <t>メイショウ</t>
    </rPh>
    <phoneticPr fontId="42"/>
  </si>
  <si>
    <t>補助事業の名称</t>
    <rPh sb="0" eb="2">
      <t>ホジョ</t>
    </rPh>
    <rPh sb="2" eb="4">
      <t>ジギョウ</t>
    </rPh>
    <rPh sb="5" eb="7">
      <t>メイショウ</t>
    </rPh>
    <phoneticPr fontId="7"/>
  </si>
  <si>
    <t>◆入力必須の項目は黄色、プルダウンにて入力必須の項目は青色で表示しています。記入もれがないよう注意すること。</t>
    <phoneticPr fontId="3"/>
  </si>
  <si>
    <t>様式第１（１／６）</t>
    <rPh sb="0" eb="2">
      <t>ヨウシキ</t>
    </rPh>
    <rPh sb="2" eb="3">
      <t>ダイ</t>
    </rPh>
    <phoneticPr fontId="3"/>
  </si>
  <si>
    <t>様式第１（２／６）</t>
    <rPh sb="0" eb="2">
      <t>ヨウシキ</t>
    </rPh>
    <rPh sb="2" eb="3">
      <t>ダイ</t>
    </rPh>
    <phoneticPr fontId="3"/>
  </si>
  <si>
    <t>交付申請書 様式第１（１／６）に記入した申請者と一致していますか</t>
    <rPh sb="0" eb="2">
      <t>コウフ</t>
    </rPh>
    <rPh sb="2" eb="5">
      <t>シンセイショ</t>
    </rPh>
    <rPh sb="6" eb="8">
      <t>ヨウシキ</t>
    </rPh>
    <rPh sb="8" eb="9">
      <t>ダイ</t>
    </rPh>
    <rPh sb="16" eb="18">
      <t>キニュウ</t>
    </rPh>
    <rPh sb="20" eb="22">
      <t>シンセイ</t>
    </rPh>
    <rPh sb="22" eb="23">
      <t>シャ</t>
    </rPh>
    <rPh sb="24" eb="26">
      <t>イッチ</t>
    </rPh>
    <phoneticPr fontId="3"/>
  </si>
  <si>
    <t>別紙</t>
    <rPh sb="0" eb="2">
      <t>ベッシ</t>
    </rPh>
    <phoneticPr fontId="7"/>
  </si>
  <si>
    <t>補助事業の実施計画</t>
    <rPh sb="0" eb="2">
      <t>ホジョ</t>
    </rPh>
    <rPh sb="2" eb="4">
      <t>ジギョウ</t>
    </rPh>
    <rPh sb="5" eb="7">
      <t>ジッシ</t>
    </rPh>
    <rPh sb="7" eb="9">
      <t>ケイカク</t>
    </rPh>
    <phoneticPr fontId="7"/>
  </si>
  <si>
    <t>●</t>
    <phoneticPr fontId="3"/>
  </si>
  <si>
    <t>別紙　補助事業の実施計画</t>
    <rPh sb="0" eb="2">
      <t>ベッシ</t>
    </rPh>
    <rPh sb="3" eb="5">
      <t>ホジョ</t>
    </rPh>
    <rPh sb="5" eb="7">
      <t>ジギョウ</t>
    </rPh>
    <rPh sb="8" eb="10">
      <t>ジッシ</t>
    </rPh>
    <rPh sb="10" eb="12">
      <t>ケイカク</t>
    </rPh>
    <phoneticPr fontId="7"/>
  </si>
  <si>
    <t>別紙</t>
    <phoneticPr fontId="7"/>
  </si>
  <si>
    <t>定型様式
10-5</t>
    <phoneticPr fontId="7"/>
  </si>
  <si>
    <t>定型様式
10-1</t>
    <phoneticPr fontId="7"/>
  </si>
  <si>
    <r>
      <t>補助対象設備</t>
    </r>
    <r>
      <rPr>
        <sz val="10"/>
        <rFont val="ＭＳ Ｐ明朝"/>
        <family val="1"/>
        <charset val="128"/>
      </rPr>
      <t>は、</t>
    </r>
    <r>
      <rPr>
        <sz val="10"/>
        <color rgb="FFFF0000"/>
        <rFont val="ＭＳ Ｐ明朝"/>
        <family val="1"/>
        <charset val="128"/>
      </rPr>
      <t>1年目：赤</t>
    </r>
    <r>
      <rPr>
        <sz val="10"/>
        <rFont val="ＭＳ Ｐ明朝"/>
        <family val="1"/>
        <charset val="128"/>
      </rPr>
      <t>、</t>
    </r>
    <r>
      <rPr>
        <sz val="10"/>
        <color rgb="FF0070C0"/>
        <rFont val="ＭＳ Ｐ明朝"/>
        <family val="1"/>
        <charset val="128"/>
      </rPr>
      <t>2年目：青</t>
    </r>
    <r>
      <rPr>
        <sz val="10"/>
        <rFont val="ＭＳ Ｐ明朝"/>
        <family val="1"/>
        <charset val="128"/>
      </rPr>
      <t>、</t>
    </r>
    <r>
      <rPr>
        <sz val="10"/>
        <color rgb="FF00B050"/>
        <rFont val="ＭＳ Ｐ明朝"/>
        <family val="1"/>
        <charset val="128"/>
      </rPr>
      <t>3年目：緑</t>
    </r>
    <r>
      <rPr>
        <sz val="10"/>
        <rFont val="ＭＳ Ｐ明朝"/>
        <family val="1"/>
        <charset val="128"/>
      </rPr>
      <t xml:space="preserve"> に色分けする</t>
    </r>
    <phoneticPr fontId="7"/>
  </si>
  <si>
    <t>A３サイズでカラー印刷</t>
    <phoneticPr fontId="7"/>
  </si>
  <si>
    <t>建物工事契約</t>
    <rPh sb="0" eb="1">
      <t>ケン</t>
    </rPh>
    <rPh sb="1" eb="2">
      <t>モノ</t>
    </rPh>
    <rPh sb="2" eb="4">
      <t>コウジ</t>
    </rPh>
    <rPh sb="4" eb="6">
      <t>ケイヤク</t>
    </rPh>
    <phoneticPr fontId="3"/>
  </si>
  <si>
    <t>建物工事着工</t>
    <rPh sb="0" eb="2">
      <t>タテモノ</t>
    </rPh>
    <rPh sb="2" eb="4">
      <t>コウジ</t>
    </rPh>
    <rPh sb="4" eb="6">
      <t>チャッコウ</t>
    </rPh>
    <phoneticPr fontId="3"/>
  </si>
  <si>
    <t>建物工事竣工</t>
    <rPh sb="4" eb="6">
      <t>シュンコウ</t>
    </rPh>
    <phoneticPr fontId="3"/>
  </si>
  <si>
    <t>様式第１　交付申請書</t>
    <rPh sb="0" eb="2">
      <t>ヨウシキ</t>
    </rPh>
    <rPh sb="2" eb="3">
      <t>ダイ</t>
    </rPh>
    <rPh sb="5" eb="7">
      <t>コウフ</t>
    </rPh>
    <rPh sb="7" eb="10">
      <t>シンセイショ</t>
    </rPh>
    <phoneticPr fontId="3"/>
  </si>
  <si>
    <t>月</t>
    <rPh sb="0" eb="1">
      <t>ツキ</t>
    </rPh>
    <phoneticPr fontId="3"/>
  </si>
  <si>
    <t>一般社団法人　環境共創イニシアチブ</t>
    <phoneticPr fontId="3"/>
  </si>
  <si>
    <t>　代　表　理　事　　　赤池　学　殿</t>
    <rPh sb="1" eb="2">
      <t>ダイ</t>
    </rPh>
    <rPh sb="3" eb="4">
      <t>ヒョウ</t>
    </rPh>
    <rPh sb="5" eb="6">
      <t>リ</t>
    </rPh>
    <rPh sb="7" eb="8">
      <t>コト</t>
    </rPh>
    <rPh sb="16" eb="17">
      <t>ドノ</t>
    </rPh>
    <phoneticPr fontId="3"/>
  </si>
  <si>
    <t>申　請　者</t>
    <rPh sb="0" eb="1">
      <t>サル</t>
    </rPh>
    <rPh sb="2" eb="3">
      <t>ショウ</t>
    </rPh>
    <rPh sb="4" eb="5">
      <t>モノ</t>
    </rPh>
    <phoneticPr fontId="3"/>
  </si>
  <si>
    <t>住　       所</t>
    <rPh sb="0" eb="1">
      <t>スミ</t>
    </rPh>
    <rPh sb="9" eb="10">
      <t>ショ</t>
    </rPh>
    <phoneticPr fontId="3"/>
  </si>
  <si>
    <t>法人名又は氏名</t>
    <rPh sb="0" eb="2">
      <t>ホウジン</t>
    </rPh>
    <rPh sb="2" eb="3">
      <t>メイ</t>
    </rPh>
    <rPh sb="3" eb="4">
      <t>マタ</t>
    </rPh>
    <phoneticPr fontId="112"/>
  </si>
  <si>
    <t>印</t>
    <rPh sb="0" eb="1">
      <t>イン</t>
    </rPh>
    <phoneticPr fontId="112"/>
  </si>
  <si>
    <t>代 表 者 名 等</t>
    <rPh sb="0" eb="1">
      <t>ダイ</t>
    </rPh>
    <rPh sb="2" eb="3">
      <t>オモテ</t>
    </rPh>
    <rPh sb="4" eb="5">
      <t>シャ</t>
    </rPh>
    <rPh sb="6" eb="7">
      <t>メイ</t>
    </rPh>
    <rPh sb="8" eb="9">
      <t>ナド</t>
    </rPh>
    <phoneticPr fontId="3"/>
  </si>
  <si>
    <t>生　年　月　日</t>
    <phoneticPr fontId="112"/>
  </si>
  <si>
    <t>共 同 申 請 者（リース亊業者等）</t>
  </si>
  <si>
    <t>交付申請書</t>
    <rPh sb="0" eb="2">
      <t>コウフ</t>
    </rPh>
    <rPh sb="2" eb="5">
      <t>シンセイショ</t>
    </rPh>
    <phoneticPr fontId="3"/>
  </si>
  <si>
    <t>記</t>
    <rPh sb="0" eb="1">
      <t>キ</t>
    </rPh>
    <phoneticPr fontId="3"/>
  </si>
  <si>
    <t>１.申請する補助事業</t>
    <rPh sb="2" eb="4">
      <t>シンセイ</t>
    </rPh>
    <rPh sb="6" eb="8">
      <t>ホジョ</t>
    </rPh>
    <rPh sb="8" eb="10">
      <t>ジギョウ</t>
    </rPh>
    <phoneticPr fontId="3"/>
  </si>
  <si>
    <t>２.補助事業の名称</t>
    <rPh sb="2" eb="4">
      <t>ホジョ</t>
    </rPh>
    <rPh sb="4" eb="6">
      <t>ジギョウ</t>
    </rPh>
    <rPh sb="7" eb="9">
      <t>メイショウ</t>
    </rPh>
    <phoneticPr fontId="3"/>
  </si>
  <si>
    <t>(</t>
    <phoneticPr fontId="3"/>
  </si>
  <si>
    <t>２</t>
    <phoneticPr fontId="3"/>
  </si>
  <si>
    <t>／</t>
    <phoneticPr fontId="3"/>
  </si>
  <si>
    <t>６</t>
    <phoneticPr fontId="3"/>
  </si>
  <si>
    <t>枚</t>
    <rPh sb="0" eb="1">
      <t>マイ</t>
    </rPh>
    <phoneticPr fontId="3"/>
  </si>
  <si>
    <t>）</t>
    <phoneticPr fontId="3"/>
  </si>
  <si>
    <t>３.補助事業の実施計画</t>
    <rPh sb="2" eb="4">
      <t>ホジョ</t>
    </rPh>
    <rPh sb="4" eb="6">
      <t>ジギョウ</t>
    </rPh>
    <rPh sb="7" eb="9">
      <t>ジッシ</t>
    </rPh>
    <rPh sb="9" eb="11">
      <t>ケイカク</t>
    </rPh>
    <phoneticPr fontId="3"/>
  </si>
  <si>
    <t>　別紙による</t>
    <rPh sb="2" eb="3">
      <t>カミ</t>
    </rPh>
    <phoneticPr fontId="112"/>
  </si>
  <si>
    <t>４.補助金交付申請予定額</t>
    <rPh sb="2" eb="5">
      <t>ホジョキン</t>
    </rPh>
    <rPh sb="5" eb="7">
      <t>コウフ</t>
    </rPh>
    <rPh sb="7" eb="9">
      <t>シンセイ</t>
    </rPh>
    <rPh sb="9" eb="11">
      <t>ヨテイ</t>
    </rPh>
    <rPh sb="11" eb="12">
      <t>ガク</t>
    </rPh>
    <phoneticPr fontId="3"/>
  </si>
  <si>
    <t>補助事業に要する経費</t>
    <phoneticPr fontId="3"/>
  </si>
  <si>
    <t>補助金交付申請予定額</t>
    <phoneticPr fontId="3"/>
  </si>
  <si>
    <t>５.事業予定期間</t>
    <rPh sb="2" eb="4">
      <t>ジギョウ</t>
    </rPh>
    <rPh sb="4" eb="6">
      <t>ヨテイ</t>
    </rPh>
    <rPh sb="6" eb="8">
      <t>キカン</t>
    </rPh>
    <phoneticPr fontId="3"/>
  </si>
  <si>
    <t>着手予定日</t>
    <rPh sb="0" eb="2">
      <t>チャクシュ</t>
    </rPh>
    <rPh sb="2" eb="3">
      <t>ヨ</t>
    </rPh>
    <rPh sb="3" eb="4">
      <t>サダム</t>
    </rPh>
    <rPh sb="4" eb="5">
      <t>ニチ</t>
    </rPh>
    <phoneticPr fontId="3"/>
  </si>
  <si>
    <t>日</t>
    <rPh sb="0" eb="1">
      <t>ヒ</t>
    </rPh>
    <phoneticPr fontId="3"/>
  </si>
  <si>
    <t>完了予定日</t>
    <rPh sb="0" eb="1">
      <t>カン</t>
    </rPh>
    <rPh sb="1" eb="2">
      <t>リョウ</t>
    </rPh>
    <rPh sb="2" eb="3">
      <t>ヨ</t>
    </rPh>
    <rPh sb="3" eb="4">
      <t>サダム</t>
    </rPh>
    <rPh sb="4" eb="5">
      <t>ニチ</t>
    </rPh>
    <phoneticPr fontId="3"/>
  </si>
  <si>
    <t>最終事業完了予定日（複数年度事業）</t>
    <rPh sb="0" eb="2">
      <t>サイシュウ</t>
    </rPh>
    <rPh sb="2" eb="4">
      <t>ジギョウ</t>
    </rPh>
    <rPh sb="4" eb="6">
      <t>カンリョウ</t>
    </rPh>
    <rPh sb="6" eb="8">
      <t>ヨテイ</t>
    </rPh>
    <rPh sb="8" eb="9">
      <t>ビ</t>
    </rPh>
    <rPh sb="10" eb="12">
      <t>フクスウ</t>
    </rPh>
    <rPh sb="12" eb="14">
      <t>ネンド</t>
    </rPh>
    <rPh sb="14" eb="16">
      <t>ジギョウ</t>
    </rPh>
    <phoneticPr fontId="3"/>
  </si>
  <si>
    <t>６.役員名簿（別紙１）</t>
    <rPh sb="2" eb="4">
      <t>ヤクイン</t>
    </rPh>
    <rPh sb="4" eb="6">
      <t>メイボ</t>
    </rPh>
    <rPh sb="7" eb="9">
      <t>ベッシ</t>
    </rPh>
    <phoneticPr fontId="3"/>
  </si>
  <si>
    <t>　４/６に申請者の役員名簿を作成の上提出すること。</t>
    <rPh sb="5" eb="7">
      <t>シンセイ</t>
    </rPh>
    <rPh sb="7" eb="8">
      <t>シャ</t>
    </rPh>
    <rPh sb="9" eb="11">
      <t>ヤクイン</t>
    </rPh>
    <rPh sb="11" eb="13">
      <t>メイボ</t>
    </rPh>
    <rPh sb="14" eb="16">
      <t>サクセイ</t>
    </rPh>
    <rPh sb="17" eb="18">
      <t>ウエ</t>
    </rPh>
    <rPh sb="18" eb="20">
      <t>テイシュツ</t>
    </rPh>
    <phoneticPr fontId="3"/>
  </si>
  <si>
    <t>７.暴力団排除に関する誓約事項（別紙２）</t>
    <rPh sb="2" eb="5">
      <t>ボウリョクダン</t>
    </rPh>
    <rPh sb="5" eb="7">
      <t>ハイジョ</t>
    </rPh>
    <rPh sb="8" eb="9">
      <t>カン</t>
    </rPh>
    <rPh sb="11" eb="13">
      <t>セイヤク</t>
    </rPh>
    <rPh sb="13" eb="15">
      <t>ジコウ</t>
    </rPh>
    <rPh sb="16" eb="18">
      <t>ベッシ</t>
    </rPh>
    <phoneticPr fontId="3"/>
  </si>
  <si>
    <t>　５/６に記載の暴力団排除に関する誓約事項について熟読し、理解の上、これに同意します。</t>
    <phoneticPr fontId="3"/>
  </si>
  <si>
    <t>８．交付申請に関する誓約書（別紙３）</t>
    <rPh sb="2" eb="4">
      <t>コウフ</t>
    </rPh>
    <rPh sb="4" eb="6">
      <t>シンセイ</t>
    </rPh>
    <rPh sb="7" eb="8">
      <t>カン</t>
    </rPh>
    <rPh sb="10" eb="13">
      <t>セイヤクショ</t>
    </rPh>
    <rPh sb="14" eb="16">
      <t>ベッシ</t>
    </rPh>
    <phoneticPr fontId="3"/>
  </si>
  <si>
    <t>　６/６に記載の交付申請に関する誓約事項について熟読し、理解の上、これに同意します。</t>
    <phoneticPr fontId="3"/>
  </si>
  <si>
    <t>（備考）用紙は日本工業規格Ａ４とし、縦位置とする。</t>
    <phoneticPr fontId="3"/>
  </si>
  <si>
    <t>別紙　補助事業の実施計画</t>
    <rPh sb="0" eb="2">
      <t>ベッシ</t>
    </rPh>
    <rPh sb="3" eb="5">
      <t>ホジョ</t>
    </rPh>
    <rPh sb="5" eb="7">
      <t>ジギョウ</t>
    </rPh>
    <rPh sb="8" eb="10">
      <t>ジッシ</t>
    </rPh>
    <rPh sb="10" eb="12">
      <t>ケイカク</t>
    </rPh>
    <phoneticPr fontId="112"/>
  </si>
  <si>
    <t>(</t>
    <phoneticPr fontId="3"/>
  </si>
  <si>
    <t>３</t>
    <phoneticPr fontId="3"/>
  </si>
  <si>
    <t>／</t>
    <phoneticPr fontId="3"/>
  </si>
  <si>
    <t>６</t>
    <phoneticPr fontId="3"/>
  </si>
  <si>
    <t>事業の実施計画は別紙の実施計画書、及び下記に示す補助事業に要する経費、補助対象経費
及び補助金の額並びに区分ごとの配分とする。</t>
    <rPh sb="0" eb="2">
      <t>ジギョウ</t>
    </rPh>
    <rPh sb="3" eb="5">
      <t>ジッシ</t>
    </rPh>
    <rPh sb="5" eb="7">
      <t>ケイカク</t>
    </rPh>
    <rPh sb="8" eb="10">
      <t>ベッシ</t>
    </rPh>
    <rPh sb="11" eb="13">
      <t>ジッシ</t>
    </rPh>
    <rPh sb="13" eb="15">
      <t>ケイカク</t>
    </rPh>
    <rPh sb="15" eb="16">
      <t>ショ</t>
    </rPh>
    <rPh sb="17" eb="18">
      <t>オヨ</t>
    </rPh>
    <rPh sb="19" eb="21">
      <t>カキ</t>
    </rPh>
    <rPh sb="22" eb="23">
      <t>シメ</t>
    </rPh>
    <phoneticPr fontId="112"/>
  </si>
  <si>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112"/>
  </si>
  <si>
    <t>（単位：円）</t>
    <rPh sb="1" eb="3">
      <t>タンイ</t>
    </rPh>
    <rPh sb="4" eb="5">
      <t>エン</t>
    </rPh>
    <phoneticPr fontId="112"/>
  </si>
  <si>
    <t>補助対象経費の区分</t>
    <rPh sb="0" eb="2">
      <t>ホジョ</t>
    </rPh>
    <rPh sb="2" eb="4">
      <t>タイショウ</t>
    </rPh>
    <rPh sb="4" eb="6">
      <t>ケイヒ</t>
    </rPh>
    <rPh sb="7" eb="9">
      <t>クブン</t>
    </rPh>
    <phoneticPr fontId="112"/>
  </si>
  <si>
    <t>補助事業に要する経費</t>
    <rPh sb="0" eb="2">
      <t>ホジョ</t>
    </rPh>
    <rPh sb="2" eb="4">
      <t>ジギョウ</t>
    </rPh>
    <rPh sb="5" eb="6">
      <t>ヨウ</t>
    </rPh>
    <rPh sb="8" eb="10">
      <t>ケイヒ</t>
    </rPh>
    <phoneticPr fontId="112"/>
  </si>
  <si>
    <t>補助対象経費</t>
    <rPh sb="0" eb="2">
      <t>ホジョ</t>
    </rPh>
    <rPh sb="2" eb="4">
      <t>タイショウ</t>
    </rPh>
    <rPh sb="4" eb="6">
      <t>ケイヒ</t>
    </rPh>
    <phoneticPr fontId="112"/>
  </si>
  <si>
    <t>補助率</t>
    <rPh sb="0" eb="3">
      <t>ホジョリツ</t>
    </rPh>
    <phoneticPr fontId="112"/>
  </si>
  <si>
    <t>補助金の額</t>
    <rPh sb="0" eb="3">
      <t>ホジョキン</t>
    </rPh>
    <rPh sb="4" eb="5">
      <t>ガク</t>
    </rPh>
    <phoneticPr fontId="112"/>
  </si>
  <si>
    <t>設計費</t>
    <rPh sb="0" eb="2">
      <t>セッケイ</t>
    </rPh>
    <rPh sb="2" eb="3">
      <t>ヒ</t>
    </rPh>
    <phoneticPr fontId="112"/>
  </si>
  <si>
    <t>設備（部材）費</t>
    <rPh sb="0" eb="2">
      <t>セツビ</t>
    </rPh>
    <rPh sb="3" eb="5">
      <t>ブザイ</t>
    </rPh>
    <rPh sb="6" eb="7">
      <t>ヒ</t>
    </rPh>
    <phoneticPr fontId="112"/>
  </si>
  <si>
    <t>工事費</t>
    <rPh sb="0" eb="2">
      <t>コウジ</t>
    </rPh>
    <rPh sb="2" eb="3">
      <t>ヒ</t>
    </rPh>
    <phoneticPr fontId="112"/>
  </si>
  <si>
    <t>合計</t>
    <rPh sb="0" eb="2">
      <t>ゴウケイ</t>
    </rPh>
    <phoneticPr fontId="112"/>
  </si>
  <si>
    <t>補助金額（補助対象経費区分ごと）は、小数点以下（１円未満）を切捨てとする。</t>
    <rPh sb="0" eb="2">
      <t>ホジョ</t>
    </rPh>
    <rPh sb="2" eb="4">
      <t>キンガク</t>
    </rPh>
    <rPh sb="5" eb="7">
      <t>ホジョ</t>
    </rPh>
    <rPh sb="7" eb="9">
      <t>タイショウ</t>
    </rPh>
    <rPh sb="9" eb="11">
      <t>ケイヒ</t>
    </rPh>
    <rPh sb="11" eb="13">
      <t>クブン</t>
    </rPh>
    <rPh sb="18" eb="21">
      <t>ショウスウテン</t>
    </rPh>
    <rPh sb="21" eb="23">
      <t>イカ</t>
    </rPh>
    <rPh sb="25" eb="26">
      <t>エン</t>
    </rPh>
    <rPh sb="26" eb="28">
      <t>ミマン</t>
    </rPh>
    <rPh sb="30" eb="32">
      <t>キリス</t>
    </rPh>
    <phoneticPr fontId="112"/>
  </si>
  <si>
    <t>（備考）用紙は日本工業規格Ａ４とし、縦位置とする。</t>
    <phoneticPr fontId="112"/>
  </si>
  <si>
    <t>（別紙１）</t>
    <rPh sb="1" eb="3">
      <t>ベッシ</t>
    </rPh>
    <phoneticPr fontId="112"/>
  </si>
  <si>
    <t>４</t>
    <phoneticPr fontId="3"/>
  </si>
  <si>
    <t>法人・団体名等</t>
    <rPh sb="0" eb="2">
      <t>ホウジン</t>
    </rPh>
    <rPh sb="3" eb="5">
      <t>ダンタイ</t>
    </rPh>
    <rPh sb="5" eb="6">
      <t>メイ</t>
    </rPh>
    <rPh sb="6" eb="7">
      <t>ナド</t>
    </rPh>
    <phoneticPr fontId="3"/>
  </si>
  <si>
    <t>：</t>
    <phoneticPr fontId="3"/>
  </si>
  <si>
    <t>氏名　カナ</t>
    <rPh sb="0" eb="2">
      <t>シメイ</t>
    </rPh>
    <phoneticPr fontId="3"/>
  </si>
  <si>
    <t>氏名　漢字</t>
    <rPh sb="0" eb="2">
      <t>シメイ</t>
    </rPh>
    <rPh sb="3" eb="5">
      <t>カンジ</t>
    </rPh>
    <phoneticPr fontId="3"/>
  </si>
  <si>
    <t>生年月日</t>
    <rPh sb="0" eb="2">
      <t>セイネン</t>
    </rPh>
    <rPh sb="2" eb="4">
      <t>ガッピ</t>
    </rPh>
    <phoneticPr fontId="3"/>
  </si>
  <si>
    <t>性別</t>
    <rPh sb="0" eb="2">
      <t>セイベツ</t>
    </rPh>
    <phoneticPr fontId="3"/>
  </si>
  <si>
    <t>役職名</t>
    <rPh sb="0" eb="3">
      <t>ヤクショクメイ</t>
    </rPh>
    <phoneticPr fontId="3"/>
  </si>
  <si>
    <t>和暦</t>
    <rPh sb="0" eb="2">
      <t>ワレキ</t>
    </rPh>
    <phoneticPr fontId="3"/>
  </si>
  <si>
    <t>（注１）
　申請者が法人又は共同申請者の場合は、役員名簿を提出すること。
　申請者が個人の場合は不要とする。</t>
    <rPh sb="6" eb="8">
      <t>シンセイ</t>
    </rPh>
    <rPh sb="8" eb="9">
      <t>シャ</t>
    </rPh>
    <rPh sb="10" eb="12">
      <t>ホウジン</t>
    </rPh>
    <rPh sb="12" eb="13">
      <t>マタ</t>
    </rPh>
    <rPh sb="20" eb="22">
      <t>バアイ</t>
    </rPh>
    <phoneticPr fontId="3"/>
  </si>
  <si>
    <t>（別紙２）</t>
    <rPh sb="1" eb="3">
      <t>ベッシ</t>
    </rPh>
    <phoneticPr fontId="112"/>
  </si>
  <si>
    <t>(</t>
    <phoneticPr fontId="3"/>
  </si>
  <si>
    <t>５</t>
    <phoneticPr fontId="3"/>
  </si>
  <si>
    <t>／</t>
    <phoneticPr fontId="3"/>
  </si>
  <si>
    <t>６</t>
    <phoneticPr fontId="3"/>
  </si>
  <si>
    <t>暴力団排除に関する誓約事項</t>
    <phoneticPr fontId="3"/>
  </si>
  <si>
    <t>　当社（個人である場合は私、団体である場合は当団体）は、補助金の交付の申請をするに当たって、また、
補助事業の実施期間内及び完了後においては、下記のいずれにも該当しないことを誓約いたします。この誓約が虚偽であり、又はこの誓約に反したことにより、当方が不利益を被ることとなっても、異議は一切申し立てません。</t>
    <phoneticPr fontId="3"/>
  </si>
  <si>
    <t>記</t>
    <phoneticPr fontId="3"/>
  </si>
  <si>
    <t>(１)　法人等（個人、法人又は団体をいう。）が、暴力団（暴力団員による不当な行為の防止に関する
　　　法律（平成３年法律第77号）第２条第２号に規定する暴力団をいう。以下同じ。）であるとき
　　　又は法人等の役員等（個人である場合はその者、法人である場合は役員、団体である場合は
　　　代表者、理事等、その他経営に実質的に関与している者をいう。以下同じ。）が、暴力団員
　　　（同法第２条第６号に規定する暴力団員をいう。以下同じ。）であるとき</t>
    <phoneticPr fontId="3"/>
  </si>
  <si>
    <t xml:space="preserve"> </t>
    <phoneticPr fontId="3"/>
  </si>
  <si>
    <t>(２)　役員等が、自己、自社若しくは第三者の不正の利益を図る目的又は第三者に損害を加える目的を
　　  もって、暴力団又は暴力団員を利用するなどしているとき</t>
    <phoneticPr fontId="3"/>
  </si>
  <si>
    <t>(３)　役員等が、暴力団又は暴力団員に対して、資金等を供給し、又は便宜を供与するなど直接的
　　　あるいは積極的に暴力団の維持、運営に協力し、若しくは関与しているとき</t>
    <phoneticPr fontId="3"/>
  </si>
  <si>
    <t>(４)　役員等が、暴力団又は暴力団員であることを知りながらこれと社会的に非難されるべき関係を
　　　有しているとき</t>
    <phoneticPr fontId="3"/>
  </si>
  <si>
    <t>以上</t>
    <rPh sb="0" eb="2">
      <t>イジョウ</t>
    </rPh>
    <phoneticPr fontId="3"/>
  </si>
  <si>
    <t>（別紙３）</t>
    <rPh sb="1" eb="3">
      <t>ベッシ</t>
    </rPh>
    <phoneticPr fontId="112"/>
  </si>
  <si>
    <t>(</t>
    <phoneticPr fontId="3"/>
  </si>
  <si>
    <t>６</t>
    <phoneticPr fontId="3"/>
  </si>
  <si>
    <t>／</t>
    <phoneticPr fontId="3"/>
  </si>
  <si>
    <t>一般社団法人　環境共創イニシアチブ</t>
    <phoneticPr fontId="3"/>
  </si>
  <si>
    <t>　代　表　理　事　　　赤池　学　殿</t>
  </si>
  <si>
    <t>平成３１年度　二酸化炭素排出抑制対策事業費等補助金
（ネット・ゼロ・エネルギー・ハウス（ＺＥＨ）化等による住宅における低炭素化促進事業）
（ネット・ゼロ・エネルギー・ハウス（ＺＥＨ）化による住宅における低炭素化促進事業）
誓約書</t>
    <rPh sb="111" eb="114">
      <t>セイヤクショ</t>
    </rPh>
    <phoneticPr fontId="3"/>
  </si>
  <si>
    <t>　私は、補助金の交付の申請を一般社団法人環境共創イニシアチブ（以下「SII」という。）に提出するに当たって、また、
  補助事業の実施期間内及び完了後においては、下記の事項について誓約いたします。
　この誓約が虚偽であり、又はこの誓約に反したことにより、当方が不利益を被ることとなっても、一切異議は申し立てません。</t>
    <phoneticPr fontId="3"/>
  </si>
  <si>
    <t>１.</t>
    <phoneticPr fontId="3"/>
  </si>
  <si>
    <t>交付申請</t>
    <rPh sb="0" eb="2">
      <t>コウフ</t>
    </rPh>
    <rPh sb="2" eb="4">
      <t>シンセイ</t>
    </rPh>
    <phoneticPr fontId="3"/>
  </si>
  <si>
    <t>本事業の交付規程及び公募要領の内容を全て承知の上で、申請者、手続代行者の役割及び要件等について確認し、了承している。</t>
    <rPh sb="26" eb="28">
      <t>シンセイ</t>
    </rPh>
    <rPh sb="28" eb="29">
      <t>シャ</t>
    </rPh>
    <phoneticPr fontId="3"/>
  </si>
  <si>
    <t>２.</t>
  </si>
  <si>
    <t>暴力団排除</t>
    <rPh sb="0" eb="3">
      <t>ボウリョクダン</t>
    </rPh>
    <rPh sb="3" eb="5">
      <t>ハイジョ</t>
    </rPh>
    <phoneticPr fontId="3"/>
  </si>
  <si>
    <t>暴力団排除に関する誓約事項について熟読し、理解の上、これに同意している。</t>
  </si>
  <si>
    <t>３.</t>
    <phoneticPr fontId="3"/>
  </si>
  <si>
    <t>交付決定前の事業着手の禁止</t>
    <rPh sb="0" eb="2">
      <t>コウフ</t>
    </rPh>
    <rPh sb="2" eb="4">
      <t>ケッテイ</t>
    </rPh>
    <rPh sb="4" eb="5">
      <t>マエ</t>
    </rPh>
    <rPh sb="6" eb="8">
      <t>ジギョウ</t>
    </rPh>
    <rPh sb="8" eb="10">
      <t>チャクシュ</t>
    </rPh>
    <rPh sb="11" eb="13">
      <t>キンシ</t>
    </rPh>
    <phoneticPr fontId="3"/>
  </si>
  <si>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3"/>
  </si>
  <si>
    <t>４.</t>
  </si>
  <si>
    <t>重複申請の禁止</t>
    <rPh sb="0" eb="2">
      <t>ジュウフク</t>
    </rPh>
    <rPh sb="2" eb="4">
      <t>シンセイ</t>
    </rPh>
    <rPh sb="5" eb="7">
      <t>キンシ</t>
    </rPh>
    <phoneticPr fontId="3"/>
  </si>
  <si>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3"/>
  </si>
  <si>
    <t>５.</t>
  </si>
  <si>
    <t>申請の無効</t>
    <rPh sb="0" eb="2">
      <t>シンセイ</t>
    </rPh>
    <rPh sb="3" eb="5">
      <t>ムコウ</t>
    </rPh>
    <phoneticPr fontId="3"/>
  </si>
  <si>
    <t>申請書及び添付書類一式について責任をもち、虚偽、不正の記入が一切ないことを確認している。</t>
    <phoneticPr fontId="3"/>
  </si>
  <si>
    <t>万が一、違反する行為が発生した場合の罰則等を理解し、了承している。</t>
    <phoneticPr fontId="3"/>
  </si>
  <si>
    <t>６.</t>
  </si>
  <si>
    <t>個人情報の利用</t>
    <rPh sb="5" eb="7">
      <t>リヨウ</t>
    </rPh>
    <phoneticPr fontId="3"/>
  </si>
  <si>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3"/>
  </si>
  <si>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3"/>
  </si>
  <si>
    <t>ための調査・分析、SIIが作成するパンフレット・事例集、国が行うその他調査業務等に利用されることがあり、</t>
    <phoneticPr fontId="3"/>
  </si>
  <si>
    <t>その場合、国が指定する外部機関に個人情報等が提供されることに同意している。</t>
    <rPh sb="20" eb="21">
      <t>ナド</t>
    </rPh>
    <phoneticPr fontId="3"/>
  </si>
  <si>
    <t>また、本情報が同一の設備等に対し、国から他の補助金を受けていないかを調査するために利用されることに同意している。</t>
    <rPh sb="3" eb="4">
      <t>ホン</t>
    </rPh>
    <rPh sb="4" eb="6">
      <t>ジョウホウ</t>
    </rPh>
    <rPh sb="49" eb="51">
      <t>ドウイ</t>
    </rPh>
    <phoneticPr fontId="3"/>
  </si>
  <si>
    <t>７.</t>
  </si>
  <si>
    <t>申請内容の変更及び取下げ</t>
    <rPh sb="0" eb="2">
      <t>シンセイ</t>
    </rPh>
    <rPh sb="2" eb="4">
      <t>ナイヨウ</t>
    </rPh>
    <rPh sb="5" eb="7">
      <t>ヘンコウ</t>
    </rPh>
    <rPh sb="7" eb="8">
      <t>オヨ</t>
    </rPh>
    <rPh sb="9" eb="11">
      <t>トリサ</t>
    </rPh>
    <phoneticPr fontId="3"/>
  </si>
  <si>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3"/>
  </si>
  <si>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3"/>
  </si>
  <si>
    <t>８.</t>
  </si>
  <si>
    <t>現地調査等の協力</t>
    <rPh sb="0" eb="2">
      <t>ゲンチ</t>
    </rPh>
    <rPh sb="2" eb="4">
      <t>チョウサ</t>
    </rPh>
    <rPh sb="4" eb="5">
      <t>トウ</t>
    </rPh>
    <rPh sb="6" eb="8">
      <t>キョウリョク</t>
    </rPh>
    <phoneticPr fontId="3"/>
  </si>
  <si>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3"/>
  </si>
  <si>
    <t>９.</t>
  </si>
  <si>
    <t>事業の不履行等</t>
    <rPh sb="0" eb="2">
      <t>ジギョウ</t>
    </rPh>
    <rPh sb="3" eb="6">
      <t>フリコウ</t>
    </rPh>
    <rPh sb="6" eb="7">
      <t>トウ</t>
    </rPh>
    <phoneticPr fontId="3"/>
  </si>
  <si>
    <t>申請者、手続代行者がSIIに連絡することを怠ったことにより、事業の不履行等が生じ審査が継続できないとSIIが</t>
    <rPh sb="0" eb="3">
      <t>シンセイシャ</t>
    </rPh>
    <rPh sb="4" eb="6">
      <t>テツヅ</t>
    </rPh>
    <rPh sb="6" eb="9">
      <t>ダイコウシャ</t>
    </rPh>
    <rPh sb="14" eb="16">
      <t>レンラク</t>
    </rPh>
    <rPh sb="21" eb="22">
      <t>オコタ</t>
    </rPh>
    <rPh sb="38" eb="39">
      <t>ショウ</t>
    </rPh>
    <rPh sb="40" eb="42">
      <t>シンサ</t>
    </rPh>
    <rPh sb="43" eb="45">
      <t>ケイゾク</t>
    </rPh>
    <phoneticPr fontId="3"/>
  </si>
  <si>
    <t>判断した場合は、当該申請者の申請及び登録を無効とすることができることを理解し、了承している。</t>
    <rPh sb="35" eb="37">
      <t>リカイ</t>
    </rPh>
    <rPh sb="39" eb="41">
      <t>リョウショウ</t>
    </rPh>
    <phoneticPr fontId="3"/>
  </si>
  <si>
    <t>10.</t>
    <phoneticPr fontId="3"/>
  </si>
  <si>
    <t>免責</t>
    <rPh sb="0" eb="2">
      <t>メンセキ</t>
    </rPh>
    <phoneticPr fontId="3"/>
  </si>
  <si>
    <t>SIIは、ＺＥＨビルダー/プランナー、ＺＥＨデベロッパー、手続代行者、補助事業者（補助事業を行おうとするもの）、</t>
    <rPh sb="41" eb="43">
      <t>ホジョ</t>
    </rPh>
    <rPh sb="43" eb="45">
      <t>ジギョウ</t>
    </rPh>
    <rPh sb="46" eb="47">
      <t>オコナ</t>
    </rPh>
    <phoneticPr fontId="3"/>
  </si>
  <si>
    <t>その他の者との間に生じるトラブルや損害について、一切の関与・責任を負わないことを理解し、了承している。</t>
    <rPh sb="33" eb="34">
      <t>オ</t>
    </rPh>
    <rPh sb="40" eb="42">
      <t>リカイ</t>
    </rPh>
    <rPh sb="44" eb="46">
      <t>リョウショウ</t>
    </rPh>
    <phoneticPr fontId="3"/>
  </si>
  <si>
    <t>11.</t>
    <phoneticPr fontId="3"/>
  </si>
  <si>
    <t>事業の内容変更、終了</t>
    <rPh sb="0" eb="2">
      <t>ジギョウ</t>
    </rPh>
    <rPh sb="3" eb="5">
      <t>ナイヨウ</t>
    </rPh>
    <rPh sb="5" eb="7">
      <t>ヘンコウ</t>
    </rPh>
    <rPh sb="8" eb="10">
      <t>シュウリョウ</t>
    </rPh>
    <phoneticPr fontId="3"/>
  </si>
  <si>
    <t>SIIは、国との協議に基づき、本事業を終了、又はその制度内容の変更を行うことができることを承知している。</t>
    <rPh sb="31" eb="33">
      <t>ヘンコウ</t>
    </rPh>
    <rPh sb="34" eb="35">
      <t>オコナ</t>
    </rPh>
    <rPh sb="45" eb="47">
      <t>ショウチ</t>
    </rPh>
    <phoneticPr fontId="3"/>
  </si>
  <si>
    <t>上記を誓約し、申請内容に間違いがないことを確認した上で署名・捺印します。</t>
    <rPh sb="3" eb="5">
      <t>セイヤク</t>
    </rPh>
    <phoneticPr fontId="3"/>
  </si>
  <si>
    <t>申請者</t>
    <rPh sb="0" eb="3">
      <t>シンセイシャ</t>
    </rPh>
    <phoneticPr fontId="3"/>
  </si>
  <si>
    <t>法人名又は氏名</t>
    <rPh sb="0" eb="2">
      <t>ホウジン</t>
    </rPh>
    <rPh sb="2" eb="3">
      <t>メイ</t>
    </rPh>
    <rPh sb="3" eb="4">
      <t>マタ</t>
    </rPh>
    <rPh sb="5" eb="7">
      <t>シメイ</t>
    </rPh>
    <phoneticPr fontId="112"/>
  </si>
  <si>
    <t>印</t>
    <rPh sb="0" eb="1">
      <t>イン</t>
    </rPh>
    <phoneticPr fontId="3"/>
  </si>
  <si>
    <t>代 表 者 名 等</t>
    <rPh sb="0" eb="1">
      <t>ダイ</t>
    </rPh>
    <rPh sb="2" eb="3">
      <t>オモテ</t>
    </rPh>
    <rPh sb="4" eb="5">
      <t>シャ</t>
    </rPh>
    <rPh sb="6" eb="7">
      <t>メイ</t>
    </rPh>
    <rPh sb="8" eb="9">
      <t>ナド</t>
    </rPh>
    <phoneticPr fontId="112"/>
  </si>
  <si>
    <t>共同申請者</t>
    <rPh sb="0" eb="2">
      <t>キョウドウ</t>
    </rPh>
    <rPh sb="2" eb="4">
      <t>シンセイ</t>
    </rPh>
    <rPh sb="4" eb="5">
      <t>シャ</t>
    </rPh>
    <phoneticPr fontId="3"/>
  </si>
  <si>
    <t>申請種別</t>
    <rPh sb="0" eb="2">
      <t>シンセイ</t>
    </rPh>
    <rPh sb="2" eb="4">
      <t>シュベツ</t>
    </rPh>
    <phoneticPr fontId="112"/>
  </si>
  <si>
    <t>申　請　者</t>
    <phoneticPr fontId="112"/>
  </si>
  <si>
    <t>申請者</t>
    <rPh sb="0" eb="3">
      <t>シンセイシャ</t>
    </rPh>
    <phoneticPr fontId="112"/>
  </si>
  <si>
    <t>平成３０年度　ＺＥＨ＋実証事業</t>
    <rPh sb="0" eb="2">
      <t>ヘイセイ</t>
    </rPh>
    <rPh sb="4" eb="6">
      <t>ネンド</t>
    </rPh>
    <rPh sb="11" eb="13">
      <t>ジッショウ</t>
    </rPh>
    <rPh sb="13" eb="15">
      <t>ジギョウ</t>
    </rPh>
    <phoneticPr fontId="112"/>
  </si>
  <si>
    <t>共 同 申 請 者</t>
    <phoneticPr fontId="112"/>
  </si>
  <si>
    <t>共同申請者</t>
    <rPh sb="0" eb="2">
      <t>キョウドウ</t>
    </rPh>
    <rPh sb="2" eb="5">
      <t>シンセイシャ</t>
    </rPh>
    <phoneticPr fontId="112"/>
  </si>
  <si>
    <t>平成３０年度　戸建分譲ＺＥＨ実証事業</t>
    <rPh sb="0" eb="2">
      <t>ヘイセイ</t>
    </rPh>
    <rPh sb="4" eb="6">
      <t>ネンド</t>
    </rPh>
    <rPh sb="7" eb="9">
      <t>コダテ</t>
    </rPh>
    <rPh sb="9" eb="11">
      <t>ブンジョウ</t>
    </rPh>
    <rPh sb="14" eb="16">
      <t>ジッショウ</t>
    </rPh>
    <rPh sb="16" eb="18">
      <t>ジギョウ</t>
    </rPh>
    <phoneticPr fontId="112"/>
  </si>
  <si>
    <t>共 同 申 請 者（リース亊業者等）</t>
    <phoneticPr fontId="112"/>
  </si>
  <si>
    <t>手続代行者</t>
    <rPh sb="0" eb="2">
      <t>テツヅ</t>
    </rPh>
    <rPh sb="2" eb="4">
      <t>ダイコウ</t>
    </rPh>
    <rPh sb="4" eb="5">
      <t>シャ</t>
    </rPh>
    <phoneticPr fontId="112"/>
  </si>
  <si>
    <t>平成３０年度　高層ＺＥＨ－Ｍ（ゼッチマンション）実証事業</t>
    <rPh sb="0" eb="2">
      <t>ヘイセイ</t>
    </rPh>
    <rPh sb="4" eb="6">
      <t>ネンド</t>
    </rPh>
    <rPh sb="7" eb="9">
      <t>コウソウ</t>
    </rPh>
    <rPh sb="24" eb="26">
      <t>ジッショウ</t>
    </rPh>
    <rPh sb="26" eb="28">
      <t>ジギョウ</t>
    </rPh>
    <phoneticPr fontId="112"/>
  </si>
  <si>
    <t>手 続 代 行 者</t>
    <phoneticPr fontId="112"/>
  </si>
  <si>
    <t>外皮加点仕様</t>
    <rPh sb="0" eb="2">
      <t>ガイヒ</t>
    </rPh>
    <rPh sb="2" eb="4">
      <t>カテン</t>
    </rPh>
    <rPh sb="4" eb="6">
      <t>シヨウ</t>
    </rPh>
    <phoneticPr fontId="3"/>
  </si>
  <si>
    <t>１地域</t>
    <rPh sb="1" eb="3">
      <t>チイキ</t>
    </rPh>
    <phoneticPr fontId="3"/>
  </si>
  <si>
    <t>２地域</t>
    <rPh sb="1" eb="3">
      <t>チイキ</t>
    </rPh>
    <phoneticPr fontId="3"/>
  </si>
  <si>
    <t>３地域</t>
    <rPh sb="1" eb="3">
      <t>チイキ</t>
    </rPh>
    <phoneticPr fontId="3"/>
  </si>
  <si>
    <t>４地域</t>
    <rPh sb="1" eb="3">
      <t>チイキ</t>
    </rPh>
    <phoneticPr fontId="3"/>
  </si>
  <si>
    <t>５地域</t>
    <rPh sb="1" eb="3">
      <t>チイキ</t>
    </rPh>
    <phoneticPr fontId="3"/>
  </si>
  <si>
    <t>６地域</t>
    <rPh sb="1" eb="3">
      <t>チイキ</t>
    </rPh>
    <phoneticPr fontId="3"/>
  </si>
  <si>
    <t>７地域</t>
    <rPh sb="1" eb="3">
      <t>チイキ</t>
    </rPh>
    <phoneticPr fontId="3"/>
  </si>
  <si>
    <t>８地域</t>
    <rPh sb="1" eb="3">
      <t>チイキ</t>
    </rPh>
    <phoneticPr fontId="3"/>
  </si>
  <si>
    <t>１・２地域仕様</t>
  </si>
  <si>
    <t>エアコン仕様</t>
  </si>
  <si>
    <t>連結</t>
    <rPh sb="0" eb="2">
      <t>レンケツ</t>
    </rPh>
    <phoneticPr fontId="3"/>
  </si>
  <si>
    <t>１・２地域エネファーム仕様</t>
  </si>
  <si>
    <t>エネファーム仕様</t>
  </si>
  <si>
    <t>温水暖房エネファーム仕様</t>
  </si>
  <si>
    <t>加点基準値（UA）</t>
    <rPh sb="0" eb="2">
      <t>カテン</t>
    </rPh>
    <rPh sb="2" eb="5">
      <t>キジュンチ</t>
    </rPh>
    <phoneticPr fontId="3"/>
  </si>
  <si>
    <t>温水暖房仕様①</t>
  </si>
  <si>
    <t>温水暖房仕様②</t>
  </si>
  <si>
    <t>１</t>
    <phoneticPr fontId="3"/>
  </si>
  <si>
    <t>３</t>
    <phoneticPr fontId="3"/>
  </si>
  <si>
    <t>４</t>
    <phoneticPr fontId="3"/>
  </si>
  <si>
    <t>５</t>
    <phoneticPr fontId="3"/>
  </si>
  <si>
    <t>７</t>
    <phoneticPr fontId="3"/>
  </si>
  <si>
    <t>８</t>
    <phoneticPr fontId="3"/>
  </si>
  <si>
    <t>仕様１</t>
    <rPh sb="0" eb="2">
      <t>シヨウ</t>
    </rPh>
    <phoneticPr fontId="3"/>
  </si>
  <si>
    <t>㎡あたりのＺＥＨ補助対象費用上限金額</t>
    <rPh sb="14" eb="16">
      <t>ジョウゲン</t>
    </rPh>
    <rPh sb="16" eb="18">
      <t>キンガク</t>
    </rPh>
    <phoneticPr fontId="3"/>
  </si>
  <si>
    <t>無</t>
    <rPh sb="0" eb="1">
      <t>ナシ</t>
    </rPh>
    <phoneticPr fontId="3"/>
  </si>
  <si>
    <t>１</t>
    <phoneticPr fontId="3"/>
  </si>
  <si>
    <t>有</t>
    <rPh sb="0" eb="1">
      <t>ア</t>
    </rPh>
    <phoneticPr fontId="3"/>
  </si>
  <si>
    <t>１</t>
    <phoneticPr fontId="3"/>
  </si>
  <si>
    <t>２</t>
    <phoneticPr fontId="3"/>
  </si>
  <si>
    <t>２</t>
    <phoneticPr fontId="3"/>
  </si>
  <si>
    <t>３</t>
    <phoneticPr fontId="3"/>
  </si>
  <si>
    <t>３</t>
    <phoneticPr fontId="3"/>
  </si>
  <si>
    <t>４</t>
    <phoneticPr fontId="3"/>
  </si>
  <si>
    <t>４</t>
    <phoneticPr fontId="3"/>
  </si>
  <si>
    <t>５</t>
    <phoneticPr fontId="3"/>
  </si>
  <si>
    <t>５</t>
    <phoneticPr fontId="3"/>
  </si>
  <si>
    <t>６</t>
    <phoneticPr fontId="3"/>
  </si>
  <si>
    <t>６</t>
    <phoneticPr fontId="3"/>
  </si>
  <si>
    <t>７</t>
    <phoneticPr fontId="3"/>
  </si>
  <si>
    <t>７</t>
    <phoneticPr fontId="3"/>
  </si>
  <si>
    <t>８</t>
    <phoneticPr fontId="3"/>
  </si>
  <si>
    <t>８</t>
    <phoneticPr fontId="3"/>
  </si>
  <si>
    <t>・導入設備ごとに作成すること</t>
    <phoneticPr fontId="7"/>
  </si>
  <si>
    <t>土地が賃貸の場合は提出</t>
    <rPh sb="0" eb="2">
      <t>トチ</t>
    </rPh>
    <rPh sb="3" eb="5">
      <t>チンタイ</t>
    </rPh>
    <rPh sb="6" eb="8">
      <t>バアイ</t>
    </rPh>
    <rPh sb="9" eb="11">
      <t>テイシュツ</t>
    </rPh>
    <phoneticPr fontId="7"/>
  </si>
  <si>
    <t>６．エネルギー計測計画図</t>
    <phoneticPr fontId="7"/>
  </si>
  <si>
    <t>７．事業実施工程表</t>
    <phoneticPr fontId="7"/>
  </si>
  <si>
    <t>８．事業予定
９．補助事業実施体制</t>
    <phoneticPr fontId="7"/>
  </si>
  <si>
    <t>１０．概略予算書（まとめ）</t>
    <phoneticPr fontId="7"/>
  </si>
  <si>
    <t>財務諸表・決算短信表等の写し
確定申告書の写し（個人申請の場合のみ）</t>
    <rPh sb="15" eb="17">
      <t>カクテイ</t>
    </rPh>
    <rPh sb="17" eb="19">
      <t>シンコク</t>
    </rPh>
    <rPh sb="19" eb="20">
      <t>ショ</t>
    </rPh>
    <rPh sb="21" eb="22">
      <t>ウツ</t>
    </rPh>
    <rPh sb="24" eb="26">
      <t>コジン</t>
    </rPh>
    <rPh sb="26" eb="28">
      <t>シンセイ</t>
    </rPh>
    <rPh sb="29" eb="31">
      <t>バアイ</t>
    </rPh>
    <phoneticPr fontId="7"/>
  </si>
  <si>
    <t>土地賃貸契約書</t>
    <rPh sb="0" eb="2">
      <t>トチ</t>
    </rPh>
    <rPh sb="2" eb="4">
      <t>チンタイ</t>
    </rPh>
    <rPh sb="4" eb="7">
      <t>ケイヤクショ</t>
    </rPh>
    <phoneticPr fontId="7"/>
  </si>
  <si>
    <t>⑧印鑑登録証明書</t>
    <rPh sb="1" eb="3">
      <t>インカン</t>
    </rPh>
    <rPh sb="3" eb="5">
      <t>トウロク</t>
    </rPh>
    <rPh sb="5" eb="8">
      <t>ショウメイショ</t>
    </rPh>
    <phoneticPr fontId="7"/>
  </si>
  <si>
    <t>個人申請者のみ</t>
    <rPh sb="0" eb="2">
      <t>コジン</t>
    </rPh>
    <rPh sb="2" eb="4">
      <t>シンセイ</t>
    </rPh>
    <rPh sb="4" eb="5">
      <t>シャ</t>
    </rPh>
    <phoneticPr fontId="7"/>
  </si>
  <si>
    <t>⑨その他</t>
    <phoneticPr fontId="7"/>
  </si>
  <si>
    <t>⑩データ提出CD-ROM</t>
    <rPh sb="4" eb="6">
      <t>テイシュツ</t>
    </rPh>
    <phoneticPr fontId="7"/>
  </si>
  <si>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7"/>
  </si>
  <si>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7"/>
  </si>
  <si>
    <t>年間保温効率(%)</t>
    <rPh sb="0" eb="2">
      <t>ネンカン</t>
    </rPh>
    <rPh sb="2" eb="4">
      <t>ホオン</t>
    </rPh>
    <rPh sb="4" eb="6">
      <t>コウリツ</t>
    </rPh>
    <phoneticPr fontId="3"/>
  </si>
  <si>
    <t>６．エネルギー計測計画図</t>
    <phoneticPr fontId="3"/>
  </si>
  <si>
    <t>７．事業実施工程表</t>
    <rPh sb="2" eb="4">
      <t>ジギョウ</t>
    </rPh>
    <rPh sb="4" eb="6">
      <t>ジッシ</t>
    </rPh>
    <rPh sb="6" eb="8">
      <t>コウテイ</t>
    </rPh>
    <rPh sb="8" eb="9">
      <t>ヒョウ</t>
    </rPh>
    <phoneticPr fontId="3"/>
  </si>
  <si>
    <t>８．　事業予定</t>
    <rPh sb="3" eb="5">
      <t>ジギョウ</t>
    </rPh>
    <rPh sb="5" eb="7">
      <t>ヨテイ</t>
    </rPh>
    <phoneticPr fontId="3"/>
  </si>
  <si>
    <r>
      <t>９．補助事業実施体制</t>
    </r>
    <r>
      <rPr>
        <sz val="12"/>
        <rFont val="ＭＳ Ｐゴシック"/>
        <family val="3"/>
        <charset val="128"/>
        <scheme val="major"/>
      </rPr>
      <t>（組織図等で事業体制を示す）</t>
    </r>
    <rPh sb="2" eb="4">
      <t>ホジョ</t>
    </rPh>
    <rPh sb="4" eb="6">
      <t>ジギョウ</t>
    </rPh>
    <rPh sb="6" eb="8">
      <t>ジッシ</t>
    </rPh>
    <rPh sb="8" eb="10">
      <t>タイセイ</t>
    </rPh>
    <phoneticPr fontId="3"/>
  </si>
  <si>
    <t>１０．概略予算書（まとめ）</t>
    <rPh sb="3" eb="5">
      <t>ガイリャク</t>
    </rPh>
    <rPh sb="5" eb="7">
      <t>ヨサン</t>
    </rPh>
    <rPh sb="7" eb="8">
      <t>ショ</t>
    </rPh>
    <phoneticPr fontId="3"/>
  </si>
  <si>
    <t>エネファーム</t>
    <phoneticPr fontId="7"/>
  </si>
  <si>
    <t>種類</t>
    <rPh sb="0" eb="2">
      <t>シュルイ</t>
    </rPh>
    <phoneticPr fontId="7"/>
  </si>
  <si>
    <t xml:space="preserve">平成３１年度　二酸化炭素排出抑制対策事業費等補助金
（ネット・ゼロ・エネルギー・ハウス（ＺＥＨ）化等による住宅における低炭素化促進事業）
（ネット・ゼロ・エネルギー・ハウス（ＺＥＨ）化による住宅における低炭素化促進事業）
</t>
    <phoneticPr fontId="3"/>
  </si>
  <si>
    <t>　平成３１年度　二酸化炭素排出抑制対策事業費等補助金（ネット・ゼロ・エネルギー・ハウス（ＺＥＨ）化等による住宅における低炭素化促進事業）（ネット・ゼロ・エネルギー・ハウス（ＺＥＨ）化による住宅における低炭素化促進事業）交付規程第４条の規定に基づき、以下のとおり環境省からの二酸化炭素排出抑制対策事業費等補助金（ネット・ゼロ・エネルギー・ハウス（ＺＥＨ）化等による住宅における低炭素化促進事業交付要綱第３条に基づく国庫補助金に係る交付の申請をします。
　なお、補助金等に係る予算の執行の適正化に関する法律（昭和３０年法律第１７９号）、補助金等に係る予算の執行の適正化に関する法律施行令（昭和３０年政令第２５５号）及び交付規程の定めるところに従うことを承知の上、申請します。</t>
    <phoneticPr fontId="3"/>
  </si>
  <si>
    <t xml:space="preserve"> 平成３１年度　高層ＺＥＨ－Ｍ支援事業</t>
    <rPh sb="15" eb="17">
      <t>シエン</t>
    </rPh>
    <phoneticPr fontId="112"/>
  </si>
  <si>
    <t>高層ＺＥＨ－Ｍ支援事業</t>
    <rPh sb="7" eb="9">
      <t>シエン</t>
    </rPh>
    <phoneticPr fontId="112"/>
  </si>
  <si>
    <t>補助金の額（補助金算出額の合計金額に１,０００円未満の端数が生じた場合は、これを切捨て）</t>
    <phoneticPr fontId="7"/>
  </si>
  <si>
    <t>高層ＺＥＨ－Ｍ支援事業</t>
    <rPh sb="7" eb="9">
      <t>シエン</t>
    </rPh>
    <rPh sb="9" eb="11">
      <t>ジギョウ</t>
    </rPh>
    <phoneticPr fontId="7"/>
  </si>
  <si>
    <t>高層ＺＥＨ－Ｍ（ゼッチ・マンション）支援事業　定型様式１０－１</t>
    <rPh sb="18" eb="20">
      <t>シエン</t>
    </rPh>
    <phoneticPr fontId="7"/>
  </si>
  <si>
    <t>高層ＺＥＨ－Ｍ（ゼッチ・マンション）支援事業　定型様式１０－１</t>
    <rPh sb="0" eb="2">
      <t>コウソウ</t>
    </rPh>
    <rPh sb="18" eb="20">
      <t>シエン</t>
    </rPh>
    <rPh sb="20" eb="22">
      <t>ジギョウ</t>
    </rPh>
    <rPh sb="23" eb="25">
      <t>テイケイ</t>
    </rPh>
    <rPh sb="25" eb="27">
      <t>ヨウシキ</t>
    </rPh>
    <phoneticPr fontId="7"/>
  </si>
  <si>
    <t>（法人申請）
番地表記、漢数字・算用数字、その他「商業登記簿謄本」と一致していますか</t>
    <rPh sb="1" eb="3">
      <t>ホウジン</t>
    </rPh>
    <rPh sb="3" eb="5">
      <t>シンセイ</t>
    </rPh>
    <phoneticPr fontId="3"/>
  </si>
  <si>
    <t>記入した情報に誤りはありませんか</t>
    <phoneticPr fontId="3"/>
  </si>
  <si>
    <t>商業登記簿謄本に記載の商号・名称と一致していますか
㈱等、略表示はしない</t>
    <phoneticPr fontId="3"/>
  </si>
  <si>
    <t>（法人申請）
商業登記簿謄本に記載されている代表者名、役職と一致していますか</t>
    <rPh sb="1" eb="3">
      <t>ホウジン</t>
    </rPh>
    <rPh sb="3" eb="5">
      <t>シンセイ</t>
    </rPh>
    <rPh sb="7" eb="9">
      <t>ショウギョウ</t>
    </rPh>
    <rPh sb="9" eb="12">
      <t>トウキボ</t>
    </rPh>
    <rPh sb="12" eb="14">
      <t>トウホン</t>
    </rPh>
    <rPh sb="22" eb="25">
      <t>ダイヒョウシャ</t>
    </rPh>
    <rPh sb="25" eb="26">
      <t>メイ</t>
    </rPh>
    <rPh sb="27" eb="29">
      <t>ヤクショク</t>
    </rPh>
    <rPh sb="30" eb="32">
      <t>イッチ</t>
    </rPh>
    <phoneticPr fontId="3"/>
  </si>
  <si>
    <t>複数年度の場合
最終事業完了予定日</t>
    <rPh sb="0" eb="2">
      <t>フクスウ</t>
    </rPh>
    <rPh sb="2" eb="4">
      <t>ネンド</t>
    </rPh>
    <rPh sb="5" eb="7">
      <t>バアイ</t>
    </rPh>
    <rPh sb="8" eb="10">
      <t>サイシュウ</t>
    </rPh>
    <rPh sb="10" eb="12">
      <t>ジギョウ</t>
    </rPh>
    <rPh sb="12" eb="14">
      <t>カンリョウ</t>
    </rPh>
    <rPh sb="14" eb="16">
      <t>ヨテイ</t>
    </rPh>
    <rPh sb="16" eb="17">
      <t>ヒ</t>
    </rPh>
    <phoneticPr fontId="3"/>
  </si>
  <si>
    <t>単年度事業は２０２０年１月２４日以前の日付となっていますか
複数年度事業は２０２０年２月２１日以前の日付となっていますか</t>
    <rPh sb="0" eb="3">
      <t>タンネンド</t>
    </rPh>
    <rPh sb="3" eb="5">
      <t>ジギョウ</t>
    </rPh>
    <rPh sb="10" eb="11">
      <t>ネン</t>
    </rPh>
    <rPh sb="12" eb="13">
      <t>ガツ</t>
    </rPh>
    <rPh sb="15" eb="16">
      <t>ニチ</t>
    </rPh>
    <rPh sb="16" eb="18">
      <t>イゼン</t>
    </rPh>
    <rPh sb="19" eb="21">
      <t>ヒヅケ</t>
    </rPh>
    <rPh sb="30" eb="32">
      <t>フクスウ</t>
    </rPh>
    <rPh sb="32" eb="34">
      <t>ネンド</t>
    </rPh>
    <rPh sb="34" eb="36">
      <t>ジギョウ</t>
    </rPh>
    <rPh sb="41" eb="42">
      <t>ネン</t>
    </rPh>
    <rPh sb="43" eb="44">
      <t>ガツ</t>
    </rPh>
    <rPh sb="46" eb="47">
      <t>ニチ</t>
    </rPh>
    <rPh sb="47" eb="49">
      <t>イゼン</t>
    </rPh>
    <rPh sb="50" eb="52">
      <t>ヒヅケ</t>
    </rPh>
    <phoneticPr fontId="3"/>
  </si>
  <si>
    <t>設計費・設備（部材）費・工事費の補助事業に要する経費の金額は、
１０．概略予算書（まとめ）の概略予算明細書（１年目）の、
補助事業に要する経費に表示された金額と一致していますか</t>
    <rPh sb="27" eb="29">
      <t>キンガク</t>
    </rPh>
    <rPh sb="35" eb="37">
      <t>ガイリャク</t>
    </rPh>
    <rPh sb="37" eb="39">
      <t>ヨサン</t>
    </rPh>
    <rPh sb="39" eb="40">
      <t>ショ</t>
    </rPh>
    <rPh sb="46" eb="48">
      <t>ガイリャク</t>
    </rPh>
    <rPh sb="48" eb="50">
      <t>ヨサン</t>
    </rPh>
    <rPh sb="50" eb="53">
      <t>メイサイショ</t>
    </rPh>
    <rPh sb="55" eb="57">
      <t>ネンメ</t>
    </rPh>
    <rPh sb="61" eb="63">
      <t>ホジョ</t>
    </rPh>
    <rPh sb="63" eb="65">
      <t>ジギョウ</t>
    </rPh>
    <rPh sb="66" eb="67">
      <t>ヨウ</t>
    </rPh>
    <rPh sb="69" eb="71">
      <t>ケイヒ</t>
    </rPh>
    <rPh sb="72" eb="74">
      <t>ヒョウジ</t>
    </rPh>
    <rPh sb="77" eb="79">
      <t>キンガク</t>
    </rPh>
    <rPh sb="80" eb="82">
      <t>イッチ</t>
    </rPh>
    <phoneticPr fontId="7"/>
  </si>
  <si>
    <t>設計費・設備（部材）費・工事費の補助対象経費の金額は、
１０．概略予算書（まとめ）の概略予算明細書（１年目）の、補助対象経費に
表示された金額と一致していますか</t>
    <rPh sb="18" eb="20">
      <t>タイショウ</t>
    </rPh>
    <rPh sb="23" eb="25">
      <t>キンガク</t>
    </rPh>
    <rPh sb="31" eb="33">
      <t>ガイリャク</t>
    </rPh>
    <rPh sb="33" eb="35">
      <t>ヨサン</t>
    </rPh>
    <rPh sb="35" eb="36">
      <t>ショ</t>
    </rPh>
    <rPh sb="42" eb="44">
      <t>ガイリャク</t>
    </rPh>
    <rPh sb="44" eb="46">
      <t>ヨサン</t>
    </rPh>
    <rPh sb="46" eb="49">
      <t>メイサイショ</t>
    </rPh>
    <rPh sb="51" eb="53">
      <t>ネンメ</t>
    </rPh>
    <rPh sb="56" eb="58">
      <t>ホジョ</t>
    </rPh>
    <rPh sb="58" eb="60">
      <t>タイショウ</t>
    </rPh>
    <rPh sb="60" eb="62">
      <t>ケイヒ</t>
    </rPh>
    <rPh sb="64" eb="66">
      <t>ヒョウジ</t>
    </rPh>
    <rPh sb="69" eb="71">
      <t>キンガク</t>
    </rPh>
    <rPh sb="72" eb="74">
      <t>イッチ</t>
    </rPh>
    <phoneticPr fontId="7"/>
  </si>
  <si>
    <t>設計費・設備（部材）費・工事費の補助金の額は、１０．概略予算書（まとめ）の
概略予算明細書（１年目）の、補助金の額に表示された金額と一致していますか</t>
    <rPh sb="16" eb="18">
      <t>ホジョ</t>
    </rPh>
    <rPh sb="20" eb="21">
      <t>ガク</t>
    </rPh>
    <rPh sb="26" eb="28">
      <t>ガイリャク</t>
    </rPh>
    <rPh sb="28" eb="30">
      <t>ヨサン</t>
    </rPh>
    <rPh sb="30" eb="31">
      <t>ショ</t>
    </rPh>
    <rPh sb="38" eb="40">
      <t>ガイリャク</t>
    </rPh>
    <rPh sb="40" eb="42">
      <t>ヨサン</t>
    </rPh>
    <rPh sb="42" eb="45">
      <t>メイサイショ</t>
    </rPh>
    <rPh sb="47" eb="49">
      <t>ネンメ</t>
    </rPh>
    <rPh sb="52" eb="55">
      <t>ホジョキン</t>
    </rPh>
    <rPh sb="56" eb="57">
      <t>ガク</t>
    </rPh>
    <rPh sb="58" eb="60">
      <t>ヒョウジ</t>
    </rPh>
    <rPh sb="63" eb="65">
      <t>キンガク</t>
    </rPh>
    <rPh sb="66" eb="68">
      <t>イッチ</t>
    </rPh>
    <phoneticPr fontId="7"/>
  </si>
  <si>
    <r>
      <t>補助対象設備を</t>
    </r>
    <r>
      <rPr>
        <sz val="10"/>
        <color rgb="FFFF0000"/>
        <rFont val="ＭＳ Ｐ明朝"/>
        <family val="1"/>
        <charset val="128"/>
      </rPr>
      <t>赤</t>
    </r>
    <r>
      <rPr>
        <sz val="10"/>
        <rFont val="ＭＳ Ｐ明朝"/>
        <family val="1"/>
        <charset val="128"/>
      </rPr>
      <t>でマーキングされていますか
補助対象設備は、</t>
    </r>
    <r>
      <rPr>
        <sz val="10"/>
        <color rgb="FFFF0000"/>
        <rFont val="ＭＳ Ｐ明朝"/>
        <family val="1"/>
        <charset val="128"/>
      </rPr>
      <t>1年目：赤</t>
    </r>
    <r>
      <rPr>
        <sz val="10"/>
        <rFont val="ＭＳ Ｐ明朝"/>
        <family val="1"/>
        <charset val="128"/>
      </rPr>
      <t>、</t>
    </r>
    <r>
      <rPr>
        <sz val="10"/>
        <color rgb="FF0070C0"/>
        <rFont val="ＭＳ Ｐ明朝"/>
        <family val="1"/>
        <charset val="128"/>
      </rPr>
      <t>2年目：青</t>
    </r>
    <r>
      <rPr>
        <sz val="10"/>
        <rFont val="ＭＳ Ｐ明朝"/>
        <family val="1"/>
        <charset val="128"/>
      </rPr>
      <t>、</t>
    </r>
    <r>
      <rPr>
        <sz val="10"/>
        <color rgb="FF00B050"/>
        <rFont val="ＭＳ Ｐ明朝"/>
        <family val="1"/>
        <charset val="128"/>
      </rPr>
      <t>3年目：緑</t>
    </r>
    <r>
      <rPr>
        <sz val="10"/>
        <rFont val="ＭＳ Ｐ明朝"/>
        <family val="1"/>
        <charset val="128"/>
      </rPr>
      <t xml:space="preserve"> に色分けする</t>
    </r>
    <rPh sb="0" eb="2">
      <t>ホジョ</t>
    </rPh>
    <rPh sb="2" eb="4">
      <t>タイショウ</t>
    </rPh>
    <rPh sb="4" eb="6">
      <t>セツビ</t>
    </rPh>
    <rPh sb="7" eb="8">
      <t>アカ</t>
    </rPh>
    <phoneticPr fontId="7"/>
  </si>
  <si>
    <t>６.エネルギー計測計画図</t>
    <phoneticPr fontId="3"/>
  </si>
  <si>
    <t>８.事業予定</t>
    <rPh sb="2" eb="4">
      <t>ジギョウ</t>
    </rPh>
    <rPh sb="4" eb="6">
      <t>ヨテイ</t>
    </rPh>
    <phoneticPr fontId="3"/>
  </si>
  <si>
    <t>１０.概略予算書
（まとめ）</t>
    <rPh sb="3" eb="5">
      <t>ガイリャク</t>
    </rPh>
    <rPh sb="5" eb="8">
      <t>ヨサンショ</t>
    </rPh>
    <phoneticPr fontId="3"/>
  </si>
  <si>
    <t>１１.概略予算明細書
（全体）（１年目）（２年目）（３年目）</t>
    <rPh sb="7" eb="9">
      <t>メイサイ</t>
    </rPh>
    <phoneticPr fontId="3"/>
  </si>
  <si>
    <t>「１１.概略予算明細書（全体）（１年目）（２年目）（３年目）（集計）/（内訳）」の
作成根拠となる参考見積書を添付してください</t>
    <rPh sb="4" eb="6">
      <t>ガイリャク</t>
    </rPh>
    <rPh sb="6" eb="8">
      <t>ヨサン</t>
    </rPh>
    <rPh sb="8" eb="11">
      <t>メイサイショ</t>
    </rPh>
    <rPh sb="12" eb="14">
      <t>ゼンタイ</t>
    </rPh>
    <rPh sb="17" eb="19">
      <t>ネンメ</t>
    </rPh>
    <rPh sb="22" eb="24">
      <t>ネンメ</t>
    </rPh>
    <rPh sb="27" eb="29">
      <t>ネンメ</t>
    </rPh>
    <rPh sb="31" eb="33">
      <t>シュウケイ</t>
    </rPh>
    <rPh sb="36" eb="38">
      <t>ウチワケ</t>
    </rPh>
    <rPh sb="42" eb="44">
      <t>サクセイ</t>
    </rPh>
    <rPh sb="44" eb="46">
      <t>コンキョ</t>
    </rPh>
    <rPh sb="49" eb="51">
      <t>サンコウ</t>
    </rPh>
    <rPh sb="51" eb="54">
      <t>ミツモリショ</t>
    </rPh>
    <rPh sb="55" eb="57">
      <t>テンプ</t>
    </rPh>
    <phoneticPr fontId="7"/>
  </si>
  <si>
    <t>必須</t>
    <rPh sb="0" eb="2">
      <t>ヒッス</t>
    </rPh>
    <phoneticPr fontId="7"/>
  </si>
  <si>
    <t>⑧印鑑登録証明書</t>
    <rPh sb="1" eb="3">
      <t>インカン</t>
    </rPh>
    <rPh sb="3" eb="5">
      <t>トウロク</t>
    </rPh>
    <rPh sb="5" eb="8">
      <t>ショウメイショ</t>
    </rPh>
    <phoneticPr fontId="3"/>
  </si>
  <si>
    <t>（個人申請）
発行から３カ月以内の写しを添付していますか</t>
    <rPh sb="1" eb="3">
      <t>コジン</t>
    </rPh>
    <rPh sb="3" eb="5">
      <t>シンセイ</t>
    </rPh>
    <rPh sb="7" eb="9">
      <t>ハッコウ</t>
    </rPh>
    <rPh sb="13" eb="14">
      <t>ゲツ</t>
    </rPh>
    <rPh sb="14" eb="16">
      <t>イナイ</t>
    </rPh>
    <rPh sb="17" eb="18">
      <t>ウツ</t>
    </rPh>
    <rPh sb="20" eb="22">
      <t>テンプ</t>
    </rPh>
    <phoneticPr fontId="3"/>
  </si>
  <si>
    <t>⑨その他</t>
    <rPh sb="3" eb="4">
      <t>タ</t>
    </rPh>
    <phoneticPr fontId="3"/>
  </si>
  <si>
    <t>作成形式がエクセルである資料を収録し、補助事業の名称と
補助事業者名を明記していますか</t>
    <rPh sb="0" eb="2">
      <t>サクセイ</t>
    </rPh>
    <rPh sb="2" eb="4">
      <t>ケイシキ</t>
    </rPh>
    <rPh sb="12" eb="14">
      <t>シリョウ</t>
    </rPh>
    <rPh sb="15" eb="17">
      <t>シュウロク</t>
    </rPh>
    <rPh sb="19" eb="21">
      <t>ホジョ</t>
    </rPh>
    <rPh sb="21" eb="23">
      <t>ジギョウ</t>
    </rPh>
    <rPh sb="24" eb="26">
      <t>メイショウ</t>
    </rPh>
    <rPh sb="28" eb="30">
      <t>ホジョ</t>
    </rPh>
    <rPh sb="30" eb="32">
      <t>ジギョウ</t>
    </rPh>
    <rPh sb="32" eb="33">
      <t>シャ</t>
    </rPh>
    <rPh sb="33" eb="34">
      <t>メイ</t>
    </rPh>
    <rPh sb="35" eb="37">
      <t>メイキ</t>
    </rPh>
    <phoneticPr fontId="3"/>
  </si>
  <si>
    <r>
      <t>補助対象の設備機器などを</t>
    </r>
    <r>
      <rPr>
        <sz val="10"/>
        <color rgb="FFFF0000"/>
        <rFont val="ＭＳ Ｐ明朝"/>
        <family val="1"/>
        <charset val="128"/>
      </rPr>
      <t>1年目は赤色</t>
    </r>
    <r>
      <rPr>
        <sz val="10"/>
        <rFont val="ＭＳ Ｐ明朝"/>
        <family val="1"/>
        <charset val="128"/>
      </rPr>
      <t>、</t>
    </r>
    <r>
      <rPr>
        <sz val="10"/>
        <color rgb="FF0070C0"/>
        <rFont val="ＭＳ Ｐ明朝"/>
        <family val="1"/>
        <charset val="128"/>
      </rPr>
      <t>2年目は青色</t>
    </r>
    <r>
      <rPr>
        <sz val="10"/>
        <rFont val="ＭＳ Ｐ明朝"/>
        <family val="1"/>
        <charset val="128"/>
      </rPr>
      <t>、</t>
    </r>
    <r>
      <rPr>
        <sz val="10"/>
        <color rgb="FF00B050"/>
        <rFont val="ＭＳ Ｐ明朝"/>
        <family val="1"/>
        <charset val="128"/>
      </rPr>
      <t>3年目は緑色</t>
    </r>
    <r>
      <rPr>
        <sz val="10"/>
        <rFont val="ＭＳ Ｐ明朝"/>
        <family val="1"/>
        <charset val="128"/>
      </rPr>
      <t>に色分けしてマーキングしていますか
また、1年目に設備機器類だけ導入し、2年目に工事を行う場合は、1年目は機器表・機器リストを</t>
    </r>
    <r>
      <rPr>
        <sz val="10"/>
        <color rgb="FFFF0000"/>
        <rFont val="ＭＳ Ｐ明朝"/>
        <family val="1"/>
        <charset val="128"/>
      </rPr>
      <t>赤色</t>
    </r>
    <r>
      <rPr>
        <sz val="10"/>
        <rFont val="ＭＳ Ｐ明朝"/>
        <family val="1"/>
        <charset val="128"/>
      </rPr>
      <t>、設計図の設備機器や配線・配管などを</t>
    </r>
    <r>
      <rPr>
        <sz val="10"/>
        <color rgb="FF0070C0"/>
        <rFont val="ＭＳ Ｐ明朝"/>
        <family val="1"/>
        <charset val="128"/>
      </rPr>
      <t>青色</t>
    </r>
    <r>
      <rPr>
        <sz val="10"/>
        <rFont val="ＭＳ Ｐ明朝"/>
        <family val="1"/>
        <charset val="128"/>
      </rPr>
      <t xml:space="preserve">で色分けし、設計図に「工事のみ」と注記すること
</t>
    </r>
    <rPh sb="0" eb="2">
      <t>ホジョ</t>
    </rPh>
    <rPh sb="2" eb="4">
      <t>タイショウ</t>
    </rPh>
    <rPh sb="5" eb="7">
      <t>セツビ</t>
    </rPh>
    <rPh sb="7" eb="9">
      <t>キキ</t>
    </rPh>
    <rPh sb="13" eb="14">
      <t>ネン</t>
    </rPh>
    <rPh sb="14" eb="15">
      <t>メ</t>
    </rPh>
    <rPh sb="16" eb="18">
      <t>アカイロ</t>
    </rPh>
    <rPh sb="20" eb="22">
      <t>ネンメ</t>
    </rPh>
    <rPh sb="23" eb="25">
      <t>アオイロ</t>
    </rPh>
    <rPh sb="27" eb="29">
      <t>ネンメ</t>
    </rPh>
    <rPh sb="30" eb="32">
      <t>ミドリイロ</t>
    </rPh>
    <rPh sb="33" eb="35">
      <t>イロワ</t>
    </rPh>
    <rPh sb="54" eb="56">
      <t>ネンメ</t>
    </rPh>
    <rPh sb="57" eb="59">
      <t>セツビ</t>
    </rPh>
    <rPh sb="59" eb="61">
      <t>キキ</t>
    </rPh>
    <rPh sb="61" eb="62">
      <t>ルイ</t>
    </rPh>
    <rPh sb="64" eb="66">
      <t>ドウニュウ</t>
    </rPh>
    <rPh sb="69" eb="71">
      <t>ネンメ</t>
    </rPh>
    <rPh sb="72" eb="74">
      <t>コウジ</t>
    </rPh>
    <rPh sb="75" eb="76">
      <t>オコナ</t>
    </rPh>
    <rPh sb="77" eb="79">
      <t>バアイ</t>
    </rPh>
    <rPh sb="82" eb="84">
      <t>ネンメ</t>
    </rPh>
    <rPh sb="85" eb="87">
      <t>キキ</t>
    </rPh>
    <rPh sb="87" eb="88">
      <t>ヒョウ</t>
    </rPh>
    <rPh sb="89" eb="91">
      <t>キキ</t>
    </rPh>
    <rPh sb="95" eb="97">
      <t>アカイロ</t>
    </rPh>
    <rPh sb="98" eb="101">
      <t>セッケイズ</t>
    </rPh>
    <rPh sb="102" eb="104">
      <t>セツビ</t>
    </rPh>
    <rPh sb="104" eb="106">
      <t>キキ</t>
    </rPh>
    <rPh sb="107" eb="109">
      <t>ハイセン</t>
    </rPh>
    <rPh sb="110" eb="112">
      <t>ハイカン</t>
    </rPh>
    <rPh sb="115" eb="117">
      <t>アオイロ</t>
    </rPh>
    <rPh sb="118" eb="120">
      <t>イロワ</t>
    </rPh>
    <rPh sb="123" eb="126">
      <t>セッケイズ</t>
    </rPh>
    <rPh sb="128" eb="130">
      <t>コウジ</t>
    </rPh>
    <rPh sb="134" eb="135">
      <t>チュウ</t>
    </rPh>
    <rPh sb="135" eb="136">
      <t>キ</t>
    </rPh>
    <phoneticPr fontId="3"/>
  </si>
  <si>
    <r>
      <t>単年度事業は、補助対象の設備機器などを</t>
    </r>
    <r>
      <rPr>
        <sz val="10"/>
        <color rgb="FFFF0000"/>
        <rFont val="ＭＳ Ｐ明朝"/>
        <family val="1"/>
        <charset val="128"/>
      </rPr>
      <t>赤色</t>
    </r>
    <r>
      <rPr>
        <sz val="10"/>
        <rFont val="ＭＳ Ｐ明朝"/>
        <family val="1"/>
        <charset val="128"/>
      </rPr>
      <t>でマーキングしていますか</t>
    </r>
    <phoneticPr fontId="7"/>
  </si>
  <si>
    <t>印鑑登録証明書</t>
    <phoneticPr fontId="7"/>
  </si>
  <si>
    <t>補助事業である申請であることが特定できる名称にしていますか</t>
    <rPh sb="0" eb="2">
      <t>ホジョ</t>
    </rPh>
    <rPh sb="2" eb="4">
      <t>ジギョウ</t>
    </rPh>
    <rPh sb="7" eb="9">
      <t>シンセイ</t>
    </rPh>
    <rPh sb="15" eb="17">
      <t>トクテイ</t>
    </rPh>
    <rPh sb="20" eb="22">
      <t>メイショウ</t>
    </rPh>
    <phoneticPr fontId="3"/>
  </si>
  <si>
    <t>２年度事業は２０２１年１月２４日以前の日付となっていますか
３年度事業は２０２２年１月２４日以前の日付となっていますか</t>
    <rPh sb="1" eb="3">
      <t>ネンド</t>
    </rPh>
    <rPh sb="3" eb="5">
      <t>ジギョウ</t>
    </rPh>
    <rPh sb="10" eb="11">
      <t>ネン</t>
    </rPh>
    <rPh sb="12" eb="13">
      <t>ガツ</t>
    </rPh>
    <rPh sb="15" eb="16">
      <t>ニチ</t>
    </rPh>
    <rPh sb="16" eb="18">
      <t>イゼン</t>
    </rPh>
    <rPh sb="19" eb="21">
      <t>ヒヅケ</t>
    </rPh>
    <rPh sb="31" eb="33">
      <t>ネンド</t>
    </rPh>
    <rPh sb="33" eb="35">
      <t>ジギョウ</t>
    </rPh>
    <rPh sb="40" eb="41">
      <t>ネン</t>
    </rPh>
    <rPh sb="42" eb="43">
      <t>ガツ</t>
    </rPh>
    <rPh sb="45" eb="46">
      <t>ニチ</t>
    </rPh>
    <rPh sb="46" eb="48">
      <t>イゼン</t>
    </rPh>
    <rPh sb="49" eb="51">
      <t>ヒヅケ</t>
    </rPh>
    <phoneticPr fontId="3"/>
  </si>
  <si>
    <t>最終年度の事業完了予定日（支払完了日）が記載されていますか
・単年度事業は「２０２０年１月２４日以前」
・２年度事業は「２０２１年１月２４日以前」
・３年度事業は「２０２２年１月２４日以前」　を事業完了日とする</t>
    <rPh sb="0" eb="2">
      <t>サイシュウ</t>
    </rPh>
    <rPh sb="2" eb="4">
      <t>ネンド</t>
    </rPh>
    <rPh sb="5" eb="7">
      <t>ジギョウ</t>
    </rPh>
    <rPh sb="7" eb="9">
      <t>カンリョウ</t>
    </rPh>
    <rPh sb="9" eb="12">
      <t>ヨテイビ</t>
    </rPh>
    <rPh sb="13" eb="15">
      <t>シハライ</t>
    </rPh>
    <rPh sb="15" eb="17">
      <t>カンリョウ</t>
    </rPh>
    <rPh sb="17" eb="18">
      <t>ヒ</t>
    </rPh>
    <rPh sb="20" eb="22">
      <t>キサイ</t>
    </rPh>
    <rPh sb="31" eb="34">
      <t>タンネンド</t>
    </rPh>
    <rPh sb="34" eb="36">
      <t>ジギョウ</t>
    </rPh>
    <rPh sb="42" eb="43">
      <t>ネン</t>
    </rPh>
    <rPh sb="44" eb="45">
      <t>ガツ</t>
    </rPh>
    <rPh sb="47" eb="48">
      <t>ニチ</t>
    </rPh>
    <rPh sb="48" eb="50">
      <t>イゼン</t>
    </rPh>
    <rPh sb="54" eb="56">
      <t>ネンド</t>
    </rPh>
    <rPh sb="56" eb="58">
      <t>ジギョウ</t>
    </rPh>
    <rPh sb="64" eb="65">
      <t>ネン</t>
    </rPh>
    <rPh sb="66" eb="67">
      <t>ガツ</t>
    </rPh>
    <rPh sb="69" eb="70">
      <t>ニチ</t>
    </rPh>
    <rPh sb="70" eb="72">
      <t>イゼン</t>
    </rPh>
    <rPh sb="76" eb="77">
      <t>ネン</t>
    </rPh>
    <rPh sb="77" eb="78">
      <t>ド</t>
    </rPh>
    <rPh sb="78" eb="80">
      <t>ジギョウ</t>
    </rPh>
    <rPh sb="86" eb="87">
      <t>ネン</t>
    </rPh>
    <rPh sb="88" eb="89">
      <t>ガツ</t>
    </rPh>
    <rPh sb="91" eb="92">
      <t>ニチ</t>
    </rPh>
    <rPh sb="92" eb="94">
      <t>イゼン</t>
    </rPh>
    <rPh sb="97" eb="99">
      <t>ジギョウ</t>
    </rPh>
    <rPh sb="99" eb="102">
      <t>カンリョウビ</t>
    </rPh>
    <phoneticPr fontId="3"/>
  </si>
  <si>
    <t>⑩ＣＤ－ＲＯＭ</t>
    <phoneticPr fontId="3"/>
  </si>
  <si>
    <r>
      <t>１１．概略予算明細書（</t>
    </r>
    <r>
      <rPr>
        <b/>
        <sz val="14"/>
        <color rgb="FFFF0000"/>
        <rFont val="ＭＳ Ｐゴシック"/>
        <family val="3"/>
        <charset val="128"/>
      </rPr>
      <t>全体</t>
    </r>
    <r>
      <rPr>
        <b/>
        <sz val="14"/>
        <rFont val="ＭＳ Ｐゴシック"/>
        <family val="3"/>
        <charset val="128"/>
      </rPr>
      <t>）</t>
    </r>
    <rPh sb="3" eb="5">
      <t>ガイリャク</t>
    </rPh>
    <rPh sb="5" eb="7">
      <t>ヨサン</t>
    </rPh>
    <rPh sb="7" eb="10">
      <t>メイサイショ</t>
    </rPh>
    <rPh sb="11" eb="13">
      <t>ゼンタイ</t>
    </rPh>
    <phoneticPr fontId="3"/>
  </si>
  <si>
    <r>
      <t>１１．概略予算明細書（</t>
    </r>
    <r>
      <rPr>
        <b/>
        <sz val="14"/>
        <color rgb="FFFF0000"/>
        <rFont val="ＭＳ Ｐゴシック"/>
        <family val="3"/>
        <charset val="128"/>
      </rPr>
      <t>１年目</t>
    </r>
    <r>
      <rPr>
        <b/>
        <sz val="14"/>
        <rFont val="ＭＳ Ｐゴシック"/>
        <family val="3"/>
        <charset val="128"/>
      </rPr>
      <t>）</t>
    </r>
    <rPh sb="3" eb="5">
      <t>ガイリャク</t>
    </rPh>
    <rPh sb="5" eb="7">
      <t>ヨサン</t>
    </rPh>
    <rPh sb="7" eb="10">
      <t>メイサイショ</t>
    </rPh>
    <rPh sb="12" eb="14">
      <t>ネンメ</t>
    </rPh>
    <phoneticPr fontId="3"/>
  </si>
  <si>
    <r>
      <t>１１．概略予算明細書（</t>
    </r>
    <r>
      <rPr>
        <b/>
        <sz val="14"/>
        <color rgb="FFFF0000"/>
        <rFont val="ＭＳ Ｐゴシック"/>
        <family val="3"/>
        <charset val="128"/>
      </rPr>
      <t>２年目</t>
    </r>
    <r>
      <rPr>
        <b/>
        <sz val="14"/>
        <rFont val="ＭＳ Ｐゴシック"/>
        <family val="3"/>
        <charset val="128"/>
      </rPr>
      <t>）</t>
    </r>
    <rPh sb="3" eb="5">
      <t>ガイリャク</t>
    </rPh>
    <rPh sb="5" eb="7">
      <t>ヨサン</t>
    </rPh>
    <rPh sb="7" eb="10">
      <t>メイサイショ</t>
    </rPh>
    <rPh sb="12" eb="14">
      <t>ネンメ</t>
    </rPh>
    <phoneticPr fontId="3"/>
  </si>
  <si>
    <r>
      <t>１１．概略予算明細書（</t>
    </r>
    <r>
      <rPr>
        <b/>
        <sz val="14"/>
        <color rgb="FFFF0000"/>
        <rFont val="ＭＳ Ｐゴシック"/>
        <family val="3"/>
        <charset val="128"/>
      </rPr>
      <t>３年目</t>
    </r>
    <r>
      <rPr>
        <b/>
        <sz val="14"/>
        <rFont val="ＭＳ Ｐゴシック"/>
        <family val="3"/>
        <charset val="128"/>
      </rPr>
      <t>）</t>
    </r>
    <rPh sb="3" eb="5">
      <t>ガイリャク</t>
    </rPh>
    <rPh sb="5" eb="7">
      <t>ヨサン</t>
    </rPh>
    <rPh sb="7" eb="10">
      <t>メイサイショ</t>
    </rPh>
    <rPh sb="12" eb="14">
      <t>ネンメ</t>
    </rPh>
    <phoneticPr fontId="3"/>
  </si>
  <si>
    <t>１１．「概略予算明細書（当該年度分）」の金額と一致していますか</t>
    <rPh sb="8" eb="10">
      <t>メイサイ</t>
    </rPh>
    <phoneticPr fontId="7"/>
  </si>
  <si>
    <t>５.設備タイプ別
　 設備仕様書</t>
    <rPh sb="2" eb="4">
      <t>セツビ</t>
    </rPh>
    <rPh sb="7" eb="8">
      <t>ベツ</t>
    </rPh>
    <rPh sb="11" eb="13">
      <t>セツビ</t>
    </rPh>
    <rPh sb="13" eb="15">
      <t>シヨウ</t>
    </rPh>
    <rPh sb="15" eb="16">
      <t>ショ</t>
    </rPh>
    <phoneticPr fontId="7"/>
  </si>
  <si>
    <t>７.事業実施工程表</t>
    <rPh sb="2" eb="4">
      <t>ジギョウ</t>
    </rPh>
    <rPh sb="4" eb="6">
      <t>ジッシ</t>
    </rPh>
    <rPh sb="6" eb="8">
      <t>コウテイ</t>
    </rPh>
    <rPh sb="8" eb="9">
      <t>ヒョウ</t>
    </rPh>
    <phoneticPr fontId="3"/>
  </si>
  <si>
    <t>当該年度の事業完了予定日（支払完了日）が記載されていますか
・単年度事業は「２０２０年１月２４日以前」
・複数年度事業は「２０２０年２月２１日以前」　を事業完了日とする</t>
    <rPh sb="0" eb="2">
      <t>トウガイ</t>
    </rPh>
    <rPh sb="2" eb="4">
      <t>ネンド</t>
    </rPh>
    <rPh sb="5" eb="7">
      <t>ジギョウ</t>
    </rPh>
    <rPh sb="7" eb="9">
      <t>カンリョウ</t>
    </rPh>
    <rPh sb="9" eb="12">
      <t>ヨテイビ</t>
    </rPh>
    <rPh sb="13" eb="15">
      <t>シハライ</t>
    </rPh>
    <rPh sb="15" eb="17">
      <t>カンリョウ</t>
    </rPh>
    <rPh sb="17" eb="18">
      <t>ヒ</t>
    </rPh>
    <rPh sb="20" eb="22">
      <t>キサイ</t>
    </rPh>
    <rPh sb="53" eb="55">
      <t>フクスウ</t>
    </rPh>
    <rPh sb="55" eb="57">
      <t>ネンド</t>
    </rPh>
    <rPh sb="57" eb="59">
      <t>ジギョウ</t>
    </rPh>
    <rPh sb="65" eb="66">
      <t>ネン</t>
    </rPh>
    <rPh sb="67" eb="68">
      <t>ガツ</t>
    </rPh>
    <rPh sb="70" eb="71">
      <t>ニチ</t>
    </rPh>
    <rPh sb="71" eb="73">
      <t>イゼン</t>
    </rPh>
    <rPh sb="76" eb="78">
      <t>ジギョウ</t>
    </rPh>
    <rPh sb="78" eb="80">
      <t>カンリョウ</t>
    </rPh>
    <rPh sb="80" eb="81">
      <t>ビ</t>
    </rPh>
    <phoneticPr fontId="3"/>
  </si>
  <si>
    <t>自動反映元の「１１．概略予算明細書（全体）（１年目）（２年目）（３年目）」
それぞれの金額と整合がとれていますか</t>
    <rPh sb="0" eb="2">
      <t>ジドウ</t>
    </rPh>
    <rPh sb="2" eb="4">
      <t>ハンエイ</t>
    </rPh>
    <rPh sb="4" eb="5">
      <t>モト</t>
    </rPh>
    <rPh sb="10" eb="12">
      <t>ガイリャク</t>
    </rPh>
    <rPh sb="12" eb="14">
      <t>ヨサン</t>
    </rPh>
    <rPh sb="14" eb="17">
      <t>メイサイショ</t>
    </rPh>
    <rPh sb="18" eb="20">
      <t>ゼンタイ</t>
    </rPh>
    <rPh sb="23" eb="25">
      <t>ネンメ</t>
    </rPh>
    <rPh sb="28" eb="30">
      <t>ネンメ</t>
    </rPh>
    <rPh sb="33" eb="35">
      <t>ネンメ</t>
    </rPh>
    <rPh sb="43" eb="45">
      <t>キンガク</t>
    </rPh>
    <rPh sb="46" eb="48">
      <t>セイゴウ</t>
    </rPh>
    <phoneticPr fontId="3"/>
  </si>
  <si>
    <t>　</t>
    <phoneticPr fontId="3"/>
  </si>
  <si>
    <t>　　　</t>
    <phoneticPr fontId="3"/>
  </si>
  <si>
    <t>Ⅰ．設計費</t>
    <phoneticPr fontId="3"/>
  </si>
  <si>
    <t>設備（部材）費　</t>
    <phoneticPr fontId="3"/>
  </si>
  <si>
    <t>　</t>
    <phoneticPr fontId="3"/>
  </si>
  <si>
    <t xml:space="preserve"> </t>
    <phoneticPr fontId="7"/>
  </si>
  <si>
    <t>項目　</t>
    <phoneticPr fontId="3"/>
  </si>
  <si>
    <t>合計</t>
    <phoneticPr fontId="3"/>
  </si>
  <si>
    <t>小計</t>
    <phoneticPr fontId="3"/>
  </si>
  <si>
    <t>工事費　</t>
    <phoneticPr fontId="3"/>
  </si>
  <si>
    <t>１/２</t>
    <phoneticPr fontId="112"/>
  </si>
  <si>
    <t>作成形式がEXCELであるものをCD-ROMに保存し提出する</t>
    <rPh sb="0" eb="2">
      <t>サクセイ</t>
    </rPh>
    <rPh sb="2" eb="4">
      <t>ケイシキ</t>
    </rPh>
    <rPh sb="23" eb="25">
      <t>ホゾン</t>
    </rPh>
    <rPh sb="26" eb="28">
      <t>テイシュツ</t>
    </rPh>
    <phoneticPr fontId="7"/>
  </si>
  <si>
    <t>１）事業全体の予定</t>
    <rPh sb="2" eb="4">
      <t>ジギョウ</t>
    </rPh>
    <rPh sb="4" eb="6">
      <t>ゼンタイ</t>
    </rPh>
    <rPh sb="7" eb="9">
      <t>ヨテイ</t>
    </rPh>
    <phoneticPr fontId="7"/>
  </si>
  <si>
    <t>２）補助事業の予定</t>
    <rPh sb="2" eb="4">
      <t>ホジョ</t>
    </rPh>
    <rPh sb="4" eb="6">
      <t>ジギョウ</t>
    </rPh>
    <rPh sb="7" eb="9">
      <t>ヨテイ</t>
    </rPh>
    <phoneticPr fontId="7"/>
  </si>
  <si>
    <t>事業全体</t>
    <rPh sb="0" eb="2">
      <t>ジギョウ</t>
    </rPh>
    <rPh sb="2" eb="4">
      <t>ゼンタイ</t>
    </rPh>
    <phoneticPr fontId="3"/>
  </si>
  <si>
    <t>契約日</t>
    <rPh sb="0" eb="3">
      <t>ケイヤクビ</t>
    </rPh>
    <phoneticPr fontId="7"/>
  </si>
  <si>
    <t>着手日</t>
    <rPh sb="0" eb="2">
      <t>チャクシュ</t>
    </rPh>
    <rPh sb="2" eb="3">
      <t>ビ</t>
    </rPh>
    <phoneticPr fontId="7"/>
  </si>
  <si>
    <t>完了日</t>
    <rPh sb="0" eb="2">
      <t>カンリョウ</t>
    </rPh>
    <rPh sb="2" eb="3">
      <t>ビ</t>
    </rPh>
    <phoneticPr fontId="7"/>
  </si>
  <si>
    <t>設計</t>
    <rPh sb="0" eb="2">
      <t>セッケイ</t>
    </rPh>
    <phoneticPr fontId="7"/>
  </si>
  <si>
    <t>工事</t>
    <rPh sb="0" eb="2">
      <t>コウジ</t>
    </rPh>
    <phoneticPr fontId="7"/>
  </si>
  <si>
    <t>複数年度における
当該年度</t>
    <rPh sb="0" eb="2">
      <t>フクスウ</t>
    </rPh>
    <rPh sb="2" eb="4">
      <t>ネンド</t>
    </rPh>
    <rPh sb="9" eb="11">
      <t>トウガイ</t>
    </rPh>
    <rPh sb="11" eb="13">
      <t>ネンド</t>
    </rPh>
    <phoneticPr fontId="7"/>
  </si>
  <si>
    <t>別紙１　役員名簿</t>
    <phoneticPr fontId="7"/>
  </si>
  <si>
    <t>１１．概略予算明細書（全体）
　　　（１年目）（２年目）（３年目）</t>
    <phoneticPr fontId="7"/>
  </si>
  <si>
    <t>財務諸表・決算短信表等の写し
確定申告書の写し※（個人申請の場合）</t>
    <phoneticPr fontId="7"/>
  </si>
  <si>
    <t>・設備ごとに機器表/仕様書またはカタログ等
　を整理する
・設備工事ごとに編集しカラー印刷
（例）空調設備・機器表・設備設置図</t>
    <phoneticPr fontId="7"/>
  </si>
  <si>
    <t>提出書類チェックシート（３枚）</t>
    <phoneticPr fontId="7"/>
  </si>
  <si>
    <t>（注２）
　役員名簿については、氏名カナ（全角、姓と名の間は半角で１マス空け）、氏名漢字（全角、姓と名の間は半角で１マス空け）、
　生年月日（全角で大正はＴ、昭和はＳ、平成はＨ、数字は２桁全角）、性別（全角で男性はＭ、女性はＦ）、会社名及び役職名を
　記載する。
　また、外国人については、氏名漢字欄にはアルファベットを、氏名カナ欄は当該アルファベットのカナ読みを記載すること。</t>
    <rPh sb="101" eb="102">
      <t>ゼン</t>
    </rPh>
    <rPh sb="147" eb="149">
      <t>カンジ</t>
    </rPh>
    <phoneticPr fontId="3"/>
  </si>
  <si>
    <t>提出書類チェックシート（高層ＺＥＨ－Ｍ）</t>
    <rPh sb="0" eb="2">
      <t>テイシュツ</t>
    </rPh>
    <rPh sb="2" eb="4">
      <t>ショルイ</t>
    </rPh>
    <phoneticPr fontId="3"/>
  </si>
  <si>
    <t>◆単年度事業の場合は（全体）シートと（１年目）を作成してください。</t>
    <rPh sb="1" eb="4">
      <t>タンネンド</t>
    </rPh>
    <rPh sb="4" eb="6">
      <t>ジギョウ</t>
    </rPh>
    <rPh sb="7" eb="9">
      <t>バアイ</t>
    </rPh>
    <phoneticPr fontId="3"/>
  </si>
  <si>
    <t>◆このシート「１０．概略予算書（まとめ）」内の〈補助事業に要する経費〉〈補助対象経費〉〈補助対象外経費〉の金額は、</t>
    <rPh sb="21" eb="22">
      <t>ナイ</t>
    </rPh>
    <rPh sb="24" eb="26">
      <t>ホジョ</t>
    </rPh>
    <rPh sb="26" eb="28">
      <t>ジギョウ</t>
    </rPh>
    <rPh sb="29" eb="30">
      <t>ヨウ</t>
    </rPh>
    <rPh sb="32" eb="34">
      <t>ケイヒ</t>
    </rPh>
    <rPh sb="38" eb="40">
      <t>タイショウ</t>
    </rPh>
    <rPh sb="40" eb="42">
      <t>ケイヒ</t>
    </rPh>
    <rPh sb="46" eb="49">
      <t>タイショウガイ</t>
    </rPh>
    <rPh sb="53" eb="55">
      <t>キンガク</t>
    </rPh>
    <phoneticPr fontId="3"/>
  </si>
  <si>
    <t>　「１１．概略予算明細書（全体），（１年目），（２年目），（３年目）」各シートの合計欄から数式でリンクされています。</t>
    <rPh sb="35" eb="36">
      <t>カク</t>
    </rPh>
    <rPh sb="40" eb="42">
      <t>ゴウケイ</t>
    </rPh>
    <rPh sb="42" eb="43">
      <t>ラン</t>
    </rPh>
    <phoneticPr fontId="3"/>
  </si>
  <si>
    <t>◆集計表の合計金額は「１０．概略予算書（まとめ）」シートのリンク元になっているため、行の挿入や削除等の編集の際はご注意ください。</t>
    <rPh sb="1" eb="4">
      <t>シュウケイヒョウ</t>
    </rPh>
    <rPh sb="5" eb="7">
      <t>ゴウケイ</t>
    </rPh>
    <rPh sb="7" eb="9">
      <t>キンガク</t>
    </rPh>
    <rPh sb="32" eb="33">
      <t>モト</t>
    </rPh>
    <rPh sb="42" eb="43">
      <t>ギョウ</t>
    </rPh>
    <rPh sb="44" eb="46">
      <t>ソウニュウ</t>
    </rPh>
    <rPh sb="47" eb="49">
      <t>サクジョ</t>
    </rPh>
    <rPh sb="49" eb="50">
      <t>トウ</t>
    </rPh>
    <rPh sb="51" eb="53">
      <t>ヘンシュウ</t>
    </rPh>
    <rPh sb="54" eb="55">
      <t>サイ</t>
    </rPh>
    <rPh sb="57" eb="59">
      <t>チュウイ</t>
    </rPh>
    <phoneticPr fontId="3"/>
  </si>
  <si>
    <t>（２）ZEHデベロッパー
　　登録情報</t>
    <rPh sb="15" eb="17">
      <t>トウロク</t>
    </rPh>
    <rPh sb="17" eb="19">
      <t>ジョウホウ</t>
    </rPh>
    <phoneticPr fontId="3"/>
  </si>
  <si>
    <t>９.補助事業
　実施体制</t>
    <rPh sb="2" eb="4">
      <t>ホジョ</t>
    </rPh>
    <rPh sb="4" eb="6">
      <t>ジギョウ</t>
    </rPh>
    <rPh sb="8" eb="10">
      <t>ジッシ</t>
    </rPh>
    <rPh sb="10" eb="12">
      <t>タイセイ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</si>
</sst>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176" formatCode="#.###"/>
    <numFmt numFmtId="177" formatCode="[DBNum3]0"/>
    <numFmt numFmtId="178" formatCode="#,##0;&quot;▲ &quot;#,##0"/>
    <numFmt numFmtId="179" formatCode="0.0"/>
    <numFmt numFmtId="180" formatCode="#,##0_);[Red]\(#,##0\)"/>
    <numFmt numFmtId="181" formatCode="0.000"/>
    <numFmt numFmtId="182" formatCode="yyyy/mm/dd"/>
    <numFmt numFmtId="183" formatCode="hh&quot;時&quot;mm&quot;分&quot;"/>
    <numFmt numFmtId="184" formatCode="0_);[Red]\(0\)"/>
    <numFmt numFmtId="185" formatCode="0_ "/>
  </numFmts>
  <fonts count="136"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1"/>
      <color theme="1"/>
      <name val="ＭＳ Ｐゴシック"/>
      <family val="3"/>
      <charset val="128"/>
      <scheme val="minor"/>
    </font>
    <font>
      <sz val="11"/>
      <color indexed="8"/>
      <name val="ＭＳ Ｐゴシック"/>
      <family val="3"/>
      <charset val="128"/>
    </font>
    <font>
      <sz val="6"/>
      <name val="ＭＳ Ｐゴシック"/>
      <family val="2"/>
      <charset val="128"/>
      <scheme val="minor"/>
    </font>
    <font>
      <sz val="11"/>
      <color rgb="FF000000"/>
      <name val="ＭＳ Ｐゴシック"/>
      <family val="2"/>
      <charset val="128"/>
      <scheme val="minor"/>
    </font>
    <font>
      <sz val="15"/>
      <name val="ＭＳ Ｐゴシック"/>
      <family val="3"/>
      <charset val="128"/>
    </font>
    <font>
      <sz val="15"/>
      <color theme="1"/>
      <name val="ＭＳ Ｐゴシック"/>
      <family val="2"/>
      <charset val="128"/>
      <scheme val="minor"/>
    </font>
    <font>
      <b/>
      <sz val="20"/>
      <name val="ＭＳ Ｐゴシック"/>
      <family val="3"/>
      <charset val="128"/>
    </font>
    <font>
      <sz val="20"/>
      <name val="ＭＳ Ｐゴシック"/>
      <family val="3"/>
      <charset val="128"/>
    </font>
    <font>
      <sz val="20"/>
      <color theme="1"/>
      <name val="ＭＳ Ｐゴシック"/>
      <family val="2"/>
      <charset val="128"/>
      <scheme val="minor"/>
    </font>
    <font>
      <sz val="20"/>
      <name val="ＭＳ Ｐゴシック"/>
      <family val="3"/>
      <charset val="128"/>
      <scheme val="major"/>
    </font>
    <font>
      <sz val="20"/>
      <color theme="0"/>
      <name val="ＭＳ Ｐゴシック"/>
      <family val="3"/>
      <charset val="128"/>
    </font>
    <font>
      <sz val="20"/>
      <color theme="0"/>
      <name val="ＭＳ Ｐゴシック"/>
      <family val="2"/>
      <charset val="128"/>
      <scheme val="minor"/>
    </font>
    <font>
      <sz val="20"/>
      <color theme="0"/>
      <name val="ＭＳ Ｐゴシック"/>
      <family val="3"/>
      <charset val="128"/>
      <scheme val="minor"/>
    </font>
    <font>
      <sz val="19"/>
      <color theme="0"/>
      <name val="ＭＳ Ｐゴシック"/>
      <family val="3"/>
      <charset val="128"/>
    </font>
    <font>
      <sz val="18"/>
      <color theme="0"/>
      <name val="ＭＳ Ｐゴシック"/>
      <family val="3"/>
      <charset val="128"/>
    </font>
    <font>
      <sz val="8"/>
      <name val="ＭＳ Ｐ明朝"/>
      <family val="1"/>
      <charset val="128"/>
    </font>
    <font>
      <sz val="12"/>
      <name val="ＭＳ Ｐ明朝"/>
      <family val="1"/>
      <charset val="128"/>
    </font>
    <font>
      <sz val="10"/>
      <name val="ＭＳ Ｐ明朝"/>
      <family val="1"/>
      <charset val="128"/>
    </font>
    <font>
      <sz val="9"/>
      <name val="ＭＳ Ｐ明朝"/>
      <family val="1"/>
      <charset val="128"/>
    </font>
    <font>
      <sz val="11"/>
      <color theme="1"/>
      <name val="ＭＳ Ｐ明朝"/>
      <family val="1"/>
      <charset val="128"/>
    </font>
    <font>
      <sz val="9"/>
      <name val="ＭＳ Ｐゴシック"/>
      <family val="3"/>
      <charset val="128"/>
    </font>
    <font>
      <sz val="10"/>
      <name val="ＭＳ Ｐゴシック"/>
      <family val="3"/>
      <charset val="128"/>
    </font>
    <font>
      <b/>
      <sz val="14"/>
      <name val="ＭＳ Ｐ明朝"/>
      <family val="1"/>
      <charset val="128"/>
    </font>
    <font>
      <sz val="14"/>
      <name val="ＭＳ Ｐ明朝"/>
      <family val="1"/>
      <charset val="128"/>
    </font>
    <font>
      <sz val="10"/>
      <color rgb="FFFF0000"/>
      <name val="ＭＳ Ｐ明朝"/>
      <family val="1"/>
      <charset val="128"/>
    </font>
    <font>
      <sz val="10"/>
      <color theme="1"/>
      <name val="ＭＳ Ｐ明朝"/>
      <family val="1"/>
      <charset val="128"/>
    </font>
    <font>
      <b/>
      <sz val="10"/>
      <name val="ＭＳ Ｐ明朝"/>
      <family val="1"/>
      <charset val="128"/>
    </font>
    <font>
      <b/>
      <sz val="11"/>
      <name val="ＭＳ Ｐ明朝"/>
      <family val="1"/>
      <charset val="128"/>
    </font>
    <font>
      <sz val="11"/>
      <name val="ＭＳ Ｐ明朝"/>
      <family val="1"/>
      <charset val="128"/>
    </font>
    <font>
      <sz val="10.5"/>
      <name val="ＭＳ Ｐ明朝"/>
      <family val="1"/>
      <charset val="128"/>
    </font>
    <font>
      <b/>
      <sz val="14"/>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0"/>
      <name val="ＭＳ Ｐゴシック"/>
      <family val="3"/>
      <charset val="128"/>
    </font>
    <font>
      <b/>
      <sz val="12"/>
      <color rgb="FFFFFF00"/>
      <name val="ＭＳ Ｐゴシック"/>
      <family val="3"/>
      <charset val="128"/>
    </font>
    <font>
      <sz val="6"/>
      <name val="ＭＳ ゴシック"/>
      <family val="3"/>
      <charset val="128"/>
    </font>
    <font>
      <u/>
      <sz val="10"/>
      <name val="ＭＳ Ｐ明朝"/>
      <family val="1"/>
      <charset val="128"/>
    </font>
    <font>
      <b/>
      <sz val="11"/>
      <color rgb="FFFFFF00"/>
      <name val="ＭＳ Ｐゴシック"/>
      <family val="3"/>
      <charset val="128"/>
    </font>
    <font>
      <sz val="11"/>
      <color rgb="FFFFFF00"/>
      <name val="ＭＳ Ｐゴシック"/>
      <family val="3"/>
      <charset val="128"/>
    </font>
    <font>
      <b/>
      <u/>
      <sz val="14"/>
      <color indexed="48"/>
      <name val="ＭＳ Ｐ明朝"/>
      <family val="1"/>
      <charset val="128"/>
    </font>
    <font>
      <sz val="12"/>
      <color rgb="FFFFFF00"/>
      <name val="ＭＳ Ｐゴシック"/>
      <family val="3"/>
      <charset val="128"/>
    </font>
    <font>
      <sz val="9"/>
      <color rgb="FF00B050"/>
      <name val="ＭＳ Ｐ明朝"/>
      <family val="1"/>
      <charset val="128"/>
    </font>
    <font>
      <sz val="11"/>
      <color rgb="FF00B050"/>
      <name val="ＭＳ Ｐ明朝"/>
      <family val="1"/>
      <charset val="128"/>
    </font>
    <font>
      <sz val="11"/>
      <color rgb="FF00B050"/>
      <name val="ＭＳ Ｐゴシック"/>
      <family val="3"/>
      <charset val="128"/>
    </font>
    <font>
      <sz val="11"/>
      <color indexed="8"/>
      <name val="ＭＳ Ｐ明朝"/>
      <family val="1"/>
      <charset val="128"/>
    </font>
    <font>
      <b/>
      <sz val="14"/>
      <color rgb="FFFF0000"/>
      <name val="ＭＳ Ｐゴシック"/>
      <family val="3"/>
      <charset val="128"/>
    </font>
    <font>
      <sz val="10"/>
      <color rgb="FFFF0000"/>
      <name val="ＭＳ Ｐゴシック"/>
      <family val="3"/>
      <charset val="128"/>
    </font>
    <font>
      <sz val="10"/>
      <color rgb="FF00B050"/>
      <name val="ＭＳ Ｐ明朝"/>
      <family val="1"/>
      <charset val="128"/>
    </font>
    <font>
      <sz val="17"/>
      <color theme="1"/>
      <name val="ＭＳ Ｐゴシック"/>
      <family val="2"/>
      <charset val="128"/>
      <scheme val="minor"/>
    </font>
    <font>
      <sz val="17"/>
      <color theme="1"/>
      <name val="ＭＳ Ｐゴシック"/>
      <family val="3"/>
      <charset val="128"/>
      <scheme val="minor"/>
    </font>
    <font>
      <sz val="13"/>
      <name val="ＭＳ Ｐ明朝"/>
      <family val="1"/>
      <charset val="128"/>
    </font>
    <font>
      <sz val="13"/>
      <color rgb="FFFF0000"/>
      <name val="ＭＳ Ｐ明朝"/>
      <family val="1"/>
      <charset val="128"/>
    </font>
    <font>
      <sz val="7.5"/>
      <name val="ＭＳ Ｐ明朝"/>
      <family val="1"/>
      <charset val="128"/>
    </font>
    <font>
      <sz val="7"/>
      <name val="ＭＳ Ｐ明朝"/>
      <family val="1"/>
      <charset val="128"/>
    </font>
    <font>
      <sz val="9.5"/>
      <name val="ＭＳ Ｐ明朝"/>
      <family val="1"/>
      <charset val="128"/>
    </font>
    <font>
      <sz val="18"/>
      <name val="ＭＳ Ｐゴシック"/>
      <family val="3"/>
      <charset val="128"/>
      <scheme val="minor"/>
    </font>
    <font>
      <sz val="18"/>
      <color rgb="FF00B0F0"/>
      <name val="ＭＳ Ｐ明朝"/>
      <family val="1"/>
      <charset val="128"/>
    </font>
    <font>
      <sz val="20"/>
      <name val="ＭＳ Ｐゴシック"/>
      <family val="3"/>
      <charset val="128"/>
      <scheme val="minor"/>
    </font>
    <font>
      <sz val="18"/>
      <name val="ＭＳ Ｐゴシック"/>
      <family val="3"/>
      <charset val="128"/>
    </font>
    <font>
      <sz val="17"/>
      <name val="ＭＳ Ｐゴシック"/>
      <family val="3"/>
      <charset val="128"/>
    </font>
    <font>
      <sz val="10"/>
      <color rgb="FF0070C0"/>
      <name val="ＭＳ Ｐ明朝"/>
      <family val="1"/>
      <charset val="128"/>
    </font>
    <font>
      <b/>
      <sz val="28"/>
      <name val="ＭＳ Ｐゴシック"/>
      <family val="3"/>
      <charset val="128"/>
    </font>
    <font>
      <b/>
      <sz val="28"/>
      <name val="ＭＳ Ｐ明朝"/>
      <family val="1"/>
      <charset val="128"/>
    </font>
    <font>
      <sz val="28"/>
      <color theme="1"/>
      <name val="ＭＳ Ｐゴシック"/>
      <family val="2"/>
      <charset val="128"/>
      <scheme val="minor"/>
    </font>
    <font>
      <sz val="15.5"/>
      <name val="ＭＳ Ｐゴシック"/>
      <family val="3"/>
      <charset val="128"/>
    </font>
    <font>
      <b/>
      <sz val="18"/>
      <color rgb="FFFFFF00"/>
      <name val="ＭＳ Ｐゴシック"/>
      <family val="3"/>
      <charset val="128"/>
    </font>
    <font>
      <b/>
      <sz val="20"/>
      <color rgb="FFFFFF00"/>
      <name val="ＭＳ Ｐゴシック"/>
      <family val="3"/>
      <charset val="128"/>
    </font>
    <font>
      <b/>
      <sz val="14"/>
      <color rgb="FFFFFF00"/>
      <name val="ＭＳ Ｐゴシック"/>
      <family val="3"/>
      <charset val="128"/>
    </font>
    <font>
      <sz val="10"/>
      <color rgb="FF000000"/>
      <name val="ＭＳ Ｐ明朝"/>
      <family val="1"/>
      <charset val="128"/>
    </font>
    <font>
      <b/>
      <sz val="13"/>
      <color rgb="FFFFFF00"/>
      <name val="ＭＳ Ｐゴシック"/>
      <family val="3"/>
      <charset val="128"/>
    </font>
    <font>
      <b/>
      <sz val="12"/>
      <name val="ＭＳ Ｐゴシック"/>
      <family val="3"/>
      <charset val="128"/>
      <scheme val="major"/>
    </font>
    <font>
      <sz val="12"/>
      <name val="ＭＳ Ｐゴシック"/>
      <family val="3"/>
      <charset val="128"/>
      <scheme val="major"/>
    </font>
    <font>
      <b/>
      <sz val="18"/>
      <name val="ＭＳ Ｐゴシック"/>
      <family val="3"/>
      <charset val="128"/>
      <scheme val="major"/>
    </font>
    <font>
      <b/>
      <sz val="14"/>
      <name val="ＭＳ Ｐゴシック"/>
      <family val="3"/>
      <charset val="128"/>
      <scheme val="major"/>
    </font>
    <font>
      <b/>
      <sz val="16"/>
      <name val="ＭＳ Ｐゴシック"/>
      <family val="3"/>
      <charset val="128"/>
      <scheme val="major"/>
    </font>
    <font>
      <b/>
      <sz val="12"/>
      <color rgb="FFFFFF00"/>
      <name val="ＭＳ Ｐゴシック"/>
      <family val="3"/>
      <charset val="128"/>
      <scheme val="minor"/>
    </font>
    <font>
      <b/>
      <sz val="12"/>
      <color rgb="FFFF0000"/>
      <name val="ＭＳ Ｐゴシック"/>
      <family val="3"/>
      <charset val="128"/>
      <scheme val="minor"/>
    </font>
    <font>
      <b/>
      <sz val="12"/>
      <color rgb="FF0070C0"/>
      <name val="ＭＳ Ｐゴシック"/>
      <family val="3"/>
      <charset val="128"/>
      <scheme val="minor"/>
    </font>
    <font>
      <b/>
      <sz val="12"/>
      <color rgb="FF00B050"/>
      <name val="ＭＳ Ｐゴシック"/>
      <family val="3"/>
      <charset val="128"/>
      <scheme val="minor"/>
    </font>
    <font>
      <b/>
      <sz val="9"/>
      <name val="ＭＳ Ｐ明朝"/>
      <family val="1"/>
      <charset val="128"/>
    </font>
    <font>
      <sz val="12"/>
      <color theme="1"/>
      <name val="ＭＳ Ｐ明朝"/>
      <family val="1"/>
      <charset val="128"/>
    </font>
    <font>
      <b/>
      <sz val="20"/>
      <color theme="0"/>
      <name val="ＭＳ Ｐゴシック"/>
      <family val="3"/>
      <charset val="128"/>
    </font>
    <font>
      <b/>
      <sz val="13"/>
      <name val="ＭＳ Ｐゴシック"/>
      <family val="3"/>
      <charset val="128"/>
    </font>
    <font>
      <sz val="17"/>
      <color theme="0"/>
      <name val="ＭＳ Ｐゴシック"/>
      <family val="2"/>
      <charset val="128"/>
      <scheme val="minor"/>
    </font>
    <font>
      <sz val="17"/>
      <color theme="0"/>
      <name val="ＭＳ Ｐゴシック"/>
      <family val="3"/>
      <charset val="128"/>
      <scheme val="minor"/>
    </font>
    <font>
      <sz val="20"/>
      <color theme="0"/>
      <name val="ＭＳ ゴシック"/>
      <family val="3"/>
      <charset val="128"/>
    </font>
    <font>
      <sz val="10"/>
      <color rgb="FF0000FF"/>
      <name val="ＭＳ Ｐ明朝"/>
      <family val="1"/>
      <charset val="128"/>
    </font>
    <font>
      <sz val="11"/>
      <color rgb="FFFF0000"/>
      <name val="ＭＳ Ｐ明朝"/>
      <family val="1"/>
      <charset val="128"/>
    </font>
    <font>
      <sz val="9"/>
      <color rgb="FF0000FF"/>
      <name val="ＭＳ Ｐ明朝"/>
      <family val="1"/>
      <charset val="128"/>
    </font>
    <font>
      <sz val="12"/>
      <color rgb="FFFF0000"/>
      <name val="ＭＳ Ｐ明朝"/>
      <family val="1"/>
      <charset val="128"/>
    </font>
    <font>
      <sz val="10"/>
      <color rgb="FF000000"/>
      <name val="Meiryo UI"/>
      <family val="3"/>
      <charset val="128"/>
    </font>
    <font>
      <sz val="10"/>
      <color rgb="FFFF0000"/>
      <name val="Meiryo UI"/>
      <family val="3"/>
      <charset val="128"/>
    </font>
    <font>
      <sz val="10"/>
      <name val="Arial"/>
      <family val="2"/>
    </font>
    <font>
      <b/>
      <sz val="12"/>
      <color rgb="FFFFFF00"/>
      <name val="ＭＳ Ｐゴシック"/>
      <family val="3"/>
      <charset val="128"/>
      <scheme val="major"/>
    </font>
    <font>
      <sz val="10"/>
      <name val="Meiryo UI"/>
      <family val="3"/>
      <charset val="128"/>
    </font>
    <font>
      <sz val="9"/>
      <color theme="0" tint="-0.499984740745262"/>
      <name val="ＭＳ Ｐ明朝"/>
      <family val="1"/>
      <charset val="128"/>
    </font>
    <font>
      <sz val="12.5"/>
      <name val="ＭＳ 明朝"/>
      <family val="1"/>
      <charset val="128"/>
    </font>
    <font>
      <sz val="12"/>
      <name val="ＭＳ 明朝"/>
      <family val="1"/>
      <charset val="128"/>
    </font>
    <font>
      <sz val="10"/>
      <name val="ＭＳ 明朝"/>
      <family val="1"/>
      <charset val="128"/>
    </font>
    <font>
      <b/>
      <sz val="14"/>
      <name val="ＭＳ 明朝"/>
      <family val="1"/>
      <charset val="128"/>
    </font>
    <font>
      <sz val="17"/>
      <name val="ＭＳ 明朝"/>
      <family val="1"/>
      <charset val="128"/>
    </font>
    <font>
      <sz val="10"/>
      <color indexed="8"/>
      <name val="ＭＳ 明朝"/>
      <family val="1"/>
      <charset val="128"/>
    </font>
    <font>
      <sz val="13.3"/>
      <name val="ＭＳ 明朝"/>
      <family val="1"/>
      <charset val="128"/>
    </font>
    <font>
      <u/>
      <sz val="12"/>
      <name val="ＭＳ 明朝"/>
      <family val="1"/>
      <charset val="128"/>
    </font>
    <font>
      <sz val="14"/>
      <name val="ＭＳ 明朝"/>
      <family val="1"/>
      <charset val="128"/>
    </font>
    <font>
      <sz val="6"/>
      <name val="ＭＳ Ｐゴシック"/>
      <family val="3"/>
      <charset val="128"/>
      <scheme val="minor"/>
    </font>
    <font>
      <sz val="13"/>
      <name val="ＭＳ 明朝"/>
      <family val="1"/>
      <charset val="128"/>
    </font>
    <font>
      <sz val="15"/>
      <name val="ＭＳ 明朝"/>
      <family val="1"/>
      <charset val="128"/>
    </font>
    <font>
      <b/>
      <sz val="16"/>
      <name val="ＭＳ 明朝"/>
      <family val="1"/>
      <charset val="128"/>
    </font>
    <font>
      <b/>
      <sz val="15"/>
      <name val="ＭＳ 明朝"/>
      <family val="1"/>
      <charset val="128"/>
    </font>
    <font>
      <b/>
      <sz val="17"/>
      <name val="ＭＳ 明朝"/>
      <family val="1"/>
      <charset val="128"/>
    </font>
    <font>
      <sz val="16"/>
      <name val="ＭＳ 明朝"/>
      <family val="1"/>
      <charset val="128"/>
    </font>
    <font>
      <sz val="15"/>
      <name val="ＭＳ Ｐ明朝"/>
      <family val="1"/>
      <charset val="128"/>
    </font>
    <font>
      <b/>
      <u/>
      <sz val="17"/>
      <name val="ＭＳ 明朝"/>
      <family val="1"/>
      <charset val="128"/>
    </font>
    <font>
      <sz val="20"/>
      <name val="ＭＳ 明朝"/>
      <family val="1"/>
      <charset val="128"/>
    </font>
    <font>
      <sz val="12"/>
      <name val="ＭＳ ゴシック"/>
      <family val="3"/>
      <charset val="128"/>
    </font>
    <font>
      <sz val="11"/>
      <name val="ＭＳ 明朝"/>
      <family val="1"/>
      <charset val="128"/>
    </font>
    <font>
      <sz val="11"/>
      <color indexed="8"/>
      <name val="ＭＳ 明朝"/>
      <family val="1"/>
      <charset val="128"/>
    </font>
    <font>
      <sz val="9"/>
      <name val="ＭＳ 明朝"/>
      <family val="1"/>
      <charset val="128"/>
    </font>
    <font>
      <b/>
      <sz val="13"/>
      <name val="ＭＳ 明朝"/>
      <family val="1"/>
      <charset val="128"/>
    </font>
    <font>
      <b/>
      <sz val="13"/>
      <name val="ＭＳ Ｐ明朝"/>
      <family val="1"/>
      <charset val="128"/>
    </font>
    <font>
      <b/>
      <sz val="17"/>
      <name val="ＭＳ Ｐ明朝"/>
      <family val="1"/>
      <charset val="128"/>
    </font>
    <font>
      <sz val="20"/>
      <color rgb="FFFF0000"/>
      <name val="ＭＳ Ｐゴシック"/>
      <family val="2"/>
      <charset val="128"/>
      <scheme val="minor"/>
    </font>
    <font>
      <sz val="9"/>
      <color rgb="FFFF0000"/>
      <name val="ＭＳ Ｐ明朝"/>
      <family val="1"/>
      <charset val="128"/>
    </font>
    <font>
      <sz val="10"/>
      <color theme="1"/>
      <name val="ＭＳ Ｐゴシック"/>
      <family val="3"/>
      <charset val="128"/>
    </font>
    <font>
      <sz val="20"/>
      <name val="ＭＳ Ｐゴシック"/>
      <family val="2"/>
      <charset val="128"/>
      <scheme val="minor"/>
    </font>
    <font>
      <sz val="18"/>
      <name val="ＭＳ Ｐゴシック"/>
      <family val="2"/>
      <charset val="128"/>
      <scheme val="minor"/>
    </font>
    <font>
      <sz val="11"/>
      <name val="HGSｺﾞｼｯｸM"/>
      <family val="3"/>
      <charset val="128"/>
    </font>
    <font>
      <sz val="10"/>
      <name val="HGSｺﾞｼｯｸM"/>
      <family val="3"/>
      <charset val="128"/>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99"/>
        <bgColor indexed="64"/>
      </patternFill>
    </fill>
    <fill>
      <patternFill patternType="solid">
        <fgColor rgb="FFCCFFCC"/>
        <bgColor indexed="64"/>
      </patternFill>
    </fill>
    <fill>
      <patternFill patternType="solid">
        <fgColor theme="1" tint="0.34998626667073579"/>
        <bgColor indexed="64"/>
      </patternFill>
    </fill>
    <fill>
      <patternFill patternType="solid">
        <fgColor rgb="FFD9D9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indexed="2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C6D9F1"/>
        <bgColor indexed="64"/>
      </patternFill>
    </fill>
    <fill>
      <patternFill patternType="solid">
        <fgColor rgb="FFFDEADA"/>
        <bgColor indexed="64"/>
      </patternFill>
    </fill>
    <fill>
      <patternFill patternType="solid">
        <fgColor rgb="FFD7E4BD"/>
        <bgColor indexed="64"/>
      </patternFill>
    </fill>
    <fill>
      <patternFill patternType="solid">
        <fgColor rgb="FFFFFF00"/>
        <bgColor indexed="64"/>
      </patternFill>
    </fill>
  </fills>
  <borders count="22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top/>
      <bottom style="thin">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top style="double">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double">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ashed">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indexed="64"/>
      </left>
      <right style="thin">
        <color indexed="64"/>
      </right>
      <top/>
      <bottom/>
      <diagonal/>
    </border>
    <border>
      <left style="medium">
        <color indexed="64"/>
      </left>
      <right style="thin">
        <color indexed="64"/>
      </right>
      <top style="thin">
        <color indexed="64"/>
      </top>
      <bottom style="medium">
        <color indexed="64"/>
      </bottom>
      <diagonal/>
    </border>
    <border>
      <left style="dashed">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indexed="64"/>
      </top>
      <bottom style="thin">
        <color indexed="64"/>
      </bottom>
      <diagonal/>
    </border>
    <border>
      <left style="thin">
        <color theme="0" tint="-0.499984740745262"/>
      </left>
      <right style="thin">
        <color indexed="64"/>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medium">
        <color indexed="64"/>
      </left>
      <right/>
      <top style="thin">
        <color indexed="64"/>
      </top>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medium">
        <color indexed="64"/>
      </right>
      <top style="thin">
        <color indexed="64"/>
      </top>
      <bottom style="thin">
        <color theme="0" tint="-0.499984740745262"/>
      </bottom>
      <diagonal/>
    </border>
    <border>
      <left style="thin">
        <color theme="0" tint="-0.499984740745262"/>
      </left>
      <right style="medium">
        <color indexed="64"/>
      </right>
      <top style="thin">
        <color theme="0" tint="-0.499984740745262"/>
      </top>
      <bottom style="thin">
        <color indexed="64"/>
      </bottom>
      <diagonal/>
    </border>
    <border>
      <left style="thin">
        <color theme="0" tint="-0.499984740745262"/>
      </left>
      <right style="thin">
        <color indexed="64"/>
      </right>
      <top/>
      <bottom style="medium">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thin">
        <color indexed="64"/>
      </bottom>
      <diagonal/>
    </border>
    <border>
      <left/>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thin">
        <color theme="1"/>
      </left>
      <right style="thin">
        <color theme="1" tint="0.499984740745262"/>
      </right>
      <top style="thin">
        <color theme="1"/>
      </top>
      <bottom style="thin">
        <color theme="1" tint="0.499984740745262"/>
      </bottom>
      <diagonal/>
    </border>
    <border>
      <left style="thin">
        <color theme="1" tint="0.499984740745262"/>
      </left>
      <right style="thin">
        <color theme="1" tint="0.499984740745262"/>
      </right>
      <top style="thin">
        <color theme="1"/>
      </top>
      <bottom style="thin">
        <color theme="1" tint="0.499984740745262"/>
      </bottom>
      <diagonal/>
    </border>
    <border>
      <left style="thin">
        <color theme="1"/>
      </left>
      <right style="thin">
        <color theme="1" tint="0.499984740745262"/>
      </right>
      <top style="thin">
        <color theme="1" tint="0.499984740745262"/>
      </top>
      <bottom style="thin">
        <color theme="1"/>
      </bottom>
      <diagonal/>
    </border>
    <border>
      <left style="thin">
        <color theme="1" tint="0.499984740745262"/>
      </left>
      <right style="thin">
        <color theme="1" tint="0.499984740745262"/>
      </right>
      <top style="thin">
        <color theme="1" tint="0.499984740745262"/>
      </top>
      <bottom style="thin">
        <color theme="1"/>
      </bottom>
      <diagonal/>
    </border>
    <border>
      <left style="thin">
        <color theme="1" tint="0.499984740745262"/>
      </left>
      <right/>
      <top style="thin">
        <color theme="1"/>
      </top>
      <bottom style="thin">
        <color theme="1" tint="0.499984740745262"/>
      </bottom>
      <diagonal/>
    </border>
    <border>
      <left style="thin">
        <color theme="1" tint="0.499984740745262"/>
      </left>
      <right/>
      <top style="thin">
        <color theme="1" tint="0.499984740745262"/>
      </top>
      <bottom style="thin">
        <color theme="1"/>
      </bottom>
      <diagonal/>
    </border>
    <border>
      <left style="thin">
        <color theme="1"/>
      </left>
      <right style="thin">
        <color theme="1" tint="0.499984740745262"/>
      </right>
      <top style="thin">
        <color theme="1"/>
      </top>
      <bottom/>
      <diagonal/>
    </border>
    <border>
      <left style="thin">
        <color theme="1" tint="0.499984740745262"/>
      </left>
      <right style="thin">
        <color theme="1" tint="0.499984740745262"/>
      </right>
      <top style="thin">
        <color theme="1"/>
      </top>
      <bottom/>
      <diagonal/>
    </border>
    <border>
      <left style="thin">
        <color theme="1" tint="0.499984740745262"/>
      </left>
      <right/>
      <top style="thin">
        <color theme="1"/>
      </top>
      <bottom/>
      <diagonal/>
    </border>
    <border>
      <left style="thin">
        <color theme="1" tint="0.499984740745262"/>
      </left>
      <right style="thin">
        <color theme="1"/>
      </right>
      <top style="thin">
        <color theme="1"/>
      </top>
      <bottom/>
      <diagonal/>
    </border>
    <border>
      <left/>
      <right style="thin">
        <color theme="1" tint="0.499984740745262"/>
      </right>
      <top style="thin">
        <color theme="1"/>
      </top>
      <bottom/>
      <diagonal/>
    </border>
    <border>
      <left style="thin">
        <color theme="1"/>
      </left>
      <right style="thin">
        <color theme="1" tint="0.499984740745262"/>
      </right>
      <top style="thin">
        <color theme="1"/>
      </top>
      <bottom style="thin">
        <color theme="1"/>
      </bottom>
      <diagonal/>
    </border>
    <border>
      <left style="thin">
        <color theme="1" tint="0.499984740745262"/>
      </left>
      <right style="thin">
        <color theme="1" tint="0.499984740745262"/>
      </right>
      <top style="thin">
        <color theme="1"/>
      </top>
      <bottom style="thin">
        <color theme="1"/>
      </bottom>
      <diagonal/>
    </border>
    <border>
      <left style="thin">
        <color theme="1" tint="0.499984740745262"/>
      </left>
      <right/>
      <top style="thin">
        <color theme="1"/>
      </top>
      <bottom style="thin">
        <color theme="1"/>
      </bottom>
      <diagonal/>
    </border>
    <border>
      <left style="thin">
        <color theme="1" tint="0.499984740745262"/>
      </left>
      <right style="thin">
        <color theme="1"/>
      </right>
      <top style="thin">
        <color theme="1"/>
      </top>
      <bottom style="thin">
        <color theme="1"/>
      </bottom>
      <diagonal/>
    </border>
    <border>
      <left/>
      <right style="thin">
        <color theme="1" tint="0.499984740745262"/>
      </right>
      <top style="thin">
        <color theme="1"/>
      </top>
      <bottom style="thin">
        <color theme="1"/>
      </bottom>
      <diagonal/>
    </border>
    <border>
      <left style="thin">
        <color theme="1"/>
      </left>
      <right style="thin">
        <color theme="1"/>
      </right>
      <top style="thin">
        <color theme="1"/>
      </top>
      <bottom style="thin">
        <color theme="1" tint="0.499984740745262"/>
      </bottom>
      <diagonal/>
    </border>
    <border>
      <left style="thin">
        <color theme="1"/>
      </left>
      <right style="thin">
        <color theme="1"/>
      </right>
      <top style="thin">
        <color theme="1" tint="0.499984740745262"/>
      </top>
      <bottom style="thin">
        <color theme="1" tint="0.499984740745262"/>
      </bottom>
      <diagonal/>
    </border>
    <border>
      <left style="thin">
        <color theme="1"/>
      </left>
      <right style="thin">
        <color theme="1"/>
      </right>
      <top style="thin">
        <color theme="1" tint="0.499984740745262"/>
      </top>
      <bottom style="thin">
        <color theme="1"/>
      </bottom>
      <diagonal/>
    </border>
    <border>
      <left/>
      <right style="thin">
        <color theme="1" tint="0.499984740745262"/>
      </right>
      <top/>
      <bottom style="thin">
        <color theme="1"/>
      </bottom>
      <diagonal/>
    </border>
    <border>
      <left style="thin">
        <color theme="1" tint="0.499984740745262"/>
      </left>
      <right style="thin">
        <color theme="1" tint="0.499984740745262"/>
      </right>
      <top/>
      <bottom style="thin">
        <color theme="1"/>
      </bottom>
      <diagonal/>
    </border>
    <border>
      <left style="thin">
        <color theme="1" tint="0.499984740745262"/>
      </left>
      <right/>
      <top/>
      <bottom style="thin">
        <color theme="1"/>
      </bottom>
      <diagonal/>
    </border>
    <border>
      <left style="thin">
        <color theme="1"/>
      </left>
      <right style="thin">
        <color theme="1" tint="0.499984740745262"/>
      </right>
      <top/>
      <bottom style="thin">
        <color theme="1"/>
      </bottom>
      <diagonal/>
    </border>
    <border>
      <left style="thin">
        <color theme="1" tint="0.499984740745262"/>
      </left>
      <right style="thin">
        <color theme="1"/>
      </right>
      <top/>
      <bottom style="thin">
        <color theme="1"/>
      </bottom>
      <diagonal/>
    </border>
    <border>
      <left style="thin">
        <color theme="1"/>
      </left>
      <right style="thin">
        <color theme="1" tint="0.499984740745262"/>
      </right>
      <top style="thin">
        <color theme="1"/>
      </top>
      <bottom style="dashed">
        <color theme="1" tint="0.499984740745262"/>
      </bottom>
      <diagonal/>
    </border>
    <border>
      <left style="thin">
        <color theme="1" tint="0.499984740745262"/>
      </left>
      <right style="thin">
        <color theme="1" tint="0.499984740745262"/>
      </right>
      <top style="thin">
        <color theme="1"/>
      </top>
      <bottom style="dashed">
        <color theme="1" tint="0.499984740745262"/>
      </bottom>
      <diagonal/>
    </border>
    <border>
      <left style="thin">
        <color theme="1" tint="0.499984740745262"/>
      </left>
      <right style="thin">
        <color theme="1"/>
      </right>
      <top style="thin">
        <color theme="1"/>
      </top>
      <bottom style="dashed">
        <color theme="1" tint="0.499984740745262"/>
      </bottom>
      <diagonal/>
    </border>
    <border>
      <left/>
      <right style="thin">
        <color theme="1" tint="0.499984740745262"/>
      </right>
      <top style="thin">
        <color theme="1"/>
      </top>
      <bottom style="dashed">
        <color theme="1" tint="0.499984740745262"/>
      </bottom>
      <diagonal/>
    </border>
    <border>
      <left style="thin">
        <color theme="1" tint="0.499984740745262"/>
      </left>
      <right/>
      <top style="thin">
        <color theme="1"/>
      </top>
      <bottom style="dashed">
        <color theme="1" tint="0.499984740745262"/>
      </bottom>
      <diagonal/>
    </border>
    <border>
      <left style="thin">
        <color theme="1"/>
      </left>
      <right/>
      <top style="thin">
        <color theme="1"/>
      </top>
      <bottom style="dashed">
        <color theme="1" tint="0.499984740745262"/>
      </bottom>
      <diagonal/>
    </border>
    <border>
      <left/>
      <right/>
      <top style="thin">
        <color theme="1"/>
      </top>
      <bottom style="dashed">
        <color theme="1" tint="0.499984740745262"/>
      </bottom>
      <diagonal/>
    </border>
    <border>
      <left/>
      <right style="thin">
        <color theme="1"/>
      </right>
      <top style="thin">
        <color theme="1"/>
      </top>
      <bottom style="dashed">
        <color theme="1" tint="0.499984740745262"/>
      </bottom>
      <diagonal/>
    </border>
    <border>
      <left style="hair">
        <color indexed="64"/>
      </left>
      <right style="thin">
        <color indexed="64"/>
      </right>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thin">
        <color theme="1"/>
      </right>
      <top style="double">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style="thin">
        <color rgb="FF595959"/>
      </bottom>
      <diagonal/>
    </border>
    <border>
      <left style="thin">
        <color rgb="FF595959"/>
      </left>
      <right style="thin">
        <color rgb="FF595959"/>
      </right>
      <top/>
      <bottom/>
      <diagonal/>
    </border>
    <border>
      <left/>
      <right/>
      <top style="thin">
        <color theme="1" tint="0.499984740745262"/>
      </top>
      <bottom/>
      <diagonal/>
    </border>
    <border>
      <left style="thin">
        <color rgb="FF595959"/>
      </left>
      <right style="thin">
        <color rgb="FF595959"/>
      </right>
      <top style="thin">
        <color rgb="FF595959"/>
      </top>
      <bottom style="thin">
        <color theme="1" tint="0.499984740745262"/>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theme="1"/>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style="thin">
        <color theme="1"/>
      </right>
      <top/>
      <bottom/>
      <diagonal/>
    </border>
    <border>
      <left/>
      <right style="thin">
        <color theme="1" tint="0.499984740745262"/>
      </right>
      <top/>
      <bottom/>
      <diagonal/>
    </border>
    <border>
      <left style="thin">
        <color theme="1"/>
      </left>
      <right style="thin">
        <color theme="1" tint="0.499984740745262"/>
      </right>
      <top style="double">
        <color theme="1"/>
      </top>
      <bottom style="thin">
        <color theme="1"/>
      </bottom>
      <diagonal/>
    </border>
    <border>
      <left style="thin">
        <color theme="1" tint="0.499984740745262"/>
      </left>
      <right style="thin">
        <color theme="1" tint="0.499984740745262"/>
      </right>
      <top style="double">
        <color theme="1"/>
      </top>
      <bottom style="thin">
        <color theme="1"/>
      </bottom>
      <diagonal/>
    </border>
    <border>
      <left style="thin">
        <color theme="1" tint="0.499984740745262"/>
      </left>
      <right style="thin">
        <color theme="1"/>
      </right>
      <top style="double">
        <color theme="1"/>
      </top>
      <bottom style="thin">
        <color theme="1"/>
      </bottom>
      <diagonal/>
    </border>
    <border>
      <left/>
      <right style="thin">
        <color theme="1" tint="0.499984740745262"/>
      </right>
      <top style="double">
        <color theme="1"/>
      </top>
      <bottom style="thin">
        <color theme="1"/>
      </bottom>
      <diagonal/>
    </border>
    <border>
      <left style="thin">
        <color theme="1"/>
      </left>
      <right style="thin">
        <color theme="1"/>
      </right>
      <top style="thin">
        <color theme="1"/>
      </top>
      <bottom style="thin">
        <color indexed="64"/>
      </bottom>
      <diagonal/>
    </border>
    <border>
      <left style="medium">
        <color indexed="64"/>
      </left>
      <right style="thin">
        <color theme="1" tint="0.499984740745262"/>
      </right>
      <top style="medium">
        <color indexed="64"/>
      </top>
      <bottom style="medium">
        <color indexed="64"/>
      </bottom>
      <diagonal/>
    </border>
    <border>
      <left style="thin">
        <color theme="1" tint="0.499984740745262"/>
      </left>
      <right style="thin">
        <color theme="1" tint="0.499984740745262"/>
      </right>
      <top style="medium">
        <color indexed="64"/>
      </top>
      <bottom style="medium">
        <color indexed="64"/>
      </bottom>
      <diagonal/>
    </border>
    <border>
      <left style="thin">
        <color theme="1" tint="0.499984740745262"/>
      </left>
      <right style="medium">
        <color indexed="64"/>
      </right>
      <top style="medium">
        <color indexed="64"/>
      </top>
      <bottom style="medium">
        <color indexed="64"/>
      </bottom>
      <diagonal/>
    </border>
    <border>
      <left style="thin">
        <color theme="1"/>
      </left>
      <right/>
      <top style="dashed">
        <color theme="1" tint="0.499984740745262"/>
      </top>
      <bottom style="thin">
        <color theme="1"/>
      </bottom>
      <diagonal/>
    </border>
    <border>
      <left/>
      <right/>
      <top style="dashed">
        <color theme="1" tint="0.499984740745262"/>
      </top>
      <bottom style="thin">
        <color theme="1"/>
      </bottom>
      <diagonal/>
    </border>
    <border>
      <left/>
      <right style="thin">
        <color theme="1"/>
      </right>
      <top style="dashed">
        <color theme="1" tint="0.499984740745262"/>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n">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right style="thin">
        <color theme="1" tint="0.499984740745262"/>
      </right>
      <top style="thin">
        <color theme="1"/>
      </top>
      <bottom style="double">
        <color theme="1"/>
      </bottom>
      <diagonal/>
    </border>
    <border>
      <left style="thin">
        <color theme="1" tint="0.499984740745262"/>
      </left>
      <right style="thin">
        <color theme="1" tint="0.499984740745262"/>
      </right>
      <top style="thin">
        <color theme="1"/>
      </top>
      <bottom style="double">
        <color theme="1"/>
      </bottom>
      <diagonal/>
    </border>
    <border>
      <left style="thin">
        <color theme="1" tint="0.499984740745262"/>
      </left>
      <right style="thin">
        <color theme="1"/>
      </right>
      <top style="thin">
        <color theme="1"/>
      </top>
      <bottom style="double">
        <color theme="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s>
  <cellStyleXfs count="84">
    <xf numFmtId="0" fontId="0" fillId="0" borderId="0">
      <alignment vertical="center"/>
    </xf>
    <xf numFmtId="0" fontId="2" fillId="0" borderId="0"/>
    <xf numFmtId="9" fontId="2" fillId="0" borderId="0" applyFont="0" applyFill="0" applyBorder="0" applyAlignment="0" applyProtection="0"/>
    <xf numFmtId="0" fontId="4" fillId="0" borderId="0" applyNumberFormat="0" applyFill="0" applyBorder="0" applyAlignment="0" applyProtection="0">
      <alignment vertical="top"/>
      <protection locked="0"/>
    </xf>
    <xf numFmtId="38" fontId="2" fillId="0" borderId="0" applyFont="0" applyFill="0" applyBorder="0" applyAlignment="0" applyProtection="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2" fillId="0" borderId="0" applyFont="0" applyFill="0" applyBorder="0" applyAlignment="0" applyProtection="0">
      <alignment vertical="center"/>
    </xf>
    <xf numFmtId="0" fontId="5" fillId="0" borderId="0">
      <alignment vertical="center"/>
    </xf>
    <xf numFmtId="0" fontId="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2" fillId="0" borderId="0"/>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5" fillId="0" borderId="0" applyFont="0" applyFill="0" applyBorder="0" applyAlignment="0" applyProtection="0">
      <alignment vertical="center"/>
    </xf>
    <xf numFmtId="9" fontId="2" fillId="0" borderId="0" applyFont="0" applyFill="0" applyBorder="0" applyAlignment="0" applyProtection="0">
      <alignment vertical="center"/>
    </xf>
    <xf numFmtId="3" fontId="6" fillId="0" borderId="0" applyFont="0" applyFill="0" applyBorder="0" applyAlignment="0" applyProtection="0">
      <alignment vertical="center"/>
    </xf>
    <xf numFmtId="38" fontId="5" fillId="0" borderId="0" applyFont="0" applyFill="0" applyBorder="0" applyAlignment="0" applyProtection="0">
      <alignment vertical="center"/>
    </xf>
    <xf numFmtId="3" fontId="6" fillId="0" borderId="0" applyFont="0" applyFill="0" applyBorder="0" applyAlignment="0" applyProtection="0">
      <alignment vertical="center"/>
    </xf>
    <xf numFmtId="0" fontId="5" fillId="0" borderId="0">
      <alignment vertical="center"/>
    </xf>
    <xf numFmtId="0" fontId="2" fillId="0" borderId="0"/>
    <xf numFmtId="0" fontId="5" fillId="0" borderId="0"/>
    <xf numFmtId="0" fontId="6"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6" fillId="0" borderId="0">
      <alignment vertical="center"/>
    </xf>
    <xf numFmtId="38" fontId="1" fillId="0" borderId="0" applyFont="0" applyFill="0" applyBorder="0" applyAlignment="0" applyProtection="0">
      <alignment vertical="center"/>
    </xf>
    <xf numFmtId="0" fontId="26" fillId="0" borderId="0"/>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6" fillId="0" borderId="0">
      <alignment vertical="center"/>
    </xf>
    <xf numFmtId="0" fontId="2"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6" fillId="0" borderId="0">
      <alignment vertical="center"/>
    </xf>
    <xf numFmtId="0" fontId="6" fillId="0" borderId="0">
      <alignment vertical="center"/>
    </xf>
    <xf numFmtId="0" fontId="2" fillId="0" borderId="0"/>
    <xf numFmtId="0" fontId="6" fillId="0" borderId="0">
      <alignment vertical="center"/>
    </xf>
    <xf numFmtId="0" fontId="6" fillId="0" borderId="0">
      <alignment vertical="center"/>
    </xf>
  </cellStyleXfs>
  <cellXfs count="1901">
    <xf numFmtId="0" fontId="0" fillId="0" borderId="0" xfId="0">
      <alignment vertical="center"/>
    </xf>
    <xf numFmtId="0" fontId="9" fillId="2" borderId="0" xfId="23" applyFont="1" applyFill="1" applyBorder="1" applyAlignment="1" applyProtection="1">
      <alignment vertical="center"/>
    </xf>
    <xf numFmtId="38" fontId="9" fillId="0" borderId="0" xfId="13" applyFont="1" applyFill="1" applyBorder="1" applyAlignment="1" applyProtection="1">
      <alignment vertical="center"/>
    </xf>
    <xf numFmtId="0" fontId="12" fillId="2" borderId="0" xfId="23" applyFont="1" applyFill="1" applyBorder="1" applyAlignment="1" applyProtection="1">
      <alignment vertical="center"/>
    </xf>
    <xf numFmtId="0" fontId="11" fillId="2" borderId="18" xfId="23" applyFont="1" applyFill="1" applyBorder="1" applyAlignment="1" applyProtection="1">
      <alignment vertical="center"/>
    </xf>
    <xf numFmtId="0" fontId="11" fillId="2" borderId="9" xfId="23" applyFont="1" applyFill="1" applyBorder="1" applyAlignment="1" applyProtection="1">
      <alignment vertical="center"/>
    </xf>
    <xf numFmtId="0" fontId="12" fillId="3" borderId="18" xfId="23" applyFont="1" applyFill="1" applyBorder="1" applyAlignment="1" applyProtection="1">
      <alignment vertical="center"/>
    </xf>
    <xf numFmtId="0" fontId="11" fillId="0" borderId="9" xfId="23" applyFont="1" applyFill="1" applyBorder="1" applyAlignment="1" applyProtection="1">
      <alignment vertical="center"/>
    </xf>
    <xf numFmtId="0" fontId="11" fillId="0" borderId="18" xfId="23" applyFont="1" applyFill="1" applyBorder="1" applyAlignment="1" applyProtection="1">
      <alignment vertical="center"/>
    </xf>
    <xf numFmtId="0" fontId="11" fillId="0" borderId="0" xfId="23" applyFont="1" applyFill="1" applyBorder="1" applyAlignment="1" applyProtection="1">
      <alignment vertical="center"/>
    </xf>
    <xf numFmtId="0" fontId="12" fillId="0" borderId="1" xfId="23" applyFont="1" applyFill="1" applyBorder="1" applyAlignment="1" applyProtection="1">
      <alignment vertical="center"/>
    </xf>
    <xf numFmtId="0" fontId="12" fillId="0" borderId="32" xfId="23" applyFont="1" applyFill="1" applyBorder="1" applyAlignment="1" applyProtection="1">
      <alignment vertical="center"/>
    </xf>
    <xf numFmtId="0" fontId="12" fillId="0" borderId="0" xfId="23" applyFont="1" applyFill="1" applyBorder="1" applyAlignment="1" applyProtection="1">
      <alignment horizontal="center" vertical="center"/>
    </xf>
    <xf numFmtId="0" fontId="12" fillId="0" borderId="0" xfId="23" applyFont="1" applyProtection="1"/>
    <xf numFmtId="38" fontId="12" fillId="0" borderId="0" xfId="13" applyFont="1" applyFill="1" applyBorder="1" applyAlignment="1" applyProtection="1">
      <alignment vertical="center"/>
    </xf>
    <xf numFmtId="0" fontId="12" fillId="0" borderId="0" xfId="23" applyFont="1" applyFill="1" applyBorder="1" applyAlignment="1" applyProtection="1">
      <alignment vertical="center"/>
    </xf>
    <xf numFmtId="0" fontId="11" fillId="2" borderId="8" xfId="23" applyFont="1" applyFill="1" applyBorder="1" applyAlignment="1" applyProtection="1">
      <alignment vertical="center"/>
    </xf>
    <xf numFmtId="0" fontId="12" fillId="0" borderId="8" xfId="23" applyFont="1" applyBorder="1" applyProtection="1"/>
    <xf numFmtId="0" fontId="15" fillId="8" borderId="2" xfId="23" applyFont="1" applyFill="1" applyBorder="1" applyAlignment="1" applyProtection="1">
      <alignment horizontal="center" vertical="center" shrinkToFit="1"/>
    </xf>
    <xf numFmtId="0" fontId="11" fillId="2" borderId="0" xfId="23" applyFont="1" applyFill="1" applyBorder="1" applyAlignment="1" applyProtection="1">
      <alignment horizontal="center" vertical="center"/>
    </xf>
    <xf numFmtId="0" fontId="11" fillId="2" borderId="0" xfId="23" applyFont="1" applyFill="1" applyBorder="1" applyAlignment="1" applyProtection="1">
      <alignment vertical="center"/>
    </xf>
    <xf numFmtId="0" fontId="2" fillId="0" borderId="0" xfId="23" applyProtection="1"/>
    <xf numFmtId="0" fontId="2" fillId="0" borderId="0" xfId="23" applyAlignment="1" applyProtection="1">
      <alignment vertical="center"/>
    </xf>
    <xf numFmtId="0" fontId="25" fillId="0" borderId="0" xfId="23" applyFont="1" applyProtection="1"/>
    <xf numFmtId="0" fontId="22" fillId="0" borderId="0" xfId="23" applyFont="1" applyFill="1" applyAlignment="1" applyProtection="1">
      <alignment horizontal="left" vertical="center"/>
    </xf>
    <xf numFmtId="0" fontId="20" fillId="0" borderId="0" xfId="23" applyFont="1" applyFill="1" applyBorder="1" applyAlignment="1" applyProtection="1">
      <alignment horizontal="left" vertical="center"/>
    </xf>
    <xf numFmtId="0" fontId="22" fillId="0" borderId="0" xfId="23" applyFont="1" applyFill="1" applyAlignment="1" applyProtection="1">
      <alignment horizontal="left" vertical="top"/>
    </xf>
    <xf numFmtId="0" fontId="20" fillId="0" borderId="0" xfId="11" applyFont="1" applyFill="1" applyBorder="1" applyAlignment="1" applyProtection="1">
      <alignment horizontal="left" vertical="center" wrapText="1"/>
    </xf>
    <xf numFmtId="0" fontId="31" fillId="0" borderId="0" xfId="23" applyFont="1" applyFill="1" applyAlignment="1" applyProtection="1">
      <alignment horizontal="left" vertical="top" wrapText="1"/>
    </xf>
    <xf numFmtId="0" fontId="22" fillId="0" borderId="0" xfId="23" applyFont="1" applyFill="1" applyAlignment="1" applyProtection="1">
      <alignment horizontal="left" vertical="center" textRotation="255"/>
    </xf>
    <xf numFmtId="0" fontId="20" fillId="0" borderId="0" xfId="23" applyFont="1" applyFill="1" applyAlignment="1" applyProtection="1">
      <alignment horizontal="left" vertical="top"/>
    </xf>
    <xf numFmtId="0" fontId="33" fillId="0" borderId="0" xfId="23" applyFont="1" applyFill="1" applyProtection="1"/>
    <xf numFmtId="49" fontId="34" fillId="0" borderId="0" xfId="23" applyNumberFormat="1" applyFont="1" applyFill="1" applyAlignment="1" applyProtection="1">
      <alignment horizontal="right" vertical="center"/>
    </xf>
    <xf numFmtId="0" fontId="34" fillId="0" borderId="0" xfId="23" applyFont="1" applyFill="1" applyAlignment="1" applyProtection="1">
      <alignment vertical="center"/>
    </xf>
    <xf numFmtId="0" fontId="34" fillId="0" borderId="0" xfId="23" applyFont="1" applyFill="1" applyAlignment="1" applyProtection="1">
      <alignment horizontal="right" vertical="center"/>
    </xf>
    <xf numFmtId="49" fontId="33" fillId="0" borderId="0" xfId="23" applyNumberFormat="1" applyFont="1" applyFill="1" applyAlignment="1" applyProtection="1">
      <alignment horizontal="right" vertical="center"/>
    </xf>
    <xf numFmtId="49" fontId="34" fillId="0" borderId="0" xfId="23" applyNumberFormat="1" applyFont="1" applyFill="1" applyAlignment="1" applyProtection="1">
      <alignment horizontal="left" vertical="center"/>
    </xf>
    <xf numFmtId="0" fontId="33" fillId="0" borderId="0" xfId="23" applyFont="1" applyProtection="1"/>
    <xf numFmtId="0" fontId="33" fillId="0" borderId="0" xfId="23" applyFont="1" applyFill="1" applyBorder="1" applyProtection="1"/>
    <xf numFmtId="49" fontId="34" fillId="0" borderId="0" xfId="23" applyNumberFormat="1" applyFont="1" applyFill="1" applyAlignment="1" applyProtection="1">
      <alignment vertical="center"/>
    </xf>
    <xf numFmtId="0" fontId="34" fillId="0" borderId="0" xfId="23" applyFont="1" applyFill="1" applyBorder="1" applyAlignment="1" applyProtection="1">
      <alignment vertical="center"/>
    </xf>
    <xf numFmtId="0" fontId="23" fillId="0" borderId="0" xfId="23" applyFont="1" applyFill="1" applyBorder="1" applyAlignment="1" applyProtection="1">
      <alignment vertical="center"/>
    </xf>
    <xf numFmtId="0" fontId="22" fillId="3" borderId="18" xfId="23" applyFont="1" applyFill="1" applyBorder="1" applyAlignment="1" applyProtection="1">
      <alignment horizontal="center" vertical="center" wrapText="1"/>
    </xf>
    <xf numFmtId="0" fontId="22" fillId="0" borderId="9" xfId="3" applyFont="1" applyFill="1" applyBorder="1" applyAlignment="1" applyProtection="1">
      <alignment horizontal="center" vertical="center" wrapText="1"/>
    </xf>
    <xf numFmtId="0" fontId="34" fillId="0" borderId="0" xfId="23" applyFont="1" applyFill="1" applyBorder="1" applyAlignment="1" applyProtection="1">
      <alignment horizontal="center" vertical="center"/>
    </xf>
    <xf numFmtId="0" fontId="33" fillId="2" borderId="0" xfId="23" applyFont="1" applyFill="1" applyProtection="1"/>
    <xf numFmtId="0" fontId="41" fillId="0" borderId="0" xfId="23" applyFont="1" applyAlignment="1" applyProtection="1">
      <alignment vertical="center"/>
    </xf>
    <xf numFmtId="0" fontId="1" fillId="0" borderId="0" xfId="63" applyProtection="1">
      <alignment vertical="center"/>
      <protection locked="0"/>
    </xf>
    <xf numFmtId="0" fontId="1" fillId="0" borderId="0" xfId="63" applyProtection="1">
      <alignment vertical="center"/>
    </xf>
    <xf numFmtId="0" fontId="35" fillId="0" borderId="0" xfId="66" applyFont="1" applyFill="1" applyBorder="1" applyAlignment="1" applyProtection="1">
      <alignment horizontal="center" vertical="center"/>
    </xf>
    <xf numFmtId="0" fontId="22" fillId="0" borderId="6" xfId="63" applyFont="1" applyFill="1" applyBorder="1" applyAlignment="1" applyProtection="1">
      <alignment horizontal="left" vertical="center"/>
      <protection locked="0"/>
    </xf>
    <xf numFmtId="0" fontId="22" fillId="0" borderId="0" xfId="63" applyFont="1" applyFill="1" applyBorder="1" applyAlignment="1" applyProtection="1">
      <alignment horizontal="left" vertical="center"/>
      <protection locked="0"/>
    </xf>
    <xf numFmtId="0" fontId="22" fillId="0" borderId="8" xfId="63" applyFont="1" applyFill="1" applyBorder="1" applyAlignment="1" applyProtection="1">
      <alignment horizontal="left" vertical="center"/>
      <protection locked="0"/>
    </xf>
    <xf numFmtId="0" fontId="43" fillId="0" borderId="0" xfId="66" applyFont="1" applyFill="1" applyBorder="1" applyAlignment="1" applyProtection="1">
      <alignment horizontal="left" vertical="center"/>
      <protection locked="0"/>
    </xf>
    <xf numFmtId="0" fontId="22" fillId="0" borderId="5" xfId="63" applyFont="1" applyFill="1" applyBorder="1" applyAlignment="1" applyProtection="1">
      <alignment horizontal="left" vertical="center"/>
      <protection locked="0"/>
    </xf>
    <xf numFmtId="0" fontId="22" fillId="0" borderId="10" xfId="63" applyFont="1" applyFill="1" applyBorder="1" applyAlignment="1" applyProtection="1">
      <alignment horizontal="left" vertical="center"/>
      <protection locked="0"/>
    </xf>
    <xf numFmtId="0" fontId="22" fillId="0" borderId="18" xfId="63" applyFont="1" applyFill="1" applyBorder="1" applyAlignment="1" applyProtection="1">
      <alignment horizontal="left" vertical="center"/>
      <protection locked="0"/>
    </xf>
    <xf numFmtId="0" fontId="22" fillId="0" borderId="4" xfId="63" applyFont="1" applyFill="1" applyBorder="1" applyAlignment="1" applyProtection="1">
      <alignment horizontal="left" vertical="center"/>
      <protection locked="0"/>
    </xf>
    <xf numFmtId="0" fontId="23" fillId="0" borderId="0" xfId="23" applyFont="1" applyFill="1" applyAlignment="1" applyProtection="1">
      <alignment vertical="center"/>
    </xf>
    <xf numFmtId="0" fontId="33" fillId="0" borderId="0" xfId="23" applyFont="1" applyFill="1" applyBorder="1" applyAlignment="1" applyProtection="1">
      <alignment vertical="center"/>
    </xf>
    <xf numFmtId="0" fontId="33" fillId="0" borderId="0" xfId="23" applyFont="1" applyFill="1" applyBorder="1" applyAlignment="1" applyProtection="1">
      <alignment horizontal="left" vertical="center"/>
    </xf>
    <xf numFmtId="0" fontId="33" fillId="0" borderId="0" xfId="23" applyFont="1" applyFill="1" applyBorder="1" applyAlignment="1" applyProtection="1">
      <alignment horizontal="left" vertical="top"/>
    </xf>
    <xf numFmtId="0" fontId="33" fillId="0" borderId="0" xfId="23" applyFont="1" applyFill="1" applyBorder="1" applyAlignment="1" applyProtection="1">
      <alignment horizontal="center"/>
    </xf>
    <xf numFmtId="0" fontId="33" fillId="0" borderId="0" xfId="23" applyFont="1" applyFill="1" applyBorder="1" applyAlignment="1" applyProtection="1">
      <alignment horizontal="center" vertical="center"/>
    </xf>
    <xf numFmtId="38" fontId="22" fillId="0" borderId="0" xfId="13" applyFont="1" applyFill="1" applyBorder="1" applyAlignment="1" applyProtection="1">
      <alignment horizontal="center" vertical="center"/>
    </xf>
    <xf numFmtId="38" fontId="33" fillId="0" borderId="0" xfId="13" applyFont="1" applyFill="1" applyBorder="1" applyAlignment="1" applyProtection="1">
      <alignment horizontal="center" vertical="center"/>
    </xf>
    <xf numFmtId="49" fontId="33" fillId="0" borderId="0" xfId="23" applyNumberFormat="1" applyFont="1" applyFill="1" applyAlignment="1" applyProtection="1">
      <alignment horizontal="right" vertical="top"/>
    </xf>
    <xf numFmtId="0" fontId="32" fillId="0" borderId="0" xfId="58" applyFont="1" applyFill="1" applyBorder="1" applyAlignment="1" applyProtection="1">
      <alignment horizontal="center" vertical="center" shrinkToFit="1"/>
    </xf>
    <xf numFmtId="0" fontId="33" fillId="0" borderId="0" xfId="58" applyFont="1" applyFill="1" applyBorder="1" applyAlignment="1" applyProtection="1">
      <alignment horizontal="center" vertical="center" wrapText="1" shrinkToFit="1"/>
    </xf>
    <xf numFmtId="0" fontId="33" fillId="0" borderId="0" xfId="23" applyFont="1" applyFill="1" applyAlignment="1" applyProtection="1">
      <alignment vertical="center"/>
    </xf>
    <xf numFmtId="0" fontId="21" fillId="0" borderId="0" xfId="23" applyFont="1" applyFill="1" applyProtection="1"/>
    <xf numFmtId="58" fontId="22" fillId="0" borderId="0" xfId="23" applyNumberFormat="1" applyFont="1" applyFill="1" applyBorder="1" applyAlignment="1" applyProtection="1">
      <alignment horizontal="center" vertical="center" wrapText="1"/>
    </xf>
    <xf numFmtId="0" fontId="21" fillId="0" borderId="0" xfId="23" applyFont="1" applyFill="1" applyAlignment="1" applyProtection="1">
      <alignment horizontal="center"/>
    </xf>
    <xf numFmtId="0" fontId="33" fillId="0" borderId="0" xfId="23" applyFont="1" applyAlignment="1" applyProtection="1">
      <alignment horizontal="center"/>
    </xf>
    <xf numFmtId="0" fontId="33" fillId="0" borderId="0" xfId="23" applyFont="1" applyFill="1" applyAlignment="1" applyProtection="1">
      <alignment horizontal="center" vertical="center"/>
    </xf>
    <xf numFmtId="49" fontId="33" fillId="0" borderId="0" xfId="23" applyNumberFormat="1" applyFont="1" applyAlignment="1" applyProtection="1">
      <alignment horizontal="right" vertical="top"/>
    </xf>
    <xf numFmtId="0" fontId="34" fillId="0" borderId="0" xfId="23" applyFont="1" applyAlignment="1" applyProtection="1">
      <alignment vertical="top" wrapText="1"/>
    </xf>
    <xf numFmtId="0" fontId="22" fillId="0" borderId="0" xfId="23" applyFont="1" applyFill="1" applyAlignment="1" applyProtection="1">
      <alignment horizontal="right" vertical="center"/>
    </xf>
    <xf numFmtId="49" fontId="23" fillId="0" borderId="0" xfId="23" applyNumberFormat="1" applyFont="1" applyFill="1" applyAlignment="1" applyProtection="1">
      <alignment vertical="center"/>
    </xf>
    <xf numFmtId="0" fontId="33" fillId="0" borderId="0" xfId="23" applyFont="1" applyFill="1" applyAlignment="1" applyProtection="1">
      <alignment horizontal="left"/>
    </xf>
    <xf numFmtId="0" fontId="44" fillId="0" borderId="0" xfId="23" applyFont="1" applyAlignment="1" applyProtection="1">
      <alignment vertical="center"/>
    </xf>
    <xf numFmtId="0" fontId="2" fillId="2" borderId="0" xfId="23" applyFill="1" applyProtection="1"/>
    <xf numFmtId="0" fontId="45" fillId="0" borderId="0" xfId="23" applyFont="1" applyFill="1" applyAlignment="1" applyProtection="1">
      <alignment vertical="center"/>
    </xf>
    <xf numFmtId="0" fontId="2" fillId="0" borderId="0" xfId="23" applyFont="1" applyFill="1" applyProtection="1"/>
    <xf numFmtId="0" fontId="34" fillId="0" borderId="0" xfId="23" applyFont="1" applyAlignment="1" applyProtection="1">
      <alignment vertical="center"/>
    </xf>
    <xf numFmtId="0" fontId="2" fillId="0" borderId="0" xfId="23" applyFill="1" applyProtection="1"/>
    <xf numFmtId="0" fontId="46" fillId="0" borderId="0" xfId="3" applyFont="1" applyFill="1" applyAlignment="1" applyProtection="1">
      <alignment vertical="center"/>
    </xf>
    <xf numFmtId="0" fontId="41" fillId="0" borderId="0" xfId="23" applyFont="1" applyFill="1" applyAlignment="1" applyProtection="1">
      <alignment vertical="center"/>
    </xf>
    <xf numFmtId="0" fontId="47" fillId="0" borderId="0" xfId="23" applyFont="1" applyFill="1" applyAlignment="1" applyProtection="1">
      <alignment vertical="center"/>
    </xf>
    <xf numFmtId="0" fontId="39" fillId="0" borderId="0" xfId="23" applyFont="1" applyFill="1" applyAlignment="1" applyProtection="1">
      <alignment vertical="center"/>
    </xf>
    <xf numFmtId="0" fontId="20" fillId="0" borderId="0" xfId="23" applyFont="1" applyFill="1" applyAlignment="1" applyProtection="1">
      <alignment horizontal="left" vertical="center"/>
    </xf>
    <xf numFmtId="0" fontId="48" fillId="0" borderId="0" xfId="23" applyFont="1" applyFill="1" applyAlignment="1" applyProtection="1">
      <alignment horizontal="right" vertical="center"/>
    </xf>
    <xf numFmtId="0" fontId="49" fillId="0" borderId="0" xfId="23" applyFont="1" applyFill="1" applyProtection="1"/>
    <xf numFmtId="0" fontId="39" fillId="0" borderId="0" xfId="23" applyFont="1" applyFill="1" applyProtection="1"/>
    <xf numFmtId="0" fontId="27" fillId="0" borderId="0" xfId="23" applyFont="1" applyFill="1" applyBorder="1" applyAlignment="1" applyProtection="1">
      <alignment vertical="center"/>
    </xf>
    <xf numFmtId="0" fontId="50" fillId="0" borderId="0" xfId="23" applyFont="1" applyFill="1" applyAlignment="1" applyProtection="1">
      <alignment vertical="center"/>
    </xf>
    <xf numFmtId="0" fontId="50" fillId="0" borderId="0" xfId="23" applyFont="1" applyFill="1" applyProtection="1"/>
    <xf numFmtId="0" fontId="2" fillId="0" borderId="0" xfId="23" applyFont="1" applyFill="1" applyAlignment="1" applyProtection="1">
      <alignment vertical="center"/>
    </xf>
    <xf numFmtId="0" fontId="36" fillId="0" borderId="0" xfId="23" applyFont="1" applyFill="1" applyAlignment="1" applyProtection="1">
      <alignment vertical="center"/>
    </xf>
    <xf numFmtId="38" fontId="2" fillId="0" borderId="0" xfId="23" applyNumberFormat="1" applyFont="1" applyFill="1" applyProtection="1"/>
    <xf numFmtId="0" fontId="24" fillId="0" borderId="0" xfId="23" applyFont="1" applyFill="1" applyBorder="1" applyAlignment="1" applyProtection="1">
      <alignment horizontal="center" vertical="center"/>
    </xf>
    <xf numFmtId="38" fontId="51" fillId="0" borderId="0" xfId="13" applyFont="1" applyFill="1" applyBorder="1" applyAlignment="1" applyProtection="1">
      <alignment horizontal="center" vertical="center"/>
    </xf>
    <xf numFmtId="38" fontId="30" fillId="0" borderId="0" xfId="13" applyFont="1" applyFill="1" applyBorder="1" applyAlignment="1" applyProtection="1">
      <alignment horizontal="center" vertical="center"/>
    </xf>
    <xf numFmtId="0" fontId="21" fillId="0" borderId="0" xfId="23" applyFont="1" applyFill="1" applyBorder="1" applyAlignment="1" applyProtection="1">
      <alignment vertical="center"/>
    </xf>
    <xf numFmtId="49" fontId="22" fillId="0" borderId="0" xfId="23" applyNumberFormat="1" applyFont="1" applyFill="1" applyBorder="1" applyAlignment="1" applyProtection="1">
      <alignment horizontal="center" vertical="center"/>
    </xf>
    <xf numFmtId="0" fontId="23" fillId="0" borderId="0" xfId="23" applyFont="1" applyFill="1" applyAlignment="1" applyProtection="1">
      <alignment horizontal="left" vertical="center"/>
    </xf>
    <xf numFmtId="0" fontId="11" fillId="0" borderId="0" xfId="23" applyFont="1" applyFill="1" applyBorder="1" applyAlignment="1" applyProtection="1">
      <alignment horizontal="center" vertical="center"/>
    </xf>
    <xf numFmtId="0" fontId="1" fillId="0" borderId="6" xfId="63" applyBorder="1" applyProtection="1">
      <alignment vertical="center"/>
    </xf>
    <xf numFmtId="0" fontId="22" fillId="0" borderId="9" xfId="23" applyFont="1" applyFill="1" applyBorder="1" applyAlignment="1" applyProtection="1">
      <alignment horizontal="center" vertical="center" wrapText="1"/>
    </xf>
    <xf numFmtId="0" fontId="1" fillId="0" borderId="0" xfId="63" applyBorder="1" applyProtection="1">
      <alignment vertical="center"/>
    </xf>
    <xf numFmtId="0" fontId="1" fillId="0" borderId="0" xfId="63" applyBorder="1" applyProtection="1">
      <alignment vertical="center"/>
      <protection locked="0"/>
    </xf>
    <xf numFmtId="0" fontId="36" fillId="0" borderId="18" xfId="66" applyFont="1" applyFill="1" applyBorder="1" applyAlignment="1" applyProtection="1">
      <alignment vertical="center"/>
    </xf>
    <xf numFmtId="0" fontId="37" fillId="0" borderId="18" xfId="66" applyFont="1" applyFill="1" applyBorder="1" applyAlignment="1" applyProtection="1">
      <alignment vertical="center"/>
    </xf>
    <xf numFmtId="0" fontId="21" fillId="0" borderId="18" xfId="66" applyFont="1" applyFill="1" applyBorder="1" applyAlignment="1" applyProtection="1">
      <alignment vertical="center"/>
    </xf>
    <xf numFmtId="0" fontId="33" fillId="0" borderId="0" xfId="23" applyFont="1" applyAlignment="1" applyProtection="1">
      <alignment vertical="center"/>
    </xf>
    <xf numFmtId="0" fontId="69" fillId="2" borderId="0" xfId="23" applyFont="1" applyFill="1" applyBorder="1" applyAlignment="1" applyProtection="1">
      <alignment vertical="center" wrapText="1"/>
    </xf>
    <xf numFmtId="49" fontId="34" fillId="0" borderId="0" xfId="23" applyNumberFormat="1" applyFont="1" applyFill="1" applyBorder="1" applyAlignment="1" applyProtection="1">
      <alignment vertical="center"/>
    </xf>
    <xf numFmtId="0" fontId="72" fillId="0" borderId="0" xfId="23" applyFont="1" applyAlignment="1" applyProtection="1">
      <alignment vertical="center"/>
    </xf>
    <xf numFmtId="0" fontId="73" fillId="0" borderId="0" xfId="23" applyFont="1" applyAlignment="1" applyProtection="1">
      <alignment vertical="center"/>
    </xf>
    <xf numFmtId="0" fontId="74" fillId="0" borderId="0" xfId="23" applyFont="1" applyAlignment="1" applyProtection="1">
      <alignment vertical="center"/>
    </xf>
    <xf numFmtId="0" fontId="76" fillId="0" borderId="0" xfId="23" applyFont="1" applyAlignment="1" applyProtection="1">
      <alignment vertical="center"/>
    </xf>
    <xf numFmtId="0" fontId="12" fillId="0" borderId="9" xfId="23" applyFont="1" applyFill="1" applyBorder="1" applyAlignment="1" applyProtection="1">
      <alignment horizontal="center" vertical="top"/>
    </xf>
    <xf numFmtId="0" fontId="77" fillId="0" borderId="0" xfId="23" applyFont="1" applyFill="1" applyProtection="1"/>
    <xf numFmtId="0" fontId="77" fillId="0" borderId="18" xfId="66" applyFont="1" applyFill="1" applyBorder="1" applyAlignment="1" applyProtection="1">
      <alignment vertical="center"/>
    </xf>
    <xf numFmtId="0" fontId="77" fillId="0" borderId="0" xfId="23" applyFont="1" applyFill="1" applyAlignment="1" applyProtection="1">
      <alignment vertical="center"/>
    </xf>
    <xf numFmtId="49" fontId="81" fillId="0" borderId="0" xfId="23" applyNumberFormat="1" applyFont="1" applyFill="1" applyAlignment="1" applyProtection="1">
      <alignment vertical="center"/>
    </xf>
    <xf numFmtId="38" fontId="11" fillId="0" borderId="0" xfId="13" applyFont="1" applyFill="1" applyBorder="1" applyAlignment="1" applyProtection="1">
      <alignment vertical="center"/>
    </xf>
    <xf numFmtId="49" fontId="14" fillId="0" borderId="104" xfId="23" applyNumberFormat="1" applyFont="1" applyFill="1" applyBorder="1" applyAlignment="1" applyProtection="1">
      <alignment vertical="center" shrinkToFit="1"/>
    </xf>
    <xf numFmtId="49" fontId="14" fillId="0" borderId="44" xfId="23" applyNumberFormat="1" applyFont="1" applyFill="1" applyBorder="1" applyAlignment="1" applyProtection="1">
      <alignment vertical="center" shrinkToFit="1"/>
    </xf>
    <xf numFmtId="0" fontId="82" fillId="0" borderId="0" xfId="63" applyFont="1" applyAlignment="1" applyProtection="1">
      <alignment vertical="center"/>
    </xf>
    <xf numFmtId="0" fontId="22" fillId="0" borderId="18" xfId="23" applyFont="1" applyFill="1" applyBorder="1" applyAlignment="1" applyProtection="1">
      <alignment vertical="center" wrapText="1"/>
    </xf>
    <xf numFmtId="0" fontId="22" fillId="0" borderId="4" xfId="23" applyFont="1" applyFill="1" applyBorder="1" applyAlignment="1" applyProtection="1">
      <alignment vertical="center" wrapText="1"/>
    </xf>
    <xf numFmtId="0" fontId="26" fillId="3" borderId="0" xfId="55" applyFont="1" applyFill="1" applyAlignment="1" applyProtection="1">
      <alignment vertical="center"/>
    </xf>
    <xf numFmtId="0" fontId="22" fillId="3" borderId="0" xfId="55" applyFont="1" applyFill="1" applyBorder="1" applyAlignment="1" applyProtection="1">
      <alignment vertical="center" wrapText="1"/>
    </xf>
    <xf numFmtId="0" fontId="2" fillId="0" borderId="0" xfId="23" applyFont="1" applyAlignment="1" applyProtection="1">
      <alignment vertical="center"/>
    </xf>
    <xf numFmtId="0" fontId="2" fillId="0" borderId="0" xfId="23" applyFont="1" applyAlignment="1" applyProtection="1">
      <alignment horizontal="center" vertical="center"/>
    </xf>
    <xf numFmtId="178" fontId="2" fillId="0" borderId="0" xfId="23" applyNumberFormat="1" applyFont="1" applyAlignment="1" applyProtection="1">
      <alignment vertical="center"/>
    </xf>
    <xf numFmtId="178" fontId="2" fillId="0" borderId="0" xfId="23" applyNumberFormat="1" applyFont="1" applyAlignment="1" applyProtection="1">
      <alignment horizontal="center" vertical="center"/>
    </xf>
    <xf numFmtId="178" fontId="2" fillId="0" borderId="0" xfId="23" applyNumberFormat="1" applyFont="1" applyFill="1" applyAlignment="1" applyProtection="1">
      <alignment vertical="center"/>
    </xf>
    <xf numFmtId="178" fontId="2" fillId="0" borderId="0" xfId="23" applyNumberFormat="1" applyFont="1" applyFill="1" applyAlignment="1" applyProtection="1">
      <alignment horizontal="center" vertical="center"/>
    </xf>
    <xf numFmtId="0" fontId="38" fillId="0" borderId="0" xfId="23" applyFont="1" applyAlignment="1" applyProtection="1">
      <alignment horizontal="center" vertical="center" wrapText="1"/>
    </xf>
    <xf numFmtId="0" fontId="2" fillId="0" borderId="0" xfId="23" applyFont="1" applyAlignment="1" applyProtection="1">
      <alignment vertical="center" shrinkToFit="1"/>
    </xf>
    <xf numFmtId="0" fontId="2" fillId="0" borderId="39" xfId="23" applyFont="1" applyBorder="1" applyAlignment="1" applyProtection="1">
      <alignment vertical="center"/>
    </xf>
    <xf numFmtId="0" fontId="2" fillId="0" borderId="39" xfId="23" applyFont="1" applyBorder="1" applyAlignment="1" applyProtection="1">
      <alignment horizontal="center" vertical="center"/>
    </xf>
    <xf numFmtId="178" fontId="2" fillId="0" borderId="39" xfId="23" applyNumberFormat="1" applyFont="1" applyBorder="1" applyAlignment="1" applyProtection="1">
      <alignment vertical="center"/>
    </xf>
    <xf numFmtId="178" fontId="2" fillId="0" borderId="39" xfId="23" applyNumberFormat="1" applyFont="1" applyBorder="1" applyAlignment="1" applyProtection="1">
      <alignment horizontal="center" vertical="center"/>
    </xf>
    <xf numFmtId="178" fontId="2" fillId="0" borderId="39" xfId="23" applyNumberFormat="1" applyFont="1" applyFill="1" applyBorder="1" applyAlignment="1" applyProtection="1">
      <alignment vertical="center"/>
    </xf>
    <xf numFmtId="178" fontId="2" fillId="0" borderId="39" xfId="23" applyNumberFormat="1" applyFont="1" applyFill="1" applyBorder="1" applyAlignment="1" applyProtection="1">
      <alignment horizontal="center" vertical="center"/>
    </xf>
    <xf numFmtId="0" fontId="38" fillId="0" borderId="39" xfId="23" applyFont="1" applyBorder="1" applyAlignment="1" applyProtection="1">
      <alignment horizontal="center" vertical="center" wrapText="1"/>
    </xf>
    <xf numFmtId="0" fontId="2" fillId="0" borderId="73" xfId="23" applyFont="1" applyBorder="1" applyAlignment="1" applyProtection="1">
      <alignment vertical="center"/>
    </xf>
    <xf numFmtId="0" fontId="26" fillId="0" borderId="48" xfId="23" applyFont="1" applyBorder="1" applyAlignment="1" applyProtection="1">
      <alignment vertical="center"/>
    </xf>
    <xf numFmtId="0" fontId="26" fillId="0" borderId="76" xfId="23" applyFont="1" applyBorder="1" applyAlignment="1" applyProtection="1">
      <alignment vertical="center"/>
    </xf>
    <xf numFmtId="0" fontId="2" fillId="0" borderId="0" xfId="23" applyFont="1" applyBorder="1" applyAlignment="1" applyProtection="1">
      <alignment horizontal="center" vertical="center"/>
    </xf>
    <xf numFmtId="0" fontId="26" fillId="0" borderId="0" xfId="23" applyFont="1" applyBorder="1" applyAlignment="1" applyProtection="1">
      <alignment horizontal="center" vertical="center"/>
    </xf>
    <xf numFmtId="0" fontId="26" fillId="0" borderId="80" xfId="23" applyFont="1" applyBorder="1" applyAlignment="1" applyProtection="1">
      <alignment horizontal="center" vertical="center"/>
    </xf>
    <xf numFmtId="0" fontId="26" fillId="0" borderId="39" xfId="23" applyFont="1" applyBorder="1" applyAlignment="1" applyProtection="1">
      <alignment vertical="center"/>
    </xf>
    <xf numFmtId="0" fontId="26" fillId="0" borderId="82" xfId="23" applyFont="1" applyBorder="1" applyAlignment="1" applyProtection="1">
      <alignment vertical="center"/>
    </xf>
    <xf numFmtId="178" fontId="26" fillId="12" borderId="58" xfId="23" applyNumberFormat="1" applyFont="1" applyFill="1" applyBorder="1" applyAlignment="1" applyProtection="1">
      <alignment horizontal="center" vertical="center" shrinkToFit="1"/>
    </xf>
    <xf numFmtId="178" fontId="26" fillId="11" borderId="58" xfId="23" applyNumberFormat="1" applyFont="1" applyFill="1" applyBorder="1" applyAlignment="1" applyProtection="1">
      <alignment horizontal="center" vertical="center" shrinkToFit="1"/>
    </xf>
    <xf numFmtId="178" fontId="26" fillId="0" borderId="58" xfId="23" applyNumberFormat="1" applyFont="1" applyFill="1" applyBorder="1" applyAlignment="1" applyProtection="1">
      <alignment horizontal="center" vertical="center" shrinkToFit="1"/>
    </xf>
    <xf numFmtId="178" fontId="26" fillId="0" borderId="83" xfId="23" applyNumberFormat="1" applyFont="1" applyFill="1" applyBorder="1" applyAlignment="1" applyProtection="1">
      <alignment horizontal="center" vertical="center" shrinkToFit="1"/>
    </xf>
    <xf numFmtId="0" fontId="2" fillId="0" borderId="0" xfId="23" applyFont="1" applyBorder="1" applyAlignment="1" applyProtection="1">
      <alignment vertical="center"/>
    </xf>
    <xf numFmtId="0" fontId="26" fillId="0" borderId="40" xfId="23" applyFont="1" applyBorder="1" applyAlignment="1" applyProtection="1">
      <alignment vertical="center" shrinkToFit="1"/>
    </xf>
    <xf numFmtId="0" fontId="26" fillId="0" borderId="41" xfId="23" applyFont="1" applyBorder="1" applyAlignment="1" applyProtection="1">
      <alignment vertical="center" shrinkToFit="1"/>
    </xf>
    <xf numFmtId="0" fontId="26" fillId="0" borderId="49" xfId="23" applyFont="1" applyBorder="1" applyAlignment="1" applyProtection="1">
      <alignment vertical="center" shrinkToFit="1"/>
    </xf>
    <xf numFmtId="0" fontId="26" fillId="0" borderId="0" xfId="23" applyFont="1" applyFill="1" applyBorder="1" applyAlignment="1" applyProtection="1">
      <alignment horizontal="left" vertical="center"/>
    </xf>
    <xf numFmtId="0" fontId="26" fillId="13" borderId="87" xfId="23" applyFont="1" applyFill="1" applyBorder="1" applyAlignment="1" applyProtection="1">
      <alignment horizontal="center" vertical="center" shrinkToFit="1"/>
    </xf>
    <xf numFmtId="0" fontId="2" fillId="0" borderId="0" xfId="23" applyFont="1" applyBorder="1" applyAlignment="1" applyProtection="1">
      <alignment vertical="center" wrapText="1"/>
    </xf>
    <xf numFmtId="0" fontId="50" fillId="0" borderId="0" xfId="23" applyFont="1" applyBorder="1" applyAlignment="1" applyProtection="1">
      <alignment vertical="center" wrapText="1"/>
    </xf>
    <xf numFmtId="0" fontId="50" fillId="0" borderId="0" xfId="23" applyFont="1" applyAlignment="1" applyProtection="1">
      <alignment vertical="center"/>
    </xf>
    <xf numFmtId="0" fontId="2" fillId="0" borderId="0" xfId="23" applyFont="1" applyFill="1" applyBorder="1" applyAlignment="1" applyProtection="1">
      <alignment vertical="center"/>
    </xf>
    <xf numFmtId="0" fontId="26" fillId="0" borderId="79" xfId="23" applyFont="1" applyBorder="1" applyAlignment="1" applyProtection="1">
      <alignment horizontal="center" vertical="center" shrinkToFit="1"/>
    </xf>
    <xf numFmtId="0" fontId="26" fillId="0" borderId="3" xfId="23" applyFont="1" applyBorder="1" applyAlignment="1" applyProtection="1">
      <alignment horizontal="center" vertical="center" shrinkToFit="1"/>
    </xf>
    <xf numFmtId="5" fontId="2" fillId="0" borderId="0" xfId="23" applyNumberFormat="1" applyFont="1" applyBorder="1" applyAlignment="1" applyProtection="1">
      <alignment vertical="center" wrapText="1"/>
    </xf>
    <xf numFmtId="0" fontId="26" fillId="0" borderId="0" xfId="23" applyFont="1" applyBorder="1" applyAlignment="1" applyProtection="1">
      <alignment horizontal="center" vertical="center" shrinkToFit="1"/>
    </xf>
    <xf numFmtId="178" fontId="26" fillId="0" borderId="0" xfId="23" applyNumberFormat="1" applyFont="1" applyFill="1" applyBorder="1" applyAlignment="1" applyProtection="1">
      <alignment vertical="center"/>
    </xf>
    <xf numFmtId="6" fontId="2" fillId="0" borderId="0" xfId="23" applyNumberFormat="1" applyFont="1" applyBorder="1" applyAlignment="1" applyProtection="1">
      <alignment vertical="center" wrapText="1"/>
    </xf>
    <xf numFmtId="0" fontId="26" fillId="0" borderId="136" xfId="23" applyFont="1" applyFill="1" applyBorder="1" applyAlignment="1" applyProtection="1">
      <alignment horizontal="center" vertical="center" shrinkToFit="1"/>
    </xf>
    <xf numFmtId="0" fontId="26" fillId="0" borderId="103" xfId="23" applyFont="1" applyFill="1" applyBorder="1" applyAlignment="1" applyProtection="1">
      <alignment horizontal="center" vertical="center" shrinkToFit="1"/>
    </xf>
    <xf numFmtId="0" fontId="26" fillId="0" borderId="70" xfId="23" applyFont="1" applyFill="1" applyBorder="1" applyAlignment="1" applyProtection="1">
      <alignment horizontal="left" vertical="center" shrinkToFit="1"/>
    </xf>
    <xf numFmtId="0" fontId="26" fillId="0" borderId="79" xfId="23" applyFont="1" applyFill="1" applyBorder="1" applyAlignment="1" applyProtection="1">
      <alignment horizontal="center" vertical="center" shrinkToFit="1"/>
    </xf>
    <xf numFmtId="0" fontId="26" fillId="0" borderId="2" xfId="23" applyFont="1" applyFill="1" applyBorder="1" applyAlignment="1" applyProtection="1">
      <alignment horizontal="center" vertical="center" shrinkToFit="1"/>
    </xf>
    <xf numFmtId="0" fontId="26" fillId="0" borderId="3" xfId="23" applyFont="1" applyFill="1" applyBorder="1" applyAlignment="1" applyProtection="1">
      <alignment horizontal="left" vertical="center" shrinkToFit="1"/>
    </xf>
    <xf numFmtId="0" fontId="26" fillId="0" borderId="74" xfId="23" applyFont="1" applyFill="1" applyBorder="1" applyAlignment="1" applyProtection="1">
      <alignment horizontal="center" vertical="center" shrinkToFit="1"/>
    </xf>
    <xf numFmtId="0" fontId="26" fillId="0" borderId="78" xfId="23" applyFont="1" applyFill="1" applyBorder="1" applyAlignment="1" applyProtection="1">
      <alignment horizontal="center" vertical="center" shrinkToFit="1"/>
    </xf>
    <xf numFmtId="0" fontId="26" fillId="0" borderId="0" xfId="23" applyFont="1" applyFill="1" applyBorder="1" applyAlignment="1" applyProtection="1">
      <alignment horizontal="center" vertical="center" shrinkToFit="1"/>
    </xf>
    <xf numFmtId="0" fontId="26" fillId="0" borderId="0" xfId="23" applyFont="1" applyFill="1" applyBorder="1" applyAlignment="1" applyProtection="1">
      <alignment horizontal="right" vertical="center"/>
    </xf>
    <xf numFmtId="180" fontId="26" fillId="0" borderId="0" xfId="23" applyNumberFormat="1" applyFont="1" applyFill="1" applyBorder="1" applyAlignment="1" applyProtection="1">
      <alignment horizontal="center" vertical="center"/>
    </xf>
    <xf numFmtId="178" fontId="26" fillId="12" borderId="0" xfId="23" applyNumberFormat="1" applyFont="1" applyFill="1" applyBorder="1" applyAlignment="1" applyProtection="1">
      <alignment vertical="center"/>
    </xf>
    <xf numFmtId="178" fontId="40" fillId="12" borderId="0" xfId="23" applyNumberFormat="1" applyFont="1" applyFill="1" applyBorder="1" applyAlignment="1" applyProtection="1">
      <alignment vertical="center"/>
    </xf>
    <xf numFmtId="178" fontId="26" fillId="11" borderId="0" xfId="23" applyNumberFormat="1" applyFont="1" applyFill="1" applyBorder="1" applyAlignment="1" applyProtection="1">
      <alignment vertical="center"/>
    </xf>
    <xf numFmtId="178" fontId="40" fillId="11" borderId="0" xfId="23" applyNumberFormat="1" applyFont="1" applyFill="1" applyBorder="1" applyAlignment="1" applyProtection="1">
      <alignment vertical="center"/>
    </xf>
    <xf numFmtId="178" fontId="40" fillId="0" borderId="0" xfId="23" applyNumberFormat="1" applyFont="1" applyFill="1" applyBorder="1" applyAlignment="1" applyProtection="1">
      <alignment vertical="center"/>
    </xf>
    <xf numFmtId="0" fontId="53" fillId="0" borderId="0" xfId="23" applyFont="1" applyFill="1" applyBorder="1" applyAlignment="1" applyProtection="1">
      <alignment vertical="center" wrapText="1"/>
    </xf>
    <xf numFmtId="0" fontId="39" fillId="0" borderId="0" xfId="23" applyFont="1" applyProtection="1"/>
    <xf numFmtId="0" fontId="10" fillId="0" borderId="0" xfId="0" applyFont="1" applyProtection="1">
      <alignment vertical="center"/>
    </xf>
    <xf numFmtId="0" fontId="70" fillId="0" borderId="0" xfId="0" applyFont="1" applyProtection="1">
      <alignment vertical="center"/>
    </xf>
    <xf numFmtId="0" fontId="13" fillId="0" borderId="0" xfId="0" applyFont="1" applyProtection="1">
      <alignment vertical="center"/>
    </xf>
    <xf numFmtId="0" fontId="13" fillId="0" borderId="0" xfId="0" applyFont="1" applyBorder="1" applyProtection="1">
      <alignment vertical="center"/>
    </xf>
    <xf numFmtId="0" fontId="13" fillId="0" borderId="8" xfId="0" applyFont="1" applyBorder="1" applyProtection="1">
      <alignment vertical="center"/>
    </xf>
    <xf numFmtId="0" fontId="13" fillId="0" borderId="1" xfId="0" applyFont="1" applyBorder="1" applyProtection="1">
      <alignment vertical="center"/>
    </xf>
    <xf numFmtId="0" fontId="64" fillId="0" borderId="0" xfId="0" applyFont="1" applyProtection="1">
      <alignment vertical="center"/>
    </xf>
    <xf numFmtId="0" fontId="10" fillId="0" borderId="0" xfId="0" applyFont="1" applyFill="1" applyBorder="1" applyProtection="1">
      <alignment vertical="center"/>
    </xf>
    <xf numFmtId="0" fontId="17" fillId="0" borderId="0" xfId="0" applyFont="1" applyFill="1" applyBorder="1" applyAlignment="1" applyProtection="1">
      <alignment vertical="center"/>
    </xf>
    <xf numFmtId="0" fontId="13" fillId="0" borderId="0" xfId="0" applyFont="1" applyFill="1" applyBorder="1" applyProtection="1">
      <alignment vertical="center"/>
    </xf>
    <xf numFmtId="0" fontId="10" fillId="0" borderId="0" xfId="0" applyFont="1" applyAlignment="1" applyProtection="1">
      <alignment vertical="center"/>
    </xf>
    <xf numFmtId="0" fontId="13" fillId="0" borderId="0" xfId="0" applyFont="1" applyAlignment="1" applyProtection="1">
      <alignment vertical="center"/>
    </xf>
    <xf numFmtId="0" fontId="13" fillId="0" borderId="0" xfId="0" applyFont="1" applyFill="1" applyProtection="1">
      <alignment vertical="center"/>
    </xf>
    <xf numFmtId="0" fontId="10" fillId="0" borderId="0" xfId="0" applyFont="1" applyFill="1" applyProtection="1">
      <alignment vertical="center"/>
    </xf>
    <xf numFmtId="0" fontId="13" fillId="0" borderId="6" xfId="0" applyFont="1" applyBorder="1" applyProtection="1">
      <alignment vertical="center"/>
    </xf>
    <xf numFmtId="0" fontId="9" fillId="0" borderId="0" xfId="23" applyFont="1" applyProtection="1"/>
    <xf numFmtId="0" fontId="12" fillId="0" borderId="8" xfId="23" applyFont="1" applyFill="1" applyBorder="1" applyAlignment="1" applyProtection="1">
      <alignment vertical="center"/>
    </xf>
    <xf numFmtId="58" fontId="0" fillId="0" borderId="2" xfId="0" applyNumberFormat="1" applyBorder="1">
      <alignment vertical="center"/>
    </xf>
    <xf numFmtId="0" fontId="0" fillId="0" borderId="2" xfId="0" applyBorder="1">
      <alignment vertical="center"/>
    </xf>
    <xf numFmtId="0" fontId="10" fillId="0" borderId="9" xfId="0" applyFont="1" applyBorder="1" applyProtection="1">
      <alignment vertical="center"/>
    </xf>
    <xf numFmtId="58" fontId="22" fillId="0" borderId="3" xfId="23" applyNumberFormat="1" applyFont="1" applyFill="1" applyBorder="1" applyAlignment="1" applyProtection="1">
      <alignment horizontal="center" vertical="center" shrinkToFit="1"/>
    </xf>
    <xf numFmtId="0" fontId="26" fillId="13" borderId="79" xfId="23" applyFont="1" applyFill="1" applyBorder="1" applyAlignment="1" applyProtection="1">
      <alignment horizontal="center" vertical="center" shrinkToFit="1"/>
    </xf>
    <xf numFmtId="0" fontId="26" fillId="13" borderId="2" xfId="23" applyFont="1" applyFill="1" applyBorder="1" applyAlignment="1" applyProtection="1">
      <alignment horizontal="center" vertical="center" shrinkToFit="1"/>
    </xf>
    <xf numFmtId="0" fontId="26" fillId="13" borderId="81" xfId="23" applyFont="1" applyFill="1" applyBorder="1" applyAlignment="1" applyProtection="1">
      <alignment horizontal="center" vertical="center" shrinkToFit="1"/>
    </xf>
    <xf numFmtId="0" fontId="26" fillId="13" borderId="58" xfId="23" applyFont="1" applyFill="1" applyBorder="1" applyAlignment="1" applyProtection="1">
      <alignment horizontal="center" vertical="center" shrinkToFit="1"/>
    </xf>
    <xf numFmtId="49" fontId="0" fillId="0" borderId="0" xfId="0" applyNumberFormat="1">
      <alignment vertical="center"/>
    </xf>
    <xf numFmtId="0" fontId="26" fillId="13" borderId="37" xfId="23" applyFont="1" applyFill="1" applyBorder="1" applyAlignment="1" applyProtection="1">
      <alignment horizontal="center" vertical="center" shrinkToFit="1"/>
    </xf>
    <xf numFmtId="0" fontId="26" fillId="0" borderId="96" xfId="23" applyFont="1" applyFill="1" applyBorder="1" applyAlignment="1" applyProtection="1">
      <alignment horizontal="center" vertical="center" shrinkToFit="1"/>
    </xf>
    <xf numFmtId="0" fontId="26" fillId="0" borderId="85" xfId="23" applyFont="1" applyFill="1" applyBorder="1" applyAlignment="1" applyProtection="1">
      <alignment horizontal="center" vertical="center" shrinkToFit="1"/>
    </xf>
    <xf numFmtId="0" fontId="26" fillId="0" borderId="50" xfId="23" applyFont="1" applyFill="1" applyBorder="1" applyAlignment="1" applyProtection="1">
      <alignment horizontal="center" vertical="center" shrinkToFit="1"/>
    </xf>
    <xf numFmtId="0" fontId="26" fillId="0" borderId="133" xfId="23" applyFont="1" applyFill="1" applyBorder="1" applyAlignment="1" applyProtection="1">
      <alignment horizontal="center" vertical="center" shrinkToFit="1"/>
    </xf>
    <xf numFmtId="0" fontId="26" fillId="0" borderId="51" xfId="23" applyFont="1" applyFill="1" applyBorder="1" applyAlignment="1" applyProtection="1">
      <alignment horizontal="center" vertical="center" shrinkToFit="1"/>
    </xf>
    <xf numFmtId="0" fontId="26" fillId="0" borderId="1" xfId="23" applyFont="1" applyFill="1" applyBorder="1" applyAlignment="1" applyProtection="1">
      <alignment horizontal="center" vertical="center" shrinkToFit="1"/>
    </xf>
    <xf numFmtId="0" fontId="26" fillId="0" borderId="3" xfId="23" applyFont="1" applyFill="1" applyBorder="1" applyAlignment="1" applyProtection="1">
      <alignment horizontal="center" vertical="center" shrinkToFit="1"/>
    </xf>
    <xf numFmtId="0" fontId="26" fillId="0" borderId="89" xfId="23" applyFont="1" applyFill="1" applyBorder="1" applyAlignment="1" applyProtection="1">
      <alignment horizontal="center" vertical="center" shrinkToFit="1"/>
    </xf>
    <xf numFmtId="0" fontId="26" fillId="0" borderId="90" xfId="23" applyFont="1" applyFill="1" applyBorder="1" applyAlignment="1" applyProtection="1">
      <alignment horizontal="center" vertical="center" shrinkToFit="1"/>
    </xf>
    <xf numFmtId="0" fontId="33" fillId="0" borderId="0" xfId="23" applyFont="1" applyFill="1" applyAlignment="1" applyProtection="1">
      <alignment horizontal="right" vertical="center"/>
    </xf>
    <xf numFmtId="0" fontId="12" fillId="0" borderId="16" xfId="23" applyFont="1" applyFill="1" applyBorder="1" applyAlignment="1" applyProtection="1">
      <alignment horizontal="center" vertical="center"/>
    </xf>
    <xf numFmtId="0" fontId="12" fillId="0" borderId="9" xfId="23" applyFont="1" applyFill="1" applyBorder="1" applyAlignment="1" applyProtection="1">
      <alignment vertical="center"/>
    </xf>
    <xf numFmtId="0" fontId="12" fillId="0" borderId="3" xfId="23" applyFont="1" applyFill="1" applyBorder="1" applyAlignment="1" applyProtection="1">
      <alignment vertical="center"/>
    </xf>
    <xf numFmtId="0" fontId="33" fillId="0" borderId="0" xfId="55" applyFont="1" applyFill="1" applyProtection="1">
      <alignment vertical="center"/>
    </xf>
    <xf numFmtId="0" fontId="33" fillId="0" borderId="0" xfId="55" applyFont="1" applyFill="1" applyBorder="1" applyProtection="1">
      <alignment vertical="center"/>
    </xf>
    <xf numFmtId="0" fontId="33" fillId="0" borderId="0" xfId="55" applyFont="1" applyFill="1" applyAlignment="1" applyProtection="1">
      <alignment horizontal="left" vertical="center"/>
    </xf>
    <xf numFmtId="0" fontId="21" fillId="3" borderId="0" xfId="55" applyFont="1" applyFill="1" applyBorder="1" applyAlignment="1" applyProtection="1">
      <alignment vertical="center"/>
    </xf>
    <xf numFmtId="49" fontId="79" fillId="3" borderId="0" xfId="55" applyNumberFormat="1" applyFont="1" applyFill="1" applyBorder="1" applyAlignment="1" applyProtection="1">
      <alignment horizontal="left" vertical="center"/>
    </xf>
    <xf numFmtId="0" fontId="33" fillId="2" borderId="0" xfId="55" applyFont="1" applyFill="1" applyProtection="1">
      <alignment vertical="center"/>
    </xf>
    <xf numFmtId="0" fontId="28" fillId="3" borderId="0" xfId="55" applyFont="1" applyFill="1" applyBorder="1" applyProtection="1">
      <alignment vertical="center"/>
    </xf>
    <xf numFmtId="0" fontId="33" fillId="3" borderId="0" xfId="55" applyFont="1" applyFill="1" applyProtection="1">
      <alignment vertical="center"/>
    </xf>
    <xf numFmtId="0" fontId="33" fillId="3" borderId="0" xfId="64" applyFont="1" applyFill="1" applyBorder="1" applyAlignment="1" applyProtection="1">
      <alignment horizontal="center" vertical="center"/>
    </xf>
    <xf numFmtId="0" fontId="33" fillId="3" borderId="0" xfId="55" applyFont="1" applyFill="1" applyBorder="1" applyAlignment="1" applyProtection="1">
      <alignment horizontal="center" vertical="center"/>
    </xf>
    <xf numFmtId="0" fontId="21" fillId="3" borderId="0" xfId="55" applyFont="1" applyFill="1" applyBorder="1" applyAlignment="1" applyProtection="1">
      <alignment horizontal="center" vertical="center"/>
    </xf>
    <xf numFmtId="0" fontId="33" fillId="3" borderId="0" xfId="55" applyFont="1" applyFill="1" applyBorder="1" applyAlignment="1" applyProtection="1">
      <alignment vertical="center"/>
    </xf>
    <xf numFmtId="0" fontId="33" fillId="3" borderId="0" xfId="55" applyFont="1" applyFill="1" applyAlignment="1" applyProtection="1">
      <alignment horizontal="right" vertical="top"/>
    </xf>
    <xf numFmtId="0" fontId="33" fillId="3" borderId="0" xfId="55" applyFont="1" applyFill="1" applyBorder="1" applyProtection="1">
      <alignment vertical="center"/>
    </xf>
    <xf numFmtId="49" fontId="63" fillId="3" borderId="0" xfId="55" applyNumberFormat="1" applyFont="1" applyFill="1" applyBorder="1" applyAlignment="1" applyProtection="1">
      <alignment horizontal="left" vertical="center"/>
    </xf>
    <xf numFmtId="0" fontId="21" fillId="3" borderId="6" xfId="64" applyFont="1" applyFill="1" applyBorder="1" applyAlignment="1" applyProtection="1">
      <alignment vertical="center"/>
    </xf>
    <xf numFmtId="0" fontId="21" fillId="3" borderId="0" xfId="64" applyFont="1" applyFill="1" applyBorder="1" applyAlignment="1" applyProtection="1">
      <alignment vertical="center"/>
    </xf>
    <xf numFmtId="49" fontId="28" fillId="0" borderId="0" xfId="55" applyNumberFormat="1" applyFont="1" applyFill="1" applyBorder="1" applyAlignment="1" applyProtection="1">
      <alignment horizontal="left" vertical="center"/>
    </xf>
    <xf numFmtId="0" fontId="33" fillId="0" borderId="0" xfId="55" applyFont="1" applyFill="1" applyBorder="1" applyAlignment="1" applyProtection="1">
      <alignment horizontal="center" vertical="center"/>
    </xf>
    <xf numFmtId="0" fontId="33" fillId="0" borderId="0" xfId="55" applyFont="1" applyFill="1" applyBorder="1" applyAlignment="1" applyProtection="1">
      <alignment vertical="center"/>
    </xf>
    <xf numFmtId="0" fontId="33" fillId="0" borderId="0" xfId="55" applyFont="1" applyFill="1" applyAlignment="1" applyProtection="1">
      <alignment horizontal="right" vertical="top"/>
    </xf>
    <xf numFmtId="0" fontId="57" fillId="3" borderId="0" xfId="55" applyFont="1" applyFill="1" applyBorder="1" applyProtection="1">
      <alignment vertical="center"/>
    </xf>
    <xf numFmtId="0" fontId="57" fillId="3" borderId="0" xfId="55" applyFont="1" applyFill="1" applyBorder="1" applyAlignment="1" applyProtection="1">
      <alignment horizontal="left" vertical="center"/>
    </xf>
    <xf numFmtId="0" fontId="58" fillId="3" borderId="0" xfId="55" applyFont="1" applyFill="1" applyBorder="1" applyAlignment="1" applyProtection="1">
      <alignment horizontal="left" vertical="center"/>
    </xf>
    <xf numFmtId="0" fontId="20" fillId="3" borderId="0" xfId="55" applyFont="1" applyFill="1" applyBorder="1" applyAlignment="1" applyProtection="1">
      <alignment horizontal="center" vertical="center" wrapText="1"/>
    </xf>
    <xf numFmtId="0" fontId="33" fillId="3" borderId="0" xfId="55" applyFont="1" applyFill="1" applyBorder="1" applyAlignment="1" applyProtection="1">
      <alignment vertical="center" wrapText="1" shrinkToFit="1"/>
    </xf>
    <xf numFmtId="0" fontId="33" fillId="3" borderId="0" xfId="55" applyFont="1" applyFill="1" applyBorder="1" applyAlignment="1" applyProtection="1">
      <alignment horizontal="center" vertical="center" shrinkToFit="1"/>
    </xf>
    <xf numFmtId="0" fontId="33" fillId="3" borderId="0" xfId="55" applyFont="1" applyFill="1" applyBorder="1" applyAlignment="1" applyProtection="1">
      <alignment vertical="center" shrinkToFit="1"/>
    </xf>
    <xf numFmtId="0" fontId="22" fillId="3" borderId="0" xfId="55" applyFont="1" applyFill="1" applyBorder="1" applyAlignment="1" applyProtection="1">
      <alignment vertical="center"/>
    </xf>
    <xf numFmtId="0" fontId="22" fillId="0" borderId="0" xfId="55" applyFont="1" applyFill="1" applyBorder="1" applyAlignment="1" applyProtection="1">
      <alignment vertical="center"/>
    </xf>
    <xf numFmtId="0" fontId="22" fillId="0" borderId="0" xfId="55" applyFont="1" applyFill="1" applyBorder="1" applyAlignment="1" applyProtection="1">
      <alignment vertical="center" wrapText="1"/>
    </xf>
    <xf numFmtId="0" fontId="24" fillId="2" borderId="0" xfId="55" applyFont="1" applyFill="1" applyProtection="1">
      <alignment vertical="center"/>
    </xf>
    <xf numFmtId="0" fontId="24" fillId="2" borderId="0" xfId="55" applyFont="1" applyFill="1" applyBorder="1" applyProtection="1">
      <alignment vertical="center"/>
    </xf>
    <xf numFmtId="0" fontId="24" fillId="0" borderId="0" xfId="55" applyFont="1" applyFill="1" applyProtection="1">
      <alignment vertical="center"/>
    </xf>
    <xf numFmtId="0" fontId="20" fillId="0" borderId="0" xfId="55" applyFont="1" applyFill="1" applyBorder="1" applyAlignment="1" applyProtection="1">
      <alignment vertical="center" wrapText="1"/>
    </xf>
    <xf numFmtId="0" fontId="33" fillId="0" borderId="0" xfId="55" applyFont="1" applyFill="1" applyBorder="1" applyAlignment="1" applyProtection="1">
      <alignment vertical="center" shrinkToFit="1"/>
    </xf>
    <xf numFmtId="0" fontId="24" fillId="0" borderId="0" xfId="55" applyFont="1" applyFill="1" applyBorder="1" applyProtection="1">
      <alignment vertical="center"/>
    </xf>
    <xf numFmtId="0" fontId="33" fillId="0" borderId="0" xfId="55" applyFont="1" applyAlignment="1" applyProtection="1"/>
    <xf numFmtId="0" fontId="33" fillId="3" borderId="0" xfId="55" applyFont="1" applyFill="1" applyAlignment="1" applyProtection="1"/>
    <xf numFmtId="0" fontId="33" fillId="0" borderId="0" xfId="55" applyFont="1" applyFill="1" applyBorder="1" applyAlignment="1" applyProtection="1"/>
    <xf numFmtId="0" fontId="33" fillId="0" borderId="0" xfId="55" applyFont="1" applyBorder="1" applyAlignment="1" applyProtection="1"/>
    <xf numFmtId="0" fontId="33" fillId="3" borderId="0" xfId="55" applyFont="1" applyFill="1" applyAlignment="1" applyProtection="1">
      <alignment horizontal="left"/>
    </xf>
    <xf numFmtId="0" fontId="22" fillId="3" borderId="0" xfId="55" applyFont="1" applyFill="1" applyBorder="1" applyAlignment="1" applyProtection="1">
      <alignment horizontal="center" vertical="center" wrapText="1"/>
    </xf>
    <xf numFmtId="0" fontId="22" fillId="0" borderId="0" xfId="55" applyFont="1" applyFill="1" applyBorder="1" applyAlignment="1" applyProtection="1">
      <alignment horizontal="center" vertical="center" wrapText="1"/>
    </xf>
    <xf numFmtId="0" fontId="57" fillId="3" borderId="0" xfId="55" applyFont="1" applyFill="1" applyProtection="1">
      <alignment vertical="center"/>
    </xf>
    <xf numFmtId="0" fontId="22" fillId="3" borderId="0" xfId="55" applyFont="1" applyFill="1" applyBorder="1" applyAlignment="1" applyProtection="1">
      <alignment horizontal="center" vertical="center"/>
    </xf>
    <xf numFmtId="0" fontId="33" fillId="0" borderId="0" xfId="55" applyFont="1" applyBorder="1" applyAlignment="1" applyProtection="1">
      <alignment vertical="center" shrinkToFit="1"/>
    </xf>
    <xf numFmtId="0" fontId="57" fillId="3" borderId="0" xfId="55" applyFont="1" applyFill="1" applyAlignment="1" applyProtection="1">
      <alignment vertical="center"/>
    </xf>
    <xf numFmtId="0" fontId="33" fillId="2" borderId="0" xfId="55" applyFont="1" applyFill="1" applyBorder="1" applyProtection="1">
      <alignment vertical="center"/>
    </xf>
    <xf numFmtId="0" fontId="33" fillId="2" borderId="0" xfId="0" applyFont="1" applyFill="1" applyBorder="1" applyAlignment="1" applyProtection="1">
      <alignment horizontal="left" vertical="center"/>
    </xf>
    <xf numFmtId="0" fontId="33" fillId="0" borderId="0" xfId="0" applyFont="1" applyFill="1" applyBorder="1" applyAlignment="1" applyProtection="1">
      <alignment horizontal="left" vertical="center"/>
    </xf>
    <xf numFmtId="0" fontId="22" fillId="3" borderId="0" xfId="64" applyFont="1" applyFill="1" applyBorder="1" applyAlignment="1" applyProtection="1">
      <alignment horizontal="left"/>
    </xf>
    <xf numFmtId="0" fontId="22" fillId="0" borderId="6" xfId="55" applyFont="1" applyFill="1" applyBorder="1" applyAlignment="1" applyProtection="1">
      <alignment vertical="center" wrapText="1"/>
    </xf>
    <xf numFmtId="0" fontId="33" fillId="3" borderId="0" xfId="64" applyFont="1" applyFill="1" applyBorder="1" applyAlignment="1" applyProtection="1">
      <alignment horizontal="center" vertical="center" shrinkToFit="1"/>
    </xf>
    <xf numFmtId="0" fontId="21" fillId="0" borderId="0" xfId="55" applyFont="1" applyFill="1" applyBorder="1" applyAlignment="1" applyProtection="1">
      <alignment vertical="center" shrinkToFit="1"/>
    </xf>
    <xf numFmtId="179" fontId="33" fillId="3" borderId="0" xfId="55" applyNumberFormat="1" applyFont="1" applyFill="1" applyBorder="1" applyAlignment="1" applyProtection="1">
      <alignment vertical="center" shrinkToFit="1"/>
    </xf>
    <xf numFmtId="179" fontId="33" fillId="0" borderId="0" xfId="55" applyNumberFormat="1" applyFont="1" applyFill="1" applyBorder="1" applyAlignment="1" applyProtection="1">
      <alignment vertical="center" shrinkToFit="1"/>
    </xf>
    <xf numFmtId="0" fontId="33" fillId="3" borderId="0" xfId="55" applyFont="1" applyFill="1" applyAlignment="1" applyProtection="1">
      <alignment vertical="center"/>
    </xf>
    <xf numFmtId="0" fontId="22" fillId="0" borderId="0" xfId="63" applyFont="1" applyFill="1" applyBorder="1" applyAlignment="1" applyProtection="1">
      <alignment horizontal="left" vertical="center"/>
    </xf>
    <xf numFmtId="0" fontId="22" fillId="0" borderId="8" xfId="63" applyFont="1" applyFill="1" applyBorder="1" applyAlignment="1" applyProtection="1">
      <alignment horizontal="left" vertical="center"/>
    </xf>
    <xf numFmtId="0" fontId="1" fillId="0" borderId="33" xfId="63" applyBorder="1" applyProtection="1">
      <alignment vertical="center"/>
    </xf>
    <xf numFmtId="0" fontId="33" fillId="0" borderId="0" xfId="23" applyFont="1" applyFill="1" applyAlignment="1" applyProtection="1"/>
    <xf numFmtId="0" fontId="30" fillId="0" borderId="0" xfId="23" applyFont="1" applyFill="1" applyAlignment="1" applyProtection="1">
      <alignment horizontal="left" vertical="center"/>
    </xf>
    <xf numFmtId="0" fontId="41" fillId="0" borderId="0" xfId="23" applyFont="1" applyAlignment="1" applyProtection="1">
      <alignment vertical="center"/>
      <protection locked="0"/>
    </xf>
    <xf numFmtId="0" fontId="77" fillId="0" borderId="0" xfId="66" applyFont="1" applyFill="1" applyBorder="1" applyAlignment="1" applyProtection="1">
      <alignment vertical="center"/>
      <protection locked="0"/>
    </xf>
    <xf numFmtId="0" fontId="36" fillId="0" borderId="0" xfId="66" applyFont="1" applyFill="1" applyBorder="1" applyAlignment="1" applyProtection="1">
      <alignment vertical="center"/>
      <protection locked="0"/>
    </xf>
    <xf numFmtId="0" fontId="37" fillId="0" borderId="0" xfId="66" applyFont="1" applyFill="1" applyBorder="1" applyAlignment="1" applyProtection="1">
      <alignment vertical="center"/>
      <protection locked="0"/>
    </xf>
    <xf numFmtId="0" fontId="21" fillId="0" borderId="0" xfId="66" applyFont="1" applyFill="1" applyBorder="1" applyAlignment="1" applyProtection="1">
      <alignment vertical="center"/>
      <protection locked="0"/>
    </xf>
    <xf numFmtId="0" fontId="35" fillId="0" borderId="0" xfId="66" applyFont="1" applyFill="1" applyBorder="1" applyAlignment="1" applyProtection="1">
      <alignment horizontal="center" vertical="center"/>
      <protection locked="0"/>
    </xf>
    <xf numFmtId="0" fontId="22" fillId="0" borderId="7" xfId="23" applyNumberFormat="1" applyFont="1" applyFill="1" applyBorder="1" applyAlignment="1" applyProtection="1">
      <alignment horizontal="left" vertical="center"/>
      <protection locked="0"/>
    </xf>
    <xf numFmtId="0" fontId="22" fillId="0" borderId="8" xfId="23" applyNumberFormat="1" applyFont="1" applyFill="1" applyBorder="1" applyAlignment="1" applyProtection="1">
      <alignment horizontal="left" vertical="center"/>
      <protection locked="0"/>
    </xf>
    <xf numFmtId="0" fontId="22" fillId="0" borderId="1" xfId="23" applyNumberFormat="1" applyFont="1" applyFill="1" applyBorder="1" applyAlignment="1" applyProtection="1">
      <alignment horizontal="left" vertical="center"/>
      <protection locked="0"/>
    </xf>
    <xf numFmtId="0" fontId="22" fillId="0" borderId="6" xfId="23" applyNumberFormat="1" applyFont="1" applyFill="1" applyBorder="1" applyAlignment="1" applyProtection="1">
      <alignment horizontal="left" vertical="center"/>
      <protection locked="0"/>
    </xf>
    <xf numFmtId="0" fontId="22" fillId="0" borderId="0" xfId="23" applyNumberFormat="1" applyFont="1" applyFill="1" applyBorder="1" applyAlignment="1" applyProtection="1">
      <alignment horizontal="left" vertical="center"/>
      <protection locked="0"/>
    </xf>
    <xf numFmtId="0" fontId="22" fillId="0" borderId="5" xfId="23" applyNumberFormat="1" applyFont="1" applyFill="1" applyBorder="1" applyAlignment="1" applyProtection="1">
      <alignment horizontal="left" vertical="center"/>
      <protection locked="0"/>
    </xf>
    <xf numFmtId="0" fontId="22" fillId="0" borderId="10" xfId="23" applyNumberFormat="1" applyFont="1" applyFill="1" applyBorder="1" applyAlignment="1" applyProtection="1">
      <alignment horizontal="left" vertical="center"/>
      <protection locked="0"/>
    </xf>
    <xf numFmtId="0" fontId="22" fillId="0" borderId="18" xfId="23" applyNumberFormat="1" applyFont="1" applyFill="1" applyBorder="1" applyAlignment="1" applyProtection="1">
      <alignment horizontal="left" vertical="center"/>
      <protection locked="0"/>
    </xf>
    <xf numFmtId="0" fontId="22" fillId="0" borderId="4" xfId="23" applyNumberFormat="1" applyFont="1" applyFill="1" applyBorder="1" applyAlignment="1" applyProtection="1">
      <alignment horizontal="left" vertical="center"/>
      <protection locked="0"/>
    </xf>
    <xf numFmtId="0" fontId="26" fillId="13" borderId="92" xfId="23" applyFont="1" applyFill="1" applyBorder="1" applyAlignment="1" applyProtection="1">
      <alignment horizontal="center" vertical="center" shrinkToFit="1"/>
    </xf>
    <xf numFmtId="0" fontId="26" fillId="13" borderId="78" xfId="23" applyFont="1" applyFill="1" applyBorder="1" applyAlignment="1" applyProtection="1">
      <alignment horizontal="center" vertical="center" shrinkToFit="1"/>
    </xf>
    <xf numFmtId="0" fontId="26" fillId="0" borderId="70" xfId="23" applyFont="1" applyFill="1" applyBorder="1" applyAlignment="1" applyProtection="1">
      <alignment horizontal="center" vertical="center" shrinkToFit="1"/>
    </xf>
    <xf numFmtId="0" fontId="26" fillId="13" borderId="9" xfId="23" applyFont="1" applyFill="1" applyBorder="1" applyAlignment="1" applyProtection="1">
      <alignment horizontal="center" vertical="center" shrinkToFit="1"/>
    </xf>
    <xf numFmtId="0" fontId="26" fillId="13" borderId="8" xfId="23" applyFont="1" applyFill="1" applyBorder="1" applyAlignment="1" applyProtection="1">
      <alignment horizontal="center" vertical="center" shrinkToFit="1"/>
    </xf>
    <xf numFmtId="0" fontId="26" fillId="0" borderId="9" xfId="23" applyFont="1" applyFill="1" applyBorder="1" applyAlignment="1" applyProtection="1">
      <alignment horizontal="center" vertical="center" shrinkToFit="1"/>
    </xf>
    <xf numFmtId="0" fontId="26" fillId="0" borderId="46" xfId="23" applyFont="1" applyFill="1" applyBorder="1" applyAlignment="1" applyProtection="1">
      <alignment horizontal="center" vertical="center" shrinkToFit="1"/>
    </xf>
    <xf numFmtId="0" fontId="26" fillId="3" borderId="74" xfId="23" applyFont="1" applyFill="1" applyBorder="1" applyAlignment="1" applyProtection="1">
      <alignment horizontal="center" vertical="center" shrinkToFit="1"/>
    </xf>
    <xf numFmtId="0" fontId="26" fillId="3" borderId="70" xfId="23" applyFont="1" applyFill="1" applyBorder="1" applyAlignment="1" applyProtection="1">
      <alignment horizontal="center" vertical="center" shrinkToFit="1"/>
    </xf>
    <xf numFmtId="0" fontId="26" fillId="3" borderId="79" xfId="23" applyFont="1" applyFill="1" applyBorder="1" applyAlignment="1" applyProtection="1">
      <alignment horizontal="center" vertical="center" shrinkToFit="1"/>
    </xf>
    <xf numFmtId="0" fontId="26" fillId="3" borderId="3" xfId="23" applyFont="1" applyFill="1" applyBorder="1" applyAlignment="1" applyProtection="1">
      <alignment horizontal="center" vertical="center" shrinkToFit="1"/>
    </xf>
    <xf numFmtId="0" fontId="26" fillId="3" borderId="51" xfId="23" applyFont="1" applyFill="1" applyBorder="1" applyAlignment="1" applyProtection="1">
      <alignment horizontal="center" vertical="center" shrinkToFit="1"/>
    </xf>
    <xf numFmtId="0" fontId="26" fillId="3" borderId="1" xfId="23" applyFont="1" applyFill="1" applyBorder="1" applyAlignment="1" applyProtection="1">
      <alignment horizontal="center" vertical="center" shrinkToFit="1"/>
    </xf>
    <xf numFmtId="0" fontId="26" fillId="3" borderId="89" xfId="23" applyFont="1" applyFill="1" applyBorder="1" applyAlignment="1" applyProtection="1">
      <alignment horizontal="center" vertical="center" shrinkToFit="1"/>
    </xf>
    <xf numFmtId="0" fontId="26" fillId="3" borderId="90" xfId="23" applyFont="1" applyFill="1" applyBorder="1" applyAlignment="1" applyProtection="1">
      <alignment horizontal="center" vertical="center" shrinkToFit="1"/>
    </xf>
    <xf numFmtId="0" fontId="2" fillId="3" borderId="73" xfId="23" applyFont="1" applyFill="1" applyBorder="1" applyAlignment="1" applyProtection="1">
      <alignment vertical="center"/>
    </xf>
    <xf numFmtId="0" fontId="26" fillId="0" borderId="0" xfId="23" applyFont="1" applyBorder="1" applyAlignment="1" applyProtection="1">
      <alignment vertical="center" shrinkToFit="1"/>
    </xf>
    <xf numFmtId="180" fontId="26" fillId="0" borderId="84" xfId="23" applyNumberFormat="1" applyFont="1" applyFill="1" applyBorder="1" applyAlignment="1" applyProtection="1">
      <alignment horizontal="center" vertical="center" shrinkToFit="1"/>
    </xf>
    <xf numFmtId="178" fontId="26" fillId="0" borderId="5" xfId="23" applyNumberFormat="1" applyFont="1" applyBorder="1" applyAlignment="1" applyProtection="1">
      <alignment vertical="center" shrinkToFit="1"/>
    </xf>
    <xf numFmtId="180" fontId="26" fillId="0" borderId="86" xfId="23" applyNumberFormat="1" applyFont="1" applyFill="1" applyBorder="1" applyAlignment="1" applyProtection="1">
      <alignment horizontal="center" vertical="center" shrinkToFit="1"/>
    </xf>
    <xf numFmtId="180" fontId="26" fillId="0" borderId="52" xfId="23" applyNumberFormat="1" applyFont="1" applyFill="1" applyBorder="1" applyAlignment="1" applyProtection="1">
      <alignment horizontal="center" vertical="center" shrinkToFit="1"/>
    </xf>
    <xf numFmtId="180" fontId="26" fillId="0" borderId="56" xfId="23" applyNumberFormat="1" applyFont="1" applyFill="1" applyBorder="1" applyAlignment="1" applyProtection="1">
      <alignment horizontal="center" vertical="center" shrinkToFit="1"/>
    </xf>
    <xf numFmtId="180" fontId="40" fillId="0" borderId="86" xfId="23" applyNumberFormat="1" applyFont="1" applyFill="1" applyBorder="1" applyAlignment="1" applyProtection="1">
      <alignment horizontal="center" vertical="center" shrinkToFit="1"/>
    </xf>
    <xf numFmtId="180" fontId="40" fillId="0" borderId="52" xfId="23" applyNumberFormat="1" applyFont="1" applyFill="1" applyBorder="1" applyAlignment="1" applyProtection="1">
      <alignment horizontal="center" vertical="center" shrinkToFit="1"/>
    </xf>
    <xf numFmtId="180" fontId="40" fillId="0" borderId="56" xfId="23" applyNumberFormat="1" applyFont="1" applyFill="1" applyBorder="1" applyAlignment="1" applyProtection="1">
      <alignment horizontal="center" vertical="center" shrinkToFit="1"/>
    </xf>
    <xf numFmtId="180" fontId="40" fillId="0" borderId="91" xfId="23" applyNumberFormat="1" applyFont="1" applyFill="1" applyBorder="1" applyAlignment="1" applyProtection="1">
      <alignment horizontal="center" vertical="center" shrinkToFit="1"/>
    </xf>
    <xf numFmtId="180" fontId="26" fillId="0" borderId="0" xfId="23" applyNumberFormat="1" applyFont="1" applyBorder="1" applyAlignment="1" applyProtection="1">
      <alignment horizontal="center" vertical="center" shrinkToFit="1"/>
    </xf>
    <xf numFmtId="180" fontId="26" fillId="3" borderId="77" xfId="23" applyNumberFormat="1" applyFont="1" applyFill="1" applyBorder="1" applyAlignment="1" applyProtection="1">
      <alignment horizontal="center" vertical="center" shrinkToFit="1"/>
    </xf>
    <xf numFmtId="180" fontId="26" fillId="3" borderId="56" xfId="23" applyNumberFormat="1" applyFont="1" applyFill="1" applyBorder="1" applyAlignment="1" applyProtection="1">
      <alignment horizontal="center" vertical="center" shrinkToFit="1"/>
    </xf>
    <xf numFmtId="180" fontId="26" fillId="3" borderId="52" xfId="23" applyNumberFormat="1" applyFont="1" applyFill="1" applyBorder="1" applyAlignment="1" applyProtection="1">
      <alignment horizontal="center" vertical="center" shrinkToFit="1"/>
    </xf>
    <xf numFmtId="180" fontId="40" fillId="3" borderId="91" xfId="23" applyNumberFormat="1" applyFont="1" applyFill="1" applyBorder="1" applyAlignment="1" applyProtection="1">
      <alignment horizontal="center" vertical="center" shrinkToFit="1"/>
    </xf>
    <xf numFmtId="180" fontId="26" fillId="0" borderId="77" xfId="23" applyNumberFormat="1" applyFont="1" applyFill="1" applyBorder="1" applyAlignment="1" applyProtection="1">
      <alignment horizontal="center" vertical="center" shrinkToFit="1"/>
    </xf>
    <xf numFmtId="180" fontId="26" fillId="0" borderId="83" xfId="23" applyNumberFormat="1" applyFont="1" applyFill="1" applyBorder="1" applyAlignment="1" applyProtection="1">
      <alignment horizontal="center" vertical="center" shrinkToFit="1"/>
    </xf>
    <xf numFmtId="0" fontId="40" fillId="0" borderId="42" xfId="23" applyFont="1" applyFill="1" applyBorder="1" applyAlignment="1" applyProtection="1">
      <alignment horizontal="left" vertical="center" shrinkToFit="1"/>
    </xf>
    <xf numFmtId="0" fontId="40" fillId="0" borderId="50" xfId="23" applyFont="1" applyFill="1" applyBorder="1" applyAlignment="1" applyProtection="1">
      <alignment horizontal="left" vertical="center" shrinkToFit="1"/>
    </xf>
    <xf numFmtId="0" fontId="40" fillId="3" borderId="103" xfId="23" applyFont="1" applyFill="1" applyBorder="1" applyAlignment="1" applyProtection="1">
      <alignment horizontal="left" vertical="center" shrinkToFit="1"/>
    </xf>
    <xf numFmtId="0" fontId="40" fillId="3" borderId="70" xfId="23" applyFont="1" applyFill="1" applyBorder="1" applyAlignment="1" applyProtection="1">
      <alignment horizontal="left" vertical="center" shrinkToFit="1"/>
    </xf>
    <xf numFmtId="0" fontId="40" fillId="0" borderId="16" xfId="23" applyFont="1" applyFill="1" applyBorder="1" applyAlignment="1" applyProtection="1">
      <alignment horizontal="left" vertical="center" shrinkToFit="1"/>
    </xf>
    <xf numFmtId="0" fontId="26" fillId="0" borderId="71" xfId="23" applyFont="1" applyFill="1" applyBorder="1" applyAlignment="1" applyProtection="1">
      <alignment horizontal="left" vertical="center" shrinkToFit="1"/>
    </xf>
    <xf numFmtId="0" fontId="26" fillId="0" borderId="71" xfId="23" applyFont="1" applyFill="1" applyBorder="1" applyAlignment="1" applyProtection="1">
      <alignment vertical="center" shrinkToFit="1"/>
    </xf>
    <xf numFmtId="0" fontId="26" fillId="0" borderId="16" xfId="23" applyFont="1" applyFill="1" applyBorder="1" applyAlignment="1" applyProtection="1">
      <alignment horizontal="right" vertical="center" shrinkToFit="1"/>
    </xf>
    <xf numFmtId="0" fontId="26" fillId="0" borderId="55" xfId="23" applyFont="1" applyFill="1" applyBorder="1" applyAlignment="1" applyProtection="1">
      <alignment horizontal="right" vertical="center" shrinkToFit="1"/>
    </xf>
    <xf numFmtId="0" fontId="26" fillId="0" borderId="53" xfId="23" applyFont="1" applyFill="1" applyBorder="1" applyAlignment="1" applyProtection="1">
      <alignment horizontal="left" vertical="center" shrinkToFit="1"/>
    </xf>
    <xf numFmtId="0" fontId="26" fillId="0" borderId="53" xfId="23" applyFont="1" applyFill="1" applyBorder="1" applyAlignment="1" applyProtection="1">
      <alignment vertical="center" shrinkToFit="1"/>
    </xf>
    <xf numFmtId="0" fontId="26" fillId="6" borderId="9" xfId="23" applyFont="1" applyFill="1" applyBorder="1" applyAlignment="1" applyProtection="1">
      <alignment horizontal="right" vertical="center" shrinkToFit="1"/>
    </xf>
    <xf numFmtId="0" fontId="26" fillId="6" borderId="3" xfId="23" applyFont="1" applyFill="1" applyBorder="1" applyAlignment="1" applyProtection="1">
      <alignment horizontal="left" vertical="center" shrinkToFit="1"/>
    </xf>
    <xf numFmtId="0" fontId="26" fillId="7" borderId="9" xfId="23" applyFont="1" applyFill="1" applyBorder="1" applyAlignment="1" applyProtection="1">
      <alignment horizontal="right" vertical="center" shrinkToFit="1"/>
    </xf>
    <xf numFmtId="0" fontId="26" fillId="7" borderId="3" xfId="23" applyFont="1" applyFill="1" applyBorder="1" applyAlignment="1" applyProtection="1">
      <alignment horizontal="left" vertical="center" shrinkToFit="1"/>
    </xf>
    <xf numFmtId="0" fontId="26" fillId="0" borderId="0" xfId="23" applyFont="1" applyFill="1" applyBorder="1" applyAlignment="1" applyProtection="1">
      <alignment horizontal="left" vertical="center" shrinkToFit="1"/>
    </xf>
    <xf numFmtId="0" fontId="26" fillId="0" borderId="5" xfId="23" applyFont="1" applyFill="1" applyBorder="1" applyAlignment="1" applyProtection="1">
      <alignment horizontal="left" vertical="center" shrinkToFit="1"/>
    </xf>
    <xf numFmtId="0" fontId="40" fillId="0" borderId="8" xfId="23" applyFont="1" applyFill="1" applyBorder="1" applyAlignment="1" applyProtection="1">
      <alignment horizontal="right" vertical="center" shrinkToFit="1"/>
    </xf>
    <xf numFmtId="0" fontId="40" fillId="0" borderId="1" xfId="23" applyFont="1" applyFill="1" applyBorder="1" applyAlignment="1" applyProtection="1">
      <alignment horizontal="right" vertical="center" shrinkToFit="1"/>
    </xf>
    <xf numFmtId="0" fontId="26" fillId="0" borderId="8" xfId="23" applyFont="1" applyFill="1" applyBorder="1" applyAlignment="1" applyProtection="1">
      <alignment horizontal="left" vertical="center" shrinkToFit="1"/>
    </xf>
    <xf numFmtId="0" fontId="26" fillId="0" borderId="1" xfId="23" applyFont="1" applyFill="1" applyBorder="1" applyAlignment="1" applyProtection="1">
      <alignment horizontal="left" vertical="center" shrinkToFit="1"/>
    </xf>
    <xf numFmtId="0" fontId="40" fillId="0" borderId="42" xfId="23" applyFont="1" applyFill="1" applyBorder="1" applyAlignment="1" applyProtection="1">
      <alignment horizontal="right" vertical="center" shrinkToFit="1"/>
    </xf>
    <xf numFmtId="0" fontId="40" fillId="0" borderId="3" xfId="23" applyFont="1" applyFill="1" applyBorder="1" applyAlignment="1" applyProtection="1">
      <alignment horizontal="left" vertical="center" shrinkToFit="1"/>
    </xf>
    <xf numFmtId="0" fontId="26" fillId="0" borderId="132" xfId="23" applyFont="1" applyFill="1" applyBorder="1" applyAlignment="1" applyProtection="1">
      <alignment vertical="center" shrinkToFit="1"/>
    </xf>
    <xf numFmtId="0" fontId="40" fillId="0" borderId="90" xfId="23" applyFont="1" applyFill="1" applyBorder="1" applyAlignment="1" applyProtection="1">
      <alignment horizontal="left" vertical="center" shrinkToFit="1"/>
    </xf>
    <xf numFmtId="0" fontId="26" fillId="3" borderId="8" xfId="23" applyFont="1" applyFill="1" applyBorder="1" applyAlignment="1" applyProtection="1">
      <alignment horizontal="left" vertical="center" shrinkToFit="1"/>
    </xf>
    <xf numFmtId="0" fontId="26" fillId="3" borderId="1" xfId="23" applyFont="1" applyFill="1" applyBorder="1" applyAlignment="1" applyProtection="1">
      <alignment horizontal="left" vertical="center" shrinkToFit="1"/>
    </xf>
    <xf numFmtId="0" fontId="40" fillId="3" borderId="132" xfId="23" applyFont="1" applyFill="1" applyBorder="1" applyAlignment="1" applyProtection="1">
      <alignment horizontal="right" vertical="center" shrinkToFit="1"/>
    </xf>
    <xf numFmtId="0" fontId="40" fillId="3" borderId="90" xfId="23" applyFont="1" applyFill="1" applyBorder="1" applyAlignment="1" applyProtection="1">
      <alignment horizontal="left" vertical="center" shrinkToFit="1"/>
    </xf>
    <xf numFmtId="178" fontId="26" fillId="0" borderId="134" xfId="23" applyNumberFormat="1" applyFont="1" applyFill="1" applyBorder="1" applyAlignment="1" applyProtection="1">
      <alignment horizontal="center" vertical="center" shrinkToFit="1"/>
    </xf>
    <xf numFmtId="178" fontId="26" fillId="13" borderId="135" xfId="23" applyNumberFormat="1" applyFont="1" applyFill="1" applyBorder="1" applyAlignment="1" applyProtection="1">
      <alignment horizontal="center" vertical="center" shrinkToFit="1"/>
    </xf>
    <xf numFmtId="178" fontId="26" fillId="0" borderId="57" xfId="23" applyNumberFormat="1" applyFont="1" applyFill="1" applyBorder="1" applyAlignment="1" applyProtection="1">
      <alignment horizontal="center" vertical="center" shrinkToFit="1"/>
    </xf>
    <xf numFmtId="178" fontId="26" fillId="0" borderId="4" xfId="23" applyNumberFormat="1" applyFont="1" applyFill="1" applyBorder="1" applyAlignment="1" applyProtection="1">
      <alignment horizontal="center" vertical="center" shrinkToFit="1"/>
    </xf>
    <xf numFmtId="178" fontId="26" fillId="13" borderId="38" xfId="23" applyNumberFormat="1" applyFont="1" applyFill="1" applyBorder="1" applyAlignment="1" applyProtection="1">
      <alignment horizontal="center" vertical="center" shrinkToFit="1"/>
    </xf>
    <xf numFmtId="178" fontId="26" fillId="0" borderId="79" xfId="23" applyNumberFormat="1" applyFont="1" applyFill="1" applyBorder="1" applyAlignment="1" applyProtection="1">
      <alignment horizontal="center" vertical="center" shrinkToFit="1"/>
    </xf>
    <xf numFmtId="178" fontId="26" fillId="0" borderId="3" xfId="23" applyNumberFormat="1" applyFont="1" applyFill="1" applyBorder="1" applyAlignment="1" applyProtection="1">
      <alignment horizontal="center" vertical="center" shrinkToFit="1"/>
    </xf>
    <xf numFmtId="178" fontId="26" fillId="13" borderId="2" xfId="23" applyNumberFormat="1" applyFont="1" applyFill="1" applyBorder="1" applyAlignment="1" applyProtection="1">
      <alignment horizontal="center" vertical="center" shrinkToFit="1"/>
    </xf>
    <xf numFmtId="178" fontId="26" fillId="0" borderId="1" xfId="23" applyNumberFormat="1" applyFont="1" applyFill="1" applyBorder="1" applyAlignment="1" applyProtection="1">
      <alignment horizontal="center" vertical="center" shrinkToFit="1"/>
    </xf>
    <xf numFmtId="178" fontId="26" fillId="13" borderId="37" xfId="23" applyNumberFormat="1" applyFont="1" applyFill="1" applyBorder="1" applyAlignment="1" applyProtection="1">
      <alignment horizontal="center" vertical="center" shrinkToFit="1"/>
    </xf>
    <xf numFmtId="178" fontId="26" fillId="3" borderId="3" xfId="23" applyNumberFormat="1" applyFont="1" applyFill="1" applyBorder="1" applyAlignment="1" applyProtection="1">
      <alignment horizontal="center" vertical="center" shrinkToFit="1"/>
    </xf>
    <xf numFmtId="178" fontId="26" fillId="12" borderId="33" xfId="23" applyNumberFormat="1" applyFont="1" applyFill="1" applyBorder="1" applyAlignment="1" applyProtection="1">
      <alignment vertical="center" shrinkToFit="1"/>
    </xf>
    <xf numFmtId="178" fontId="26" fillId="11" borderId="33" xfId="23" applyNumberFormat="1" applyFont="1" applyFill="1" applyBorder="1" applyAlignment="1" applyProtection="1">
      <alignment vertical="center" shrinkToFit="1"/>
    </xf>
    <xf numFmtId="178" fontId="26" fillId="0" borderId="84" xfId="23" applyNumberFormat="1" applyFont="1" applyFill="1" applyBorder="1" applyAlignment="1" applyProtection="1">
      <alignment vertical="center" shrinkToFit="1"/>
    </xf>
    <xf numFmtId="178" fontId="2" fillId="0" borderId="0" xfId="23" applyNumberFormat="1" applyFont="1" applyFill="1" applyBorder="1" applyAlignment="1" applyProtection="1">
      <alignment vertical="center" shrinkToFit="1"/>
    </xf>
    <xf numFmtId="178" fontId="26" fillId="0" borderId="43" xfId="23" applyNumberFormat="1" applyFont="1" applyFill="1" applyBorder="1" applyAlignment="1" applyProtection="1">
      <alignment horizontal="center" vertical="center" shrinkToFit="1"/>
    </xf>
    <xf numFmtId="178" fontId="26" fillId="0" borderId="2" xfId="23" applyNumberFormat="1" applyFont="1" applyFill="1" applyBorder="1" applyAlignment="1" applyProtection="1">
      <alignment horizontal="center" vertical="center" shrinkToFit="1"/>
    </xf>
    <xf numFmtId="0" fontId="26" fillId="0" borderId="8" xfId="23" applyFont="1" applyFill="1" applyBorder="1" applyAlignment="1" applyProtection="1">
      <alignment vertical="center" shrinkToFit="1"/>
    </xf>
    <xf numFmtId="0" fontId="40" fillId="0" borderId="8" xfId="23" applyFont="1" applyFill="1" applyBorder="1" applyAlignment="1" applyProtection="1">
      <alignment vertical="center" shrinkToFit="1"/>
    </xf>
    <xf numFmtId="0" fontId="40" fillId="0" borderId="9" xfId="23" applyFont="1" applyFill="1" applyBorder="1" applyAlignment="1" applyProtection="1">
      <alignment vertical="center" shrinkToFit="1"/>
    </xf>
    <xf numFmtId="0" fontId="26" fillId="3" borderId="8" xfId="23" applyFont="1" applyFill="1" applyBorder="1" applyAlignment="1" applyProtection="1">
      <alignment vertical="center" shrinkToFit="1"/>
    </xf>
    <xf numFmtId="0" fontId="21" fillId="0" borderId="0" xfId="23" applyFont="1" applyFill="1" applyProtection="1">
      <protection locked="0"/>
    </xf>
    <xf numFmtId="0" fontId="33" fillId="0" borderId="0" xfId="23" applyFont="1" applyProtection="1">
      <protection locked="0"/>
    </xf>
    <xf numFmtId="0" fontId="33" fillId="0" borderId="0" xfId="23" applyFont="1" applyBorder="1" applyProtection="1">
      <protection locked="0"/>
    </xf>
    <xf numFmtId="0" fontId="33" fillId="0" borderId="0" xfId="23" applyFont="1" applyFill="1" applyProtection="1">
      <protection locked="0"/>
    </xf>
    <xf numFmtId="0" fontId="33" fillId="0" borderId="0" xfId="23" applyNumberFormat="1" applyFont="1" applyFill="1" applyBorder="1" applyAlignment="1" applyProtection="1">
      <alignment horizontal="left" vertical="center"/>
      <protection locked="0"/>
    </xf>
    <xf numFmtId="49" fontId="33" fillId="0" borderId="0" xfId="23" applyNumberFormat="1" applyFont="1" applyFill="1" applyBorder="1" applyAlignment="1" applyProtection="1">
      <alignment horizontal="left" vertical="center"/>
      <protection locked="0"/>
    </xf>
    <xf numFmtId="0" fontId="33" fillId="0" borderId="0" xfId="23" applyFont="1" applyFill="1" applyBorder="1" applyAlignment="1" applyProtection="1">
      <alignment horizontal="left" vertical="center"/>
      <protection locked="0"/>
    </xf>
    <xf numFmtId="0" fontId="27" fillId="0" borderId="0" xfId="23" applyFont="1" applyFill="1" applyBorder="1" applyAlignment="1" applyProtection="1">
      <alignment horizontal="left" vertical="top"/>
    </xf>
    <xf numFmtId="0" fontId="20" fillId="4" borderId="179" xfId="11" applyFont="1" applyFill="1" applyBorder="1" applyAlignment="1" applyProtection="1">
      <alignment horizontal="center" vertical="center" wrapText="1"/>
    </xf>
    <xf numFmtId="0" fontId="22" fillId="4" borderId="179" xfId="11" applyFont="1" applyFill="1" applyBorder="1" applyAlignment="1" applyProtection="1">
      <alignment horizontal="center" vertical="center"/>
    </xf>
    <xf numFmtId="0" fontId="22" fillId="4" borderId="179" xfId="11" applyFont="1" applyFill="1" applyBorder="1" applyAlignment="1" applyProtection="1">
      <alignment horizontal="center" vertical="center" wrapText="1"/>
    </xf>
    <xf numFmtId="0" fontId="94" fillId="10" borderId="179" xfId="11" applyFont="1" applyFill="1" applyBorder="1" applyAlignment="1" applyProtection="1">
      <alignment horizontal="center" vertical="center" shrinkToFit="1"/>
    </xf>
    <xf numFmtId="0" fontId="22" fillId="0" borderId="179" xfId="11" applyFont="1" applyFill="1" applyBorder="1" applyAlignment="1" applyProtection="1">
      <alignment horizontal="left" vertical="center" shrinkToFit="1"/>
    </xf>
    <xf numFmtId="0" fontId="33" fillId="0" borderId="179" xfId="11" applyFont="1" applyFill="1" applyBorder="1" applyAlignment="1" applyProtection="1">
      <alignment horizontal="center" vertical="center"/>
    </xf>
    <xf numFmtId="0" fontId="28" fillId="0" borderId="179" xfId="11" applyFont="1" applyFill="1" applyBorder="1" applyAlignment="1" applyProtection="1">
      <alignment horizontal="center" vertical="center" textRotation="255" wrapText="1"/>
    </xf>
    <xf numFmtId="0" fontId="33" fillId="15" borderId="179" xfId="23" applyFont="1" applyFill="1" applyBorder="1" applyAlignment="1" applyProtection="1">
      <alignment horizontal="center" vertical="center"/>
    </xf>
    <xf numFmtId="0" fontId="33" fillId="0" borderId="179" xfId="23" applyFont="1" applyFill="1" applyBorder="1" applyAlignment="1" applyProtection="1">
      <alignment horizontal="center" vertical="center"/>
    </xf>
    <xf numFmtId="0" fontId="22" fillId="3" borderId="179" xfId="11" applyFont="1" applyFill="1" applyBorder="1" applyAlignment="1" applyProtection="1">
      <alignment horizontal="left" vertical="center" wrapText="1"/>
    </xf>
    <xf numFmtId="0" fontId="22" fillId="3" borderId="179" xfId="11" applyFont="1" applyFill="1" applyBorder="1" applyAlignment="1" applyProtection="1">
      <alignment horizontal="left" vertical="center"/>
    </xf>
    <xf numFmtId="0" fontId="22" fillId="0" borderId="0" xfId="5" applyFont="1" applyFill="1" applyBorder="1" applyAlignment="1" applyProtection="1">
      <alignment horizontal="left" vertical="center" textRotation="255" wrapText="1"/>
    </xf>
    <xf numFmtId="0" fontId="22" fillId="0" borderId="0" xfId="5" applyFont="1" applyFill="1" applyBorder="1" applyAlignment="1" applyProtection="1">
      <alignment horizontal="left" vertical="center" wrapText="1"/>
    </xf>
    <xf numFmtId="0" fontId="23" fillId="0" borderId="0" xfId="5" applyFont="1" applyFill="1" applyBorder="1" applyAlignment="1" applyProtection="1">
      <alignment horizontal="left" vertical="center" textRotation="255" wrapText="1"/>
    </xf>
    <xf numFmtId="0" fontId="2" fillId="0" borderId="0" xfId="23" applyBorder="1" applyProtection="1"/>
    <xf numFmtId="0" fontId="33" fillId="12" borderId="179" xfId="11" applyFont="1" applyFill="1" applyBorder="1" applyAlignment="1" applyProtection="1">
      <alignment horizontal="center" vertical="center"/>
    </xf>
    <xf numFmtId="0" fontId="94" fillId="10" borderId="179" xfId="23" applyFont="1" applyFill="1" applyBorder="1" applyAlignment="1" applyProtection="1">
      <alignment horizontal="center" vertical="center"/>
    </xf>
    <xf numFmtId="0" fontId="28" fillId="0" borderId="179" xfId="23" applyFont="1" applyFill="1" applyBorder="1" applyAlignment="1" applyProtection="1">
      <alignment horizontal="center" vertical="center"/>
    </xf>
    <xf numFmtId="0" fontId="31" fillId="0" borderId="0" xfId="23" applyFont="1" applyFill="1" applyBorder="1" applyAlignment="1" applyProtection="1">
      <alignment horizontal="left" vertical="top" wrapText="1"/>
    </xf>
    <xf numFmtId="0" fontId="22" fillId="0" borderId="0" xfId="23" applyFont="1" applyFill="1" applyBorder="1" applyAlignment="1" applyProtection="1">
      <alignment horizontal="left" vertical="top"/>
    </xf>
    <xf numFmtId="0" fontId="22" fillId="0" borderId="0" xfId="23" applyFont="1" applyFill="1" applyBorder="1" applyAlignment="1" applyProtection="1">
      <alignment horizontal="left" vertical="center" textRotation="255"/>
    </xf>
    <xf numFmtId="0" fontId="20" fillId="0" borderId="0" xfId="23" applyFont="1" applyFill="1" applyBorder="1" applyAlignment="1" applyProtection="1">
      <alignment horizontal="left" vertical="top"/>
    </xf>
    <xf numFmtId="0" fontId="97" fillId="9" borderId="187" xfId="0" applyFont="1" applyFill="1" applyBorder="1" applyAlignment="1">
      <alignment horizontal="center" vertical="center" wrapText="1" readingOrder="1"/>
    </xf>
    <xf numFmtId="0" fontId="97" fillId="0" borderId="186" xfId="0" applyFont="1" applyBorder="1" applyAlignment="1">
      <alignment horizontal="left" vertical="center" wrapText="1" readingOrder="1"/>
    </xf>
    <xf numFmtId="0" fontId="97" fillId="17" borderId="186" xfId="0" applyFont="1" applyFill="1" applyBorder="1" applyAlignment="1">
      <alignment horizontal="center" vertical="center" wrapText="1" readingOrder="1"/>
    </xf>
    <xf numFmtId="0" fontId="97" fillId="0" borderId="186" xfId="0" applyFont="1" applyBorder="1" applyAlignment="1">
      <alignment horizontal="center" vertical="center" wrapText="1" readingOrder="1"/>
    </xf>
    <xf numFmtId="0" fontId="98" fillId="18" borderId="186" xfId="0" applyFont="1" applyFill="1" applyBorder="1" applyAlignment="1">
      <alignment horizontal="center" vertical="center" wrapText="1" readingOrder="1"/>
    </xf>
    <xf numFmtId="0" fontId="99" fillId="0" borderId="186" xfId="0" applyFont="1" applyBorder="1" applyAlignment="1">
      <alignment vertical="center" wrapText="1"/>
    </xf>
    <xf numFmtId="0" fontId="97" fillId="19" borderId="186" xfId="0" applyFont="1" applyFill="1" applyBorder="1" applyAlignment="1">
      <alignment horizontal="center" vertical="center" wrapText="1" readingOrder="1"/>
    </xf>
    <xf numFmtId="0" fontId="99" fillId="0" borderId="186" xfId="0" applyFont="1" applyBorder="1" applyAlignment="1">
      <alignment horizontal="center" vertical="center" wrapText="1"/>
    </xf>
    <xf numFmtId="0" fontId="97" fillId="12" borderId="186" xfId="0" applyFont="1" applyFill="1" applyBorder="1" applyAlignment="1">
      <alignment horizontal="center" vertical="center" wrapText="1" readingOrder="1"/>
    </xf>
    <xf numFmtId="0" fontId="97" fillId="17" borderId="187" xfId="0" applyFont="1" applyFill="1" applyBorder="1" applyAlignment="1">
      <alignment horizontal="center" vertical="center" wrapText="1" readingOrder="1"/>
    </xf>
    <xf numFmtId="0" fontId="98" fillId="18" borderId="187" xfId="0" applyFont="1" applyFill="1" applyBorder="1" applyAlignment="1">
      <alignment horizontal="center" vertical="center" wrapText="1" readingOrder="1"/>
    </xf>
    <xf numFmtId="0" fontId="97" fillId="12" borderId="187" xfId="0" applyFont="1" applyFill="1" applyBorder="1" applyAlignment="1">
      <alignment horizontal="center" vertical="center" wrapText="1" readingOrder="1"/>
    </xf>
    <xf numFmtId="0" fontId="99" fillId="0" borderId="187" xfId="0" applyFont="1" applyBorder="1" applyAlignment="1">
      <alignment horizontal="center" vertical="center" wrapText="1"/>
    </xf>
    <xf numFmtId="0" fontId="97" fillId="19" borderId="187" xfId="0" applyFont="1" applyFill="1" applyBorder="1" applyAlignment="1">
      <alignment horizontal="center" vertical="center" wrapText="1" readingOrder="1"/>
    </xf>
    <xf numFmtId="0" fontId="22" fillId="0" borderId="179" xfId="23" applyFont="1" applyFill="1" applyBorder="1" applyAlignment="1" applyProtection="1">
      <alignment horizontal="center" vertical="center"/>
    </xf>
    <xf numFmtId="0" fontId="2" fillId="0" borderId="190" xfId="23" applyBorder="1" applyProtection="1"/>
    <xf numFmtId="0" fontId="99" fillId="0" borderId="191" xfId="0" applyFont="1" applyBorder="1" applyAlignment="1">
      <alignment vertical="center" wrapText="1"/>
    </xf>
    <xf numFmtId="0" fontId="99" fillId="0" borderId="191" xfId="0" applyFont="1" applyBorder="1" applyAlignment="1">
      <alignment horizontal="center" vertical="center" wrapText="1"/>
    </xf>
    <xf numFmtId="0" fontId="25" fillId="0" borderId="190" xfId="23" applyFont="1" applyBorder="1" applyProtection="1"/>
    <xf numFmtId="0" fontId="97" fillId="0" borderId="191" xfId="0" applyFont="1" applyBorder="1" applyAlignment="1">
      <alignment horizontal="left" vertical="center" wrapText="1" readingOrder="1"/>
    </xf>
    <xf numFmtId="0" fontId="98" fillId="18" borderId="191" xfId="0" applyFont="1" applyFill="1" applyBorder="1" applyAlignment="1">
      <alignment horizontal="center" vertical="center" wrapText="1" readingOrder="1"/>
    </xf>
    <xf numFmtId="0" fontId="22" fillId="0" borderId="178" xfId="11" applyFont="1" applyFill="1" applyBorder="1" applyAlignment="1" applyProtection="1">
      <alignment vertical="center" wrapText="1"/>
    </xf>
    <xf numFmtId="0" fontId="37" fillId="0" borderId="50" xfId="23" applyFont="1" applyFill="1" applyBorder="1" applyAlignment="1" applyProtection="1">
      <alignment horizontal="left" vertical="center" shrinkToFit="1"/>
    </xf>
    <xf numFmtId="0" fontId="2" fillId="0" borderId="9" xfId="23" applyFont="1" applyFill="1" applyBorder="1" applyAlignment="1" applyProtection="1">
      <alignment vertical="center" shrinkToFit="1"/>
    </xf>
    <xf numFmtId="0" fontId="2" fillId="0" borderId="3" xfId="23" applyFont="1" applyFill="1" applyBorder="1" applyAlignment="1" applyProtection="1">
      <alignment vertical="center" shrinkToFit="1"/>
    </xf>
    <xf numFmtId="178" fontId="2" fillId="0" borderId="50" xfId="23" applyNumberFormat="1" applyFont="1" applyFill="1" applyBorder="1" applyAlignment="1" applyProtection="1">
      <alignment vertical="center" shrinkToFit="1"/>
    </xf>
    <xf numFmtId="178" fontId="2" fillId="12" borderId="87" xfId="23" applyNumberFormat="1" applyFont="1" applyFill="1" applyBorder="1" applyAlignment="1" applyProtection="1">
      <alignment vertical="center" shrinkToFit="1"/>
    </xf>
    <xf numFmtId="178" fontId="2" fillId="11" borderId="87" xfId="23" applyNumberFormat="1" applyFont="1" applyFill="1" applyBorder="1" applyAlignment="1" applyProtection="1">
      <alignment vertical="center" shrinkToFit="1"/>
    </xf>
    <xf numFmtId="178" fontId="2" fillId="0" borderId="86" xfId="23" applyNumberFormat="1" applyFont="1" applyFill="1" applyBorder="1" applyAlignment="1" applyProtection="1">
      <alignment vertical="center" shrinkToFit="1"/>
    </xf>
    <xf numFmtId="178" fontId="2" fillId="0" borderId="3" xfId="23" applyNumberFormat="1" applyFont="1" applyFill="1" applyBorder="1" applyAlignment="1" applyProtection="1">
      <alignment vertical="center" shrinkToFit="1"/>
    </xf>
    <xf numFmtId="178" fontId="2" fillId="12" borderId="2" xfId="23" applyNumberFormat="1" applyFont="1" applyFill="1" applyBorder="1" applyAlignment="1" applyProtection="1">
      <alignment vertical="center" shrinkToFit="1"/>
    </xf>
    <xf numFmtId="178" fontId="2" fillId="11" borderId="2" xfId="23" applyNumberFormat="1" applyFont="1" applyFill="1" applyBorder="1" applyAlignment="1" applyProtection="1">
      <alignment vertical="center" shrinkToFit="1"/>
    </xf>
    <xf numFmtId="178" fontId="2" fillId="0" borderId="56" xfId="23" applyNumberFormat="1" applyFont="1" applyFill="1" applyBorder="1" applyAlignment="1" applyProtection="1">
      <alignment vertical="center" shrinkToFit="1"/>
    </xf>
    <xf numFmtId="178" fontId="37" fillId="12" borderId="2" xfId="23" applyNumberFormat="1" applyFont="1" applyFill="1" applyBorder="1" applyAlignment="1" applyProtection="1">
      <alignment vertical="center" shrinkToFit="1"/>
    </xf>
    <xf numFmtId="178" fontId="37" fillId="11" borderId="2" xfId="23" applyNumberFormat="1" applyFont="1" applyFill="1" applyBorder="1" applyAlignment="1" applyProtection="1">
      <alignment vertical="center" shrinkToFit="1"/>
    </xf>
    <xf numFmtId="178" fontId="37" fillId="0" borderId="56" xfId="23" applyNumberFormat="1" applyFont="1" applyFill="1" applyBorder="1" applyAlignment="1" applyProtection="1">
      <alignment vertical="center" shrinkToFit="1"/>
    </xf>
    <xf numFmtId="178" fontId="2" fillId="0" borderId="1" xfId="23" applyNumberFormat="1" applyFont="1" applyFill="1" applyBorder="1" applyAlignment="1" applyProtection="1">
      <alignment vertical="center" shrinkToFit="1"/>
    </xf>
    <xf numFmtId="178" fontId="2" fillId="12" borderId="37" xfId="23" applyNumberFormat="1" applyFont="1" applyFill="1" applyBorder="1" applyAlignment="1" applyProtection="1">
      <alignment vertical="center" shrinkToFit="1"/>
    </xf>
    <xf numFmtId="178" fontId="2" fillId="11" borderId="37" xfId="23" applyNumberFormat="1" applyFont="1" applyFill="1" applyBorder="1" applyAlignment="1" applyProtection="1">
      <alignment vertical="center" shrinkToFit="1"/>
    </xf>
    <xf numFmtId="178" fontId="2" fillId="0" borderId="52" xfId="23" applyNumberFormat="1" applyFont="1" applyFill="1" applyBorder="1" applyAlignment="1" applyProtection="1">
      <alignment vertical="center" shrinkToFit="1"/>
    </xf>
    <xf numFmtId="178" fontId="37" fillId="12" borderId="87" xfId="23" applyNumberFormat="1" applyFont="1" applyFill="1" applyBorder="1" applyAlignment="1" applyProtection="1">
      <alignment vertical="center" shrinkToFit="1"/>
    </xf>
    <xf numFmtId="178" fontId="37" fillId="11" borderId="87" xfId="23" applyNumberFormat="1" applyFont="1" applyFill="1" applyBorder="1" applyAlignment="1" applyProtection="1">
      <alignment vertical="center" shrinkToFit="1"/>
    </xf>
    <xf numFmtId="178" fontId="37" fillId="0" borderId="86" xfId="23" applyNumberFormat="1" applyFont="1" applyFill="1" applyBorder="1" applyAlignment="1" applyProtection="1">
      <alignment vertical="center" shrinkToFit="1"/>
    </xf>
    <xf numFmtId="178" fontId="37" fillId="0" borderId="50" xfId="23" applyNumberFormat="1" applyFont="1" applyFill="1" applyBorder="1" applyAlignment="1" applyProtection="1">
      <alignment vertical="center" shrinkToFit="1"/>
    </xf>
    <xf numFmtId="178" fontId="37" fillId="0" borderId="3" xfId="23" applyNumberFormat="1" applyFont="1" applyFill="1" applyBorder="1" applyAlignment="1" applyProtection="1">
      <alignment vertical="center" shrinkToFit="1"/>
    </xf>
    <xf numFmtId="178" fontId="37" fillId="0" borderId="90" xfId="23" applyNumberFormat="1" applyFont="1" applyFill="1" applyBorder="1" applyAlignment="1" applyProtection="1">
      <alignment vertical="center" shrinkToFit="1"/>
    </xf>
    <xf numFmtId="178" fontId="37" fillId="12" borderId="92" xfId="23" applyNumberFormat="1" applyFont="1" applyFill="1" applyBorder="1" applyAlignment="1" applyProtection="1">
      <alignment vertical="center" shrinkToFit="1"/>
    </xf>
    <xf numFmtId="178" fontId="37" fillId="11" borderId="92" xfId="23" applyNumberFormat="1" applyFont="1" applyFill="1" applyBorder="1" applyAlignment="1" applyProtection="1">
      <alignment vertical="center" shrinkToFit="1"/>
    </xf>
    <xf numFmtId="178" fontId="37" fillId="0" borderId="91" xfId="23" applyNumberFormat="1" applyFont="1" applyFill="1" applyBorder="1" applyAlignment="1" applyProtection="1">
      <alignment vertical="center" shrinkToFit="1"/>
    </xf>
    <xf numFmtId="0" fontId="37" fillId="0" borderId="9" xfId="23" applyFont="1" applyFill="1" applyBorder="1" applyAlignment="1" applyProtection="1">
      <alignment horizontal="right" vertical="center" shrinkToFit="1"/>
    </xf>
    <xf numFmtId="0" fontId="37" fillId="0" borderId="3" xfId="23" applyFont="1" applyFill="1" applyBorder="1" applyAlignment="1" applyProtection="1">
      <alignment horizontal="left" vertical="center" shrinkToFit="1"/>
    </xf>
    <xf numFmtId="0" fontId="37" fillId="3" borderId="70" xfId="23" applyFont="1" applyFill="1" applyBorder="1" applyAlignment="1" applyProtection="1">
      <alignment horizontal="left" vertical="center" shrinkToFit="1"/>
    </xf>
    <xf numFmtId="0" fontId="2" fillId="3" borderId="9" xfId="23" applyFont="1" applyFill="1" applyBorder="1" applyAlignment="1" applyProtection="1">
      <alignment vertical="center" shrinkToFit="1"/>
    </xf>
    <xf numFmtId="0" fontId="2" fillId="3" borderId="3" xfId="23" applyFont="1" applyFill="1" applyBorder="1" applyAlignment="1" applyProtection="1">
      <alignment vertical="center" shrinkToFit="1"/>
    </xf>
    <xf numFmtId="178" fontId="2" fillId="3" borderId="70" xfId="23" applyNumberFormat="1" applyFont="1" applyFill="1" applyBorder="1" applyAlignment="1" applyProtection="1">
      <alignment vertical="center" shrinkToFit="1"/>
    </xf>
    <xf numFmtId="178" fontId="2" fillId="12" borderId="78" xfId="23" applyNumberFormat="1" applyFont="1" applyFill="1" applyBorder="1" applyAlignment="1" applyProtection="1">
      <alignment vertical="center" shrinkToFit="1"/>
    </xf>
    <xf numFmtId="178" fontId="2" fillId="11" borderId="78" xfId="23" applyNumberFormat="1" applyFont="1" applyFill="1" applyBorder="1" applyAlignment="1" applyProtection="1">
      <alignment vertical="center" shrinkToFit="1"/>
    </xf>
    <xf numFmtId="178" fontId="2" fillId="3" borderId="3" xfId="23" applyNumberFormat="1" applyFont="1" applyFill="1" applyBorder="1" applyAlignment="1" applyProtection="1">
      <alignment vertical="center" shrinkToFit="1"/>
    </xf>
    <xf numFmtId="178" fontId="2" fillId="3" borderId="1" xfId="23" applyNumberFormat="1" applyFont="1" applyFill="1" applyBorder="1" applyAlignment="1" applyProtection="1">
      <alignment vertical="center" shrinkToFit="1"/>
    </xf>
    <xf numFmtId="178" fontId="37" fillId="3" borderId="90" xfId="23" applyNumberFormat="1" applyFont="1" applyFill="1" applyBorder="1" applyAlignment="1" applyProtection="1">
      <alignment vertical="center" shrinkToFit="1"/>
    </xf>
    <xf numFmtId="0" fontId="2" fillId="0" borderId="3" xfId="23" applyFont="1" applyFill="1" applyBorder="1" applyAlignment="1" applyProtection="1">
      <alignment horizontal="left" vertical="center" shrinkToFit="1"/>
    </xf>
    <xf numFmtId="0" fontId="2" fillId="0" borderId="16" xfId="23" applyFont="1" applyFill="1" applyBorder="1" applyAlignment="1" applyProtection="1">
      <alignment vertical="center" shrinkToFit="1"/>
    </xf>
    <xf numFmtId="178" fontId="2" fillId="0" borderId="70" xfId="23" applyNumberFormat="1" applyFont="1" applyFill="1" applyBorder="1" applyAlignment="1" applyProtection="1">
      <alignment vertical="center" shrinkToFit="1"/>
    </xf>
    <xf numFmtId="178" fontId="2" fillId="0" borderId="53" xfId="23" applyNumberFormat="1" applyFont="1" applyFill="1" applyBorder="1" applyAlignment="1" applyProtection="1">
      <alignment vertical="center" shrinkToFit="1"/>
    </xf>
    <xf numFmtId="178" fontId="2" fillId="12" borderId="58" xfId="23" applyNumberFormat="1" applyFont="1" applyFill="1" applyBorder="1" applyAlignment="1" applyProtection="1">
      <alignment vertical="center" shrinkToFit="1"/>
    </xf>
    <xf numFmtId="178" fontId="2" fillId="11" borderId="58" xfId="23" applyNumberFormat="1" applyFont="1" applyFill="1" applyBorder="1" applyAlignment="1" applyProtection="1">
      <alignment vertical="center" shrinkToFit="1"/>
    </xf>
    <xf numFmtId="0" fontId="2" fillId="0" borderId="93" xfId="23" applyFont="1" applyFill="1" applyBorder="1" applyAlignment="1" applyProtection="1">
      <alignment horizontal="left" vertical="center" shrinkToFit="1"/>
    </xf>
    <xf numFmtId="0" fontId="2" fillId="0" borderId="93" xfId="23" applyFont="1" applyFill="1" applyBorder="1" applyAlignment="1" applyProtection="1">
      <alignment vertical="center" shrinkToFit="1"/>
    </xf>
    <xf numFmtId="178" fontId="37" fillId="12" borderId="58" xfId="23" applyNumberFormat="1" applyFont="1" applyFill="1" applyBorder="1" applyAlignment="1" applyProtection="1">
      <alignment vertical="center" shrinkToFit="1"/>
    </xf>
    <xf numFmtId="178" fontId="37" fillId="11" borderId="58" xfId="23" applyNumberFormat="1" applyFont="1" applyFill="1" applyBorder="1" applyAlignment="1" applyProtection="1">
      <alignment vertical="center" shrinkToFit="1"/>
    </xf>
    <xf numFmtId="0" fontId="2" fillId="0" borderId="94" xfId="23" applyFont="1" applyFill="1" applyBorder="1" applyAlignment="1" applyProtection="1">
      <alignment horizontal="left" vertical="center" shrinkToFit="1"/>
    </xf>
    <xf numFmtId="0" fontId="2" fillId="0" borderId="16" xfId="23" applyFont="1" applyFill="1" applyBorder="1" applyAlignment="1" applyProtection="1">
      <alignment horizontal="left" vertical="center" shrinkToFit="1"/>
    </xf>
    <xf numFmtId="178" fontId="2" fillId="0" borderId="5" xfId="23" applyNumberFormat="1" applyFont="1" applyBorder="1" applyAlignment="1" applyProtection="1">
      <alignment vertical="center" shrinkToFit="1"/>
    </xf>
    <xf numFmtId="178" fontId="2" fillId="12" borderId="33" xfId="23" applyNumberFormat="1" applyFont="1" applyFill="1" applyBorder="1" applyAlignment="1" applyProtection="1">
      <alignment vertical="center" shrinkToFit="1"/>
    </xf>
    <xf numFmtId="178" fontId="2" fillId="11" borderId="33" xfId="23" applyNumberFormat="1" applyFont="1" applyFill="1" applyBorder="1" applyAlignment="1" applyProtection="1">
      <alignment vertical="center" shrinkToFit="1"/>
    </xf>
    <xf numFmtId="178" fontId="2" fillId="0" borderId="84" xfId="23" applyNumberFormat="1" applyFont="1" applyFill="1" applyBorder="1" applyAlignment="1" applyProtection="1">
      <alignment vertical="center" shrinkToFit="1"/>
    </xf>
    <xf numFmtId="178" fontId="37" fillId="12" borderId="37" xfId="23" applyNumberFormat="1" applyFont="1" applyFill="1" applyBorder="1" applyAlignment="1" applyProtection="1">
      <alignment vertical="center" shrinkToFit="1"/>
    </xf>
    <xf numFmtId="178" fontId="37" fillId="11" borderId="37" xfId="23" applyNumberFormat="1" applyFont="1" applyFill="1" applyBorder="1" applyAlignment="1" applyProtection="1">
      <alignment vertical="center" shrinkToFit="1"/>
    </xf>
    <xf numFmtId="178" fontId="37" fillId="0" borderId="52" xfId="23" applyNumberFormat="1" applyFont="1" applyFill="1" applyBorder="1" applyAlignment="1" applyProtection="1">
      <alignment vertical="center" shrinkToFit="1"/>
    </xf>
    <xf numFmtId="178" fontId="37" fillId="0" borderId="1" xfId="23" applyNumberFormat="1" applyFont="1" applyFill="1" applyBorder="1" applyAlignment="1" applyProtection="1">
      <alignment vertical="center" shrinkToFit="1"/>
    </xf>
    <xf numFmtId="178" fontId="2" fillId="0" borderId="0" xfId="23" applyNumberFormat="1" applyFont="1" applyBorder="1" applyAlignment="1" applyProtection="1">
      <alignment vertical="center" shrinkToFit="1"/>
    </xf>
    <xf numFmtId="0" fontId="100" fillId="20" borderId="0" xfId="23" applyFont="1" applyFill="1" applyAlignment="1" applyProtection="1">
      <alignment vertical="center"/>
    </xf>
    <xf numFmtId="0" fontId="13" fillId="3" borderId="0" xfId="0" applyFont="1" applyFill="1" applyProtection="1">
      <alignment vertical="center"/>
    </xf>
    <xf numFmtId="0" fontId="97" fillId="0" borderId="187" xfId="0" applyFont="1" applyBorder="1" applyAlignment="1">
      <alignment horizontal="left" vertical="center" wrapText="1" readingOrder="1"/>
    </xf>
    <xf numFmtId="0" fontId="97" fillId="0" borderId="187" xfId="0" applyFont="1" applyBorder="1" applyAlignment="1">
      <alignment horizontal="center" vertical="center" wrapText="1" readingOrder="1"/>
    </xf>
    <xf numFmtId="0" fontId="22" fillId="0" borderId="179" xfId="11" applyFont="1" applyFill="1" applyBorder="1" applyAlignment="1" applyProtection="1">
      <alignment horizontal="left" vertical="center" wrapText="1"/>
    </xf>
    <xf numFmtId="0" fontId="22" fillId="0" borderId="179" xfId="23" applyFont="1" applyFill="1" applyBorder="1" applyAlignment="1" applyProtection="1">
      <alignment horizontal="left" vertical="center" wrapText="1"/>
    </xf>
    <xf numFmtId="0" fontId="22" fillId="0" borderId="0" xfId="11" applyFont="1" applyFill="1" applyBorder="1" applyAlignment="1" applyProtection="1">
      <alignment horizontal="left" vertical="center"/>
    </xf>
    <xf numFmtId="0" fontId="94" fillId="10" borderId="179" xfId="11" applyFont="1" applyFill="1" applyBorder="1" applyAlignment="1" applyProtection="1">
      <alignment horizontal="center" vertical="center"/>
    </xf>
    <xf numFmtId="0" fontId="22" fillId="0" borderId="179" xfId="11" applyFont="1" applyFill="1" applyBorder="1" applyAlignment="1" applyProtection="1">
      <alignment horizontal="left" vertical="center"/>
    </xf>
    <xf numFmtId="0" fontId="33" fillId="15" borderId="179" xfId="11" applyFont="1" applyFill="1" applyBorder="1" applyAlignment="1" applyProtection="1">
      <alignment horizontal="center" vertical="center" wrapText="1"/>
    </xf>
    <xf numFmtId="0" fontId="94" fillId="10" borderId="179" xfId="11" applyFont="1" applyFill="1" applyBorder="1" applyAlignment="1" applyProtection="1">
      <alignment horizontal="center" vertical="center" wrapText="1"/>
    </xf>
    <xf numFmtId="0" fontId="22" fillId="0" borderId="179" xfId="11" applyFont="1" applyFill="1" applyBorder="1" applyAlignment="1" applyProtection="1">
      <alignment vertical="center" wrapText="1"/>
    </xf>
    <xf numFmtId="49" fontId="22" fillId="0" borderId="179" xfId="11" applyNumberFormat="1" applyFont="1" applyFill="1" applyBorder="1" applyAlignment="1" applyProtection="1">
      <alignment horizontal="left" vertical="center" wrapText="1"/>
    </xf>
    <xf numFmtId="0" fontId="22" fillId="0" borderId="0" xfId="23" applyFont="1" applyFill="1" applyBorder="1" applyAlignment="1" applyProtection="1">
      <alignment horizontal="left" vertical="center"/>
    </xf>
    <xf numFmtId="0" fontId="22" fillId="0" borderId="0" xfId="11" applyFont="1" applyFill="1" applyBorder="1" applyAlignment="1" applyProtection="1">
      <alignment horizontal="left" vertical="center" wrapText="1"/>
    </xf>
    <xf numFmtId="0" fontId="33" fillId="16" borderId="179" xfId="11" applyFont="1" applyFill="1" applyBorder="1" applyAlignment="1" applyProtection="1">
      <alignment horizontal="center" vertical="center"/>
    </xf>
    <xf numFmtId="0" fontId="22" fillId="0" borderId="178" xfId="11" applyFont="1" applyFill="1" applyBorder="1" applyAlignment="1" applyProtection="1">
      <alignment horizontal="left" vertical="center" wrapText="1"/>
    </xf>
    <xf numFmtId="0" fontId="28" fillId="0" borderId="179" xfId="11" applyFont="1" applyFill="1" applyBorder="1" applyAlignment="1" applyProtection="1">
      <alignment horizontal="center" vertical="center" wrapText="1"/>
    </xf>
    <xf numFmtId="0" fontId="101" fillId="0" borderId="187" xfId="0" applyFont="1" applyBorder="1" applyAlignment="1">
      <alignment vertical="center" wrapText="1"/>
    </xf>
    <xf numFmtId="0" fontId="101" fillId="0" borderId="186" xfId="0" applyFont="1" applyBorder="1" applyAlignment="1">
      <alignment vertical="center" wrapText="1"/>
    </xf>
    <xf numFmtId="0" fontId="102" fillId="0" borderId="179" xfId="11" applyFont="1" applyFill="1" applyBorder="1" applyAlignment="1" applyProtection="1">
      <alignment horizontal="center" vertical="center" wrapText="1"/>
    </xf>
    <xf numFmtId="0" fontId="97" fillId="0" borderId="186" xfId="0" applyFont="1" applyFill="1" applyBorder="1" applyAlignment="1">
      <alignment horizontal="left" vertical="center" wrapText="1" readingOrder="1"/>
    </xf>
    <xf numFmtId="0" fontId="22" fillId="0" borderId="179" xfId="11" applyFont="1" applyFill="1" applyBorder="1" applyAlignment="1" applyProtection="1">
      <alignment horizontal="left" vertical="center" wrapText="1"/>
    </xf>
    <xf numFmtId="0" fontId="22" fillId="0" borderId="179" xfId="23" applyFont="1" applyFill="1" applyBorder="1" applyAlignment="1" applyProtection="1">
      <alignment horizontal="left" vertical="center" wrapText="1"/>
    </xf>
    <xf numFmtId="0" fontId="76" fillId="0" borderId="0" xfId="23" applyFont="1" applyAlignment="1" applyProtection="1">
      <alignment vertical="center" wrapText="1"/>
    </xf>
    <xf numFmtId="0" fontId="28" fillId="3" borderId="179" xfId="11" applyFont="1" applyFill="1" applyBorder="1" applyAlignment="1" applyProtection="1">
      <alignment horizontal="center" vertical="center" wrapText="1"/>
    </xf>
    <xf numFmtId="49" fontId="22" fillId="0" borderId="179" xfId="11" applyNumberFormat="1" applyFont="1" applyFill="1" applyBorder="1" applyAlignment="1" applyProtection="1">
      <alignment horizontal="left" vertical="center" wrapText="1"/>
    </xf>
    <xf numFmtId="0" fontId="22" fillId="0" borderId="179" xfId="11" applyFont="1" applyFill="1" applyBorder="1" applyAlignment="1" applyProtection="1">
      <alignment horizontal="left" vertical="center" wrapText="1"/>
    </xf>
    <xf numFmtId="0" fontId="94" fillId="10" borderId="179" xfId="11" applyFont="1" applyFill="1" applyBorder="1" applyAlignment="1" applyProtection="1">
      <alignment horizontal="center" vertical="center" wrapText="1"/>
    </xf>
    <xf numFmtId="0" fontId="98" fillId="0" borderId="186" xfId="0" applyFont="1" applyFill="1" applyBorder="1" applyAlignment="1">
      <alignment vertical="center" wrapText="1"/>
    </xf>
    <xf numFmtId="0" fontId="99" fillId="0" borderId="186" xfId="0" applyFont="1" applyFill="1" applyBorder="1" applyAlignment="1">
      <alignment horizontal="center" vertical="center" wrapText="1"/>
    </xf>
    <xf numFmtId="0" fontId="22" fillId="0" borderId="179" xfId="11" applyFont="1" applyFill="1" applyBorder="1" applyAlignment="1" applyProtection="1">
      <alignment vertical="center"/>
    </xf>
    <xf numFmtId="0" fontId="104" fillId="3" borderId="0" xfId="67" applyFont="1" applyFill="1" applyAlignment="1" applyProtection="1">
      <alignment vertical="center"/>
    </xf>
    <xf numFmtId="182" fontId="105" fillId="0" borderId="0" xfId="67" applyNumberFormat="1" applyFont="1" applyFill="1" applyAlignment="1" applyProtection="1">
      <alignment vertical="center"/>
    </xf>
    <xf numFmtId="183" fontId="105" fillId="0" borderId="0" xfId="67" applyNumberFormat="1" applyFont="1" applyFill="1" applyAlignment="1" applyProtection="1">
      <alignment horizontal="center" vertical="center"/>
    </xf>
    <xf numFmtId="0" fontId="105" fillId="0" borderId="0" xfId="67" applyFont="1" applyFill="1" applyAlignment="1" applyProtection="1">
      <alignment vertical="center"/>
    </xf>
    <xf numFmtId="0" fontId="106" fillId="3" borderId="0" xfId="67" applyFont="1" applyFill="1" applyBorder="1" applyAlignment="1" applyProtection="1">
      <alignment vertical="center"/>
    </xf>
    <xf numFmtId="0" fontId="104" fillId="3" borderId="0" xfId="67" applyFont="1" applyFill="1" applyBorder="1" applyAlignment="1" applyProtection="1">
      <alignment vertical="center"/>
    </xf>
    <xf numFmtId="0" fontId="104" fillId="3" borderId="0" xfId="67" applyFont="1" applyFill="1" applyBorder="1" applyAlignment="1" applyProtection="1">
      <alignment horizontal="center" vertical="center"/>
    </xf>
    <xf numFmtId="38" fontId="104" fillId="3" borderId="0" xfId="68" applyFont="1" applyFill="1" applyBorder="1" applyAlignment="1" applyProtection="1">
      <alignment vertical="center"/>
    </xf>
    <xf numFmtId="0" fontId="107" fillId="3" borderId="0" xfId="67" applyFont="1" applyFill="1" applyAlignment="1" applyProtection="1">
      <alignment vertical="center"/>
    </xf>
    <xf numFmtId="182" fontId="108" fillId="0" borderId="0" xfId="67" applyNumberFormat="1" applyFont="1" applyFill="1" applyAlignment="1" applyProtection="1">
      <alignment vertical="center"/>
    </xf>
    <xf numFmtId="183" fontId="108" fillId="0" borderId="0" xfId="67" applyNumberFormat="1" applyFont="1" applyFill="1" applyAlignment="1" applyProtection="1">
      <alignment horizontal="center" vertical="center"/>
    </xf>
    <xf numFmtId="0" fontId="108" fillId="0" borderId="0" xfId="67" applyFont="1" applyFill="1" applyAlignment="1" applyProtection="1">
      <alignment vertical="center"/>
    </xf>
    <xf numFmtId="0" fontId="109" fillId="3" borderId="0" xfId="67" applyFont="1" applyFill="1" applyBorder="1" applyAlignment="1" applyProtection="1">
      <alignment vertical="center"/>
    </xf>
    <xf numFmtId="0" fontId="110" fillId="3" borderId="0" xfId="67" applyFont="1" applyFill="1" applyBorder="1" applyAlignment="1" applyProtection="1">
      <alignment vertical="center"/>
    </xf>
    <xf numFmtId="0" fontId="110" fillId="3" borderId="0" xfId="67" applyFont="1" applyFill="1" applyBorder="1" applyAlignment="1" applyProtection="1">
      <alignment horizontal="right" vertical="center"/>
    </xf>
    <xf numFmtId="0" fontId="104" fillId="3" borderId="0" xfId="67" applyNumberFormat="1" applyFont="1" applyFill="1" applyAlignment="1" applyProtection="1">
      <alignment vertical="center"/>
    </xf>
    <xf numFmtId="184" fontId="104" fillId="3" borderId="0" xfId="67" applyNumberFormat="1" applyFont="1" applyFill="1" applyAlignment="1" applyProtection="1">
      <alignment vertical="center"/>
    </xf>
    <xf numFmtId="0" fontId="109" fillId="3" borderId="0" xfId="67" applyFont="1" applyFill="1" applyBorder="1" applyAlignment="1" applyProtection="1">
      <alignment horizontal="left" vertical="center"/>
    </xf>
    <xf numFmtId="0" fontId="109" fillId="3" borderId="0" xfId="67" applyFont="1" applyFill="1" applyBorder="1" applyAlignment="1" applyProtection="1">
      <alignment horizontal="right" vertical="center"/>
    </xf>
    <xf numFmtId="0" fontId="105" fillId="3" borderId="0" xfId="67" applyFont="1" applyFill="1" applyAlignment="1" applyProtection="1">
      <alignment vertical="center"/>
    </xf>
    <xf numFmtId="182" fontId="108" fillId="3" borderId="0" xfId="67" applyNumberFormat="1" applyFont="1" applyFill="1" applyAlignment="1" applyProtection="1">
      <alignment vertical="center"/>
    </xf>
    <xf numFmtId="183" fontId="108" fillId="3" borderId="0" xfId="67" applyNumberFormat="1" applyFont="1" applyFill="1" applyAlignment="1" applyProtection="1">
      <alignment horizontal="center" vertical="center"/>
    </xf>
    <xf numFmtId="0" fontId="108" fillId="3" borderId="0" xfId="67" applyFont="1" applyFill="1" applyAlignment="1" applyProtection="1">
      <alignment vertical="center"/>
    </xf>
    <xf numFmtId="0" fontId="110" fillId="3" borderId="0" xfId="67" applyFont="1" applyFill="1" applyBorder="1" applyAlignment="1" applyProtection="1">
      <alignment horizontal="center" vertical="center"/>
    </xf>
    <xf numFmtId="0" fontId="104" fillId="3" borderId="0" xfId="67" applyFont="1" applyFill="1" applyBorder="1" applyAlignment="1" applyProtection="1">
      <alignment horizontal="left" vertical="center"/>
    </xf>
    <xf numFmtId="0" fontId="105" fillId="3" borderId="0" xfId="67" applyFont="1" applyFill="1" applyAlignment="1" applyProtection="1">
      <alignment horizontal="center" vertical="center"/>
    </xf>
    <xf numFmtId="38" fontId="105" fillId="3" borderId="0" xfId="68" applyFont="1" applyFill="1" applyAlignment="1" applyProtection="1">
      <alignment vertical="center"/>
    </xf>
    <xf numFmtId="0" fontId="104" fillId="0" borderId="0" xfId="67" applyFont="1" applyFill="1" applyBorder="1" applyAlignment="1" applyProtection="1">
      <alignment vertical="center" shrinkToFit="1"/>
    </xf>
    <xf numFmtId="0" fontId="105" fillId="0" borderId="0" xfId="67" applyFont="1" applyFill="1" applyBorder="1" applyAlignment="1" applyProtection="1">
      <alignment vertical="center"/>
    </xf>
    <xf numFmtId="0" fontId="104" fillId="0" borderId="0" xfId="67" applyFont="1" applyFill="1" applyAlignment="1" applyProtection="1">
      <alignment vertical="center"/>
    </xf>
    <xf numFmtId="0" fontId="107" fillId="0" borderId="0" xfId="67" applyFont="1" applyFill="1" applyBorder="1" applyAlignment="1" applyProtection="1">
      <alignment vertical="center"/>
    </xf>
    <xf numFmtId="0" fontId="104" fillId="0" borderId="0" xfId="67" applyFont="1" applyFill="1" applyBorder="1" applyAlignment="1" applyProtection="1">
      <alignment horizontal="left" vertical="center"/>
    </xf>
    <xf numFmtId="49" fontId="114" fillId="0" borderId="0" xfId="67" applyNumberFormat="1" applyFont="1" applyFill="1" applyAlignment="1" applyProtection="1">
      <alignment horizontal="center" vertical="center" shrinkToFit="1"/>
    </xf>
    <xf numFmtId="0" fontId="104" fillId="0" borderId="0" xfId="67" applyFont="1" applyFill="1" applyBorder="1" applyAlignment="1" applyProtection="1">
      <alignment horizontal="right" vertical="center" shrinkToFit="1"/>
    </xf>
    <xf numFmtId="0" fontId="104" fillId="0" borderId="0" xfId="67" applyFont="1" applyFill="1" applyBorder="1" applyAlignment="1" applyProtection="1">
      <alignment horizontal="left" vertical="center" shrinkToFit="1"/>
    </xf>
    <xf numFmtId="0" fontId="104" fillId="0" borderId="0" xfId="67" applyFont="1" applyFill="1" applyBorder="1" applyAlignment="1" applyProtection="1">
      <alignment horizontal="left" vertical="center" wrapText="1"/>
    </xf>
    <xf numFmtId="0" fontId="104" fillId="0" borderId="0" xfId="67" applyFont="1" applyFill="1" applyBorder="1" applyAlignment="1" applyProtection="1">
      <alignment horizontal="center" vertical="center" shrinkToFit="1"/>
    </xf>
    <xf numFmtId="0" fontId="105" fillId="0" borderId="0" xfId="67" applyFont="1" applyFill="1" applyBorder="1" applyAlignment="1" applyProtection="1">
      <alignment vertical="center" shrinkToFit="1"/>
    </xf>
    <xf numFmtId="0" fontId="104" fillId="0" borderId="0" xfId="67" applyFont="1" applyFill="1" applyBorder="1" applyAlignment="1" applyProtection="1">
      <alignment horizontal="center" vertical="center"/>
    </xf>
    <xf numFmtId="0" fontId="104" fillId="0" borderId="0" xfId="67" applyFont="1" applyFill="1" applyBorder="1" applyAlignment="1" applyProtection="1">
      <alignment vertical="center" wrapText="1"/>
    </xf>
    <xf numFmtId="0" fontId="114" fillId="0" borderId="0" xfId="67" applyFont="1" applyFill="1" applyBorder="1" applyAlignment="1" applyProtection="1">
      <alignment vertical="center" shrinkToFit="1"/>
    </xf>
    <xf numFmtId="0" fontId="104" fillId="3" borderId="0" xfId="67" applyFont="1" applyFill="1" applyBorder="1" applyAlignment="1" applyProtection="1">
      <alignment vertical="center" shrinkToFit="1"/>
    </xf>
    <xf numFmtId="0" fontId="60" fillId="3" borderId="0" xfId="55" applyFont="1" applyFill="1" applyBorder="1" applyAlignment="1" applyProtection="1">
      <alignment horizontal="center" vertical="center" textRotation="255"/>
    </xf>
    <xf numFmtId="0" fontId="116" fillId="0" borderId="0" xfId="67" applyFont="1" applyFill="1" applyBorder="1" applyAlignment="1" applyProtection="1">
      <alignment vertical="center"/>
    </xf>
    <xf numFmtId="0" fontId="104" fillId="3" borderId="0" xfId="67" applyFont="1" applyFill="1" applyBorder="1" applyAlignment="1" applyProtection="1">
      <alignment horizontal="center" vertical="distributed" wrapText="1"/>
    </xf>
    <xf numFmtId="0" fontId="104" fillId="3" borderId="0" xfId="67" applyFont="1" applyFill="1" applyBorder="1" applyAlignment="1" applyProtection="1">
      <alignment horizontal="center" wrapText="1"/>
    </xf>
    <xf numFmtId="49" fontId="104" fillId="3" borderId="0" xfId="67" applyNumberFormat="1" applyFont="1" applyFill="1" applyAlignment="1" applyProtection="1">
      <alignment vertical="center"/>
    </xf>
    <xf numFmtId="0" fontId="113" fillId="3" borderId="0" xfId="67" applyFont="1" applyFill="1" applyBorder="1" applyAlignment="1" applyProtection="1">
      <alignment horizontal="center" vertical="center" wrapText="1" shrinkToFit="1"/>
    </xf>
    <xf numFmtId="0" fontId="111" fillId="0" borderId="0" xfId="67" applyFont="1" applyFill="1" applyBorder="1" applyAlignment="1" applyProtection="1">
      <alignment vertical="center"/>
    </xf>
    <xf numFmtId="0" fontId="116" fillId="3" borderId="0" xfId="67" applyFont="1" applyFill="1" applyBorder="1" applyAlignment="1" applyProtection="1">
      <alignment vertical="center"/>
    </xf>
    <xf numFmtId="0" fontId="111" fillId="3" borderId="0" xfId="67" applyFont="1" applyFill="1" applyBorder="1" applyAlignment="1" applyProtection="1">
      <alignment vertical="center"/>
    </xf>
    <xf numFmtId="0" fontId="111" fillId="3" borderId="0" xfId="67" applyFont="1" applyFill="1" applyBorder="1" applyAlignment="1" applyProtection="1">
      <alignment horizontal="left" vertical="center" wrapText="1"/>
    </xf>
    <xf numFmtId="0" fontId="114" fillId="3" borderId="0" xfId="67" applyFont="1" applyFill="1" applyBorder="1" applyAlignment="1" applyProtection="1">
      <alignment horizontal="center" vertical="center"/>
    </xf>
    <xf numFmtId="0" fontId="116" fillId="3" borderId="0" xfId="67" applyFont="1" applyFill="1" applyBorder="1" applyAlignment="1" applyProtection="1">
      <alignment horizontal="left" vertical="center" wrapText="1"/>
    </xf>
    <xf numFmtId="0" fontId="118" fillId="3" borderId="0" xfId="67" applyFont="1" applyFill="1" applyBorder="1" applyAlignment="1" applyProtection="1">
      <alignment vertical="center" wrapText="1"/>
    </xf>
    <xf numFmtId="0" fontId="115" fillId="3" borderId="0" xfId="67" applyFont="1" applyFill="1" applyBorder="1" applyAlignment="1" applyProtection="1">
      <alignment vertical="center" wrapText="1"/>
    </xf>
    <xf numFmtId="0" fontId="111" fillId="3" borderId="0" xfId="67" applyFont="1" applyFill="1" applyBorder="1" applyAlignment="1" applyProtection="1">
      <alignment horizontal="left" vertical="center" wrapText="1" shrinkToFit="1"/>
    </xf>
    <xf numFmtId="0" fontId="111" fillId="3" borderId="0" xfId="67" applyFont="1" applyFill="1" applyBorder="1" applyAlignment="1" applyProtection="1">
      <alignment vertical="center" wrapText="1" shrinkToFit="1"/>
    </xf>
    <xf numFmtId="0" fontId="113" fillId="0" borderId="0" xfId="67" applyFont="1" applyFill="1" applyBorder="1" applyAlignment="1" applyProtection="1">
      <alignment vertical="center"/>
    </xf>
    <xf numFmtId="0" fontId="104" fillId="3" borderId="0" xfId="67" applyFont="1" applyFill="1" applyBorder="1" applyAlignment="1" applyProtection="1">
      <alignment vertical="distributed"/>
    </xf>
    <xf numFmtId="0" fontId="107" fillId="0" borderId="0" xfId="67" applyFont="1" applyFill="1" applyBorder="1" applyAlignment="1" applyProtection="1">
      <alignment vertical="center" shrinkToFit="1"/>
    </xf>
    <xf numFmtId="0" fontId="114" fillId="3" borderId="0" xfId="67" applyFont="1" applyFill="1" applyBorder="1" applyAlignment="1" applyProtection="1">
      <alignment horizontal="left" vertical="center" wrapText="1"/>
    </xf>
    <xf numFmtId="0" fontId="104" fillId="0" borderId="0" xfId="67" applyFont="1" applyFill="1" applyBorder="1" applyAlignment="1" applyProtection="1">
      <alignment vertical="center"/>
    </xf>
    <xf numFmtId="0" fontId="104" fillId="3" borderId="0" xfId="67" applyFont="1" applyFill="1" applyBorder="1" applyAlignment="1" applyProtection="1">
      <alignment vertical="center" wrapText="1"/>
    </xf>
    <xf numFmtId="0" fontId="104" fillId="3" borderId="0" xfId="67" applyFont="1" applyFill="1" applyBorder="1" applyAlignment="1" applyProtection="1">
      <alignment horizontal="left" vertical="distributed" wrapText="1"/>
    </xf>
    <xf numFmtId="0" fontId="118" fillId="3" borderId="0" xfId="67" applyFont="1" applyFill="1" applyAlignment="1" applyProtection="1">
      <alignment vertical="center"/>
    </xf>
    <xf numFmtId="0" fontId="105" fillId="0" borderId="0" xfId="67" applyFont="1" applyFill="1" applyBorder="1" applyAlignment="1" applyProtection="1">
      <alignment horizontal="center" vertical="center"/>
    </xf>
    <xf numFmtId="38" fontId="105" fillId="0" borderId="0" xfId="68" applyFont="1" applyFill="1" applyBorder="1" applyAlignment="1" applyProtection="1">
      <alignment vertical="center"/>
    </xf>
    <xf numFmtId="182" fontId="108" fillId="0" borderId="0" xfId="67" applyNumberFormat="1" applyFont="1" applyFill="1" applyBorder="1" applyAlignment="1" applyProtection="1">
      <alignment vertical="center"/>
    </xf>
    <xf numFmtId="183" fontId="108" fillId="0" borderId="0" xfId="67" applyNumberFormat="1" applyFont="1" applyFill="1" applyBorder="1" applyAlignment="1" applyProtection="1">
      <alignment horizontal="center" vertical="center"/>
    </xf>
    <xf numFmtId="0" fontId="108" fillId="0" borderId="0" xfId="67" applyFont="1" applyFill="1" applyBorder="1" applyAlignment="1" applyProtection="1">
      <alignment vertical="center"/>
    </xf>
    <xf numFmtId="0" fontId="111" fillId="0" borderId="0" xfId="67" applyFont="1" applyFill="1" applyBorder="1" applyAlignment="1" applyProtection="1">
      <alignment horizontal="left" vertical="center"/>
    </xf>
    <xf numFmtId="0" fontId="105" fillId="0" borderId="9" xfId="67" applyFont="1" applyFill="1" applyBorder="1" applyAlignment="1" applyProtection="1">
      <alignment vertical="center"/>
    </xf>
    <xf numFmtId="0" fontId="105" fillId="0" borderId="3" xfId="67" applyFont="1" applyFill="1" applyBorder="1" applyAlignment="1" applyProtection="1">
      <alignment vertical="center"/>
    </xf>
    <xf numFmtId="0" fontId="114" fillId="0" borderId="0" xfId="67" applyFont="1" applyFill="1" applyBorder="1" applyAlignment="1" applyProtection="1">
      <alignment vertical="center"/>
    </xf>
    <xf numFmtId="0" fontId="114" fillId="3" borderId="0" xfId="67" applyFont="1" applyFill="1" applyBorder="1" applyAlignment="1" applyProtection="1">
      <alignment vertical="center"/>
    </xf>
    <xf numFmtId="0" fontId="111" fillId="0" borderId="5" xfId="67" applyFont="1" applyFill="1" applyBorder="1" applyAlignment="1" applyProtection="1">
      <alignment vertical="center" shrinkToFit="1"/>
    </xf>
    <xf numFmtId="0" fontId="104" fillId="0" borderId="9" xfId="67" applyFont="1" applyFill="1" applyBorder="1" applyAlignment="1" applyProtection="1">
      <alignment vertical="center"/>
    </xf>
    <xf numFmtId="0" fontId="105" fillId="3" borderId="0" xfId="67" applyFont="1" applyFill="1" applyBorder="1" applyAlignment="1" applyProtection="1">
      <alignment vertical="center"/>
    </xf>
    <xf numFmtId="0" fontId="105" fillId="3" borderId="0" xfId="67" applyFont="1" applyFill="1" applyBorder="1" applyAlignment="1" applyProtection="1">
      <alignment horizontal="center" vertical="center"/>
    </xf>
    <xf numFmtId="38" fontId="105" fillId="3" borderId="0" xfId="68" applyFont="1" applyFill="1" applyBorder="1" applyAlignment="1" applyProtection="1">
      <alignment vertical="center"/>
    </xf>
    <xf numFmtId="0" fontId="104" fillId="3" borderId="0" xfId="67" applyFont="1" applyFill="1" applyBorder="1" applyAlignment="1" applyProtection="1">
      <alignment horizontal="center" vertical="center" shrinkToFit="1"/>
    </xf>
    <xf numFmtId="0" fontId="114" fillId="3" borderId="0" xfId="67" applyFont="1" applyFill="1" applyAlignment="1" applyProtection="1">
      <alignment vertical="center"/>
    </xf>
    <xf numFmtId="0" fontId="105" fillId="3" borderId="18" xfId="67" applyFont="1" applyFill="1" applyBorder="1" applyAlignment="1" applyProtection="1">
      <alignment vertical="center"/>
    </xf>
    <xf numFmtId="0" fontId="111" fillId="3" borderId="0" xfId="67" applyFont="1" applyFill="1" applyAlignment="1" applyProtection="1">
      <alignment vertical="center"/>
    </xf>
    <xf numFmtId="0" fontId="21" fillId="0" borderId="0" xfId="55" applyFont="1" applyBorder="1" applyAlignment="1" applyProtection="1">
      <alignment vertical="center" wrapText="1"/>
    </xf>
    <xf numFmtId="182" fontId="21" fillId="0" borderId="0" xfId="55" applyNumberFormat="1" applyFont="1" applyBorder="1" applyAlignment="1" applyProtection="1">
      <alignment vertical="center" wrapText="1"/>
    </xf>
    <xf numFmtId="183" fontId="21" fillId="0" borderId="0" xfId="55" applyNumberFormat="1" applyFont="1" applyBorder="1" applyAlignment="1" applyProtection="1">
      <alignment horizontal="center" vertical="center" wrapText="1"/>
    </xf>
    <xf numFmtId="0" fontId="21" fillId="2" borderId="0" xfId="55" applyFont="1" applyFill="1" applyBorder="1" applyAlignment="1" applyProtection="1">
      <alignment vertical="center" wrapText="1"/>
    </xf>
    <xf numFmtId="182" fontId="21" fillId="2" borderId="0" xfId="55" applyNumberFormat="1" applyFont="1" applyFill="1" applyBorder="1" applyAlignment="1" applyProtection="1">
      <alignment vertical="center" wrapText="1"/>
    </xf>
    <xf numFmtId="183" fontId="21" fillId="2" borderId="0" xfId="55" applyNumberFormat="1" applyFont="1" applyFill="1" applyBorder="1" applyAlignment="1" applyProtection="1">
      <alignment horizontal="center" vertical="center" wrapText="1"/>
    </xf>
    <xf numFmtId="0" fontId="111" fillId="3" borderId="0" xfId="67" applyFont="1" applyFill="1" applyAlignment="1" applyProtection="1">
      <alignment horizontal="center" vertical="center"/>
    </xf>
    <xf numFmtId="38" fontId="111" fillId="3" borderId="0" xfId="68" applyFont="1" applyFill="1" applyAlignment="1" applyProtection="1">
      <alignment vertical="center"/>
    </xf>
    <xf numFmtId="0" fontId="109" fillId="3" borderId="0" xfId="67" applyFont="1" applyFill="1" applyBorder="1" applyAlignment="1" applyProtection="1">
      <alignment horizontal="center" vertical="center"/>
    </xf>
    <xf numFmtId="49" fontId="111" fillId="3" borderId="0" xfId="55" applyNumberFormat="1" applyFont="1" applyFill="1" applyBorder="1" applyAlignment="1" applyProtection="1">
      <alignment vertical="center" wrapText="1"/>
    </xf>
    <xf numFmtId="49" fontId="104" fillId="3" borderId="0" xfId="55" applyNumberFormat="1" applyFont="1" applyFill="1" applyBorder="1" applyAlignment="1" applyProtection="1">
      <alignment vertical="top"/>
    </xf>
    <xf numFmtId="49" fontId="122" fillId="3" borderId="0" xfId="55" applyNumberFormat="1" applyFont="1" applyFill="1" applyBorder="1" applyAlignment="1" applyProtection="1">
      <alignment vertical="top"/>
    </xf>
    <xf numFmtId="49" fontId="123" fillId="3" borderId="0" xfId="55" applyNumberFormat="1" applyFont="1" applyFill="1" applyBorder="1" applyAlignment="1" applyProtection="1">
      <alignment vertical="top"/>
    </xf>
    <xf numFmtId="0" fontId="123" fillId="0" borderId="0" xfId="67" applyFont="1" applyFill="1" applyAlignment="1" applyProtection="1">
      <alignment vertical="center"/>
    </xf>
    <xf numFmtId="182" fontId="124" fillId="0" borderId="0" xfId="67" applyNumberFormat="1" applyFont="1" applyFill="1" applyAlignment="1" applyProtection="1">
      <alignment vertical="center"/>
    </xf>
    <xf numFmtId="183" fontId="124" fillId="0" borderId="0" xfId="67" applyNumberFormat="1" applyFont="1" applyFill="1" applyAlignment="1" applyProtection="1">
      <alignment horizontal="center" vertical="center"/>
    </xf>
    <xf numFmtId="0" fontId="124" fillId="0" borderId="0" xfId="67" applyFont="1" applyFill="1" applyAlignment="1" applyProtection="1">
      <alignment vertical="center"/>
    </xf>
    <xf numFmtId="49" fontId="105" fillId="3" borderId="0" xfId="55" applyNumberFormat="1" applyFont="1" applyFill="1" applyBorder="1" applyProtection="1">
      <alignment vertical="center"/>
    </xf>
    <xf numFmtId="49" fontId="125" fillId="3" borderId="0" xfId="55" applyNumberFormat="1" applyFont="1" applyFill="1" applyBorder="1" applyAlignment="1" applyProtection="1">
      <alignment vertical="center" wrapText="1"/>
    </xf>
    <xf numFmtId="49" fontId="125" fillId="3" borderId="0" xfId="55" applyNumberFormat="1" applyFont="1" applyFill="1" applyBorder="1" applyAlignment="1" applyProtection="1">
      <alignment vertical="center"/>
    </xf>
    <xf numFmtId="0" fontId="126" fillId="3" borderId="0" xfId="67" applyFont="1" applyFill="1" applyBorder="1" applyAlignment="1" applyProtection="1">
      <alignment vertical="center"/>
    </xf>
    <xf numFmtId="0" fontId="107" fillId="3" borderId="0" xfId="67" applyFont="1" applyFill="1" applyBorder="1" applyAlignment="1" applyProtection="1">
      <alignment vertical="center"/>
    </xf>
    <xf numFmtId="0" fontId="107" fillId="3" borderId="0" xfId="67" applyFont="1" applyFill="1" applyBorder="1" applyAlignment="1" applyProtection="1">
      <alignment horizontal="center" vertical="center"/>
    </xf>
    <xf numFmtId="0" fontId="127" fillId="3" borderId="0" xfId="55" applyFont="1" applyFill="1" applyBorder="1" applyAlignment="1" applyProtection="1">
      <alignment vertical="center"/>
    </xf>
    <xf numFmtId="0" fontId="22" fillId="3" borderId="0" xfId="55" applyFont="1" applyFill="1" applyBorder="1" applyAlignment="1" applyProtection="1">
      <alignment horizontal="left" vertical="center" wrapText="1"/>
    </xf>
    <xf numFmtId="0" fontId="22" fillId="3" borderId="0" xfId="55" applyFont="1" applyFill="1" applyBorder="1" applyAlignment="1" applyProtection="1">
      <alignment horizontal="left" vertical="center"/>
    </xf>
    <xf numFmtId="0" fontId="26" fillId="3" borderId="0" xfId="55" applyFont="1" applyFill="1" applyBorder="1" applyAlignment="1" applyProtection="1">
      <alignment horizontal="left" vertical="center"/>
    </xf>
    <xf numFmtId="0" fontId="127" fillId="0" borderId="0" xfId="55" applyFont="1" applyFill="1" applyBorder="1" applyAlignment="1" applyProtection="1">
      <alignment horizontal="left" vertical="center"/>
    </xf>
    <xf numFmtId="0" fontId="127" fillId="3" borderId="0" xfId="55" applyFont="1" applyFill="1" applyBorder="1" applyAlignment="1" applyProtection="1">
      <alignment horizontal="left" vertical="center"/>
    </xf>
    <xf numFmtId="0" fontId="22" fillId="3" borderId="0" xfId="55" applyFont="1" applyFill="1" applyBorder="1" applyAlignment="1" applyProtection="1">
      <alignment horizontal="center" vertical="center" textRotation="255"/>
    </xf>
    <xf numFmtId="0" fontId="5" fillId="0" borderId="0" xfId="55">
      <alignment vertical="center"/>
    </xf>
    <xf numFmtId="0" fontId="5" fillId="0" borderId="0" xfId="55" applyAlignment="1">
      <alignment vertical="center" wrapText="1"/>
    </xf>
    <xf numFmtId="0" fontId="5" fillId="13" borderId="2" xfId="55" applyFill="1" applyBorder="1">
      <alignment vertical="center"/>
    </xf>
    <xf numFmtId="0" fontId="5" fillId="0" borderId="2" xfId="55" applyBorder="1">
      <alignment vertical="center"/>
    </xf>
    <xf numFmtId="49" fontId="5" fillId="0" borderId="2" xfId="55" applyNumberFormat="1" applyBorder="1">
      <alignment vertical="center"/>
    </xf>
    <xf numFmtId="2" fontId="5" fillId="0" borderId="2" xfId="55" applyNumberFormat="1" applyBorder="1">
      <alignment vertical="center"/>
    </xf>
    <xf numFmtId="0" fontId="97" fillId="3" borderId="186" xfId="0" applyFont="1" applyFill="1" applyBorder="1" applyAlignment="1">
      <alignment horizontal="left" vertical="center" wrapText="1" readingOrder="1"/>
    </xf>
    <xf numFmtId="0" fontId="99" fillId="3" borderId="186" xfId="0" applyFont="1" applyFill="1" applyBorder="1" applyAlignment="1">
      <alignment horizontal="center" vertical="center" wrapText="1"/>
    </xf>
    <xf numFmtId="0" fontId="98" fillId="3" borderId="186" xfId="0" applyFont="1" applyFill="1" applyBorder="1" applyAlignment="1">
      <alignment vertical="center" wrapText="1"/>
    </xf>
    <xf numFmtId="0" fontId="97" fillId="3" borderId="186" xfId="0" applyFont="1" applyFill="1" applyBorder="1" applyAlignment="1">
      <alignment horizontal="center" vertical="center" wrapText="1" readingOrder="1"/>
    </xf>
    <xf numFmtId="0" fontId="97" fillId="3" borderId="187" xfId="0" applyFont="1" applyFill="1" applyBorder="1" applyAlignment="1">
      <alignment horizontal="left" vertical="center" wrapText="1" readingOrder="1"/>
    </xf>
    <xf numFmtId="0" fontId="99" fillId="3" borderId="187" xfId="0" applyFont="1" applyFill="1" applyBorder="1" applyAlignment="1">
      <alignment horizontal="center" vertical="center" wrapText="1"/>
    </xf>
    <xf numFmtId="0" fontId="127" fillId="0" borderId="0" xfId="55" applyFont="1" applyFill="1" applyBorder="1" applyAlignment="1" applyProtection="1">
      <alignment vertical="center"/>
      <protection hidden="1"/>
    </xf>
    <xf numFmtId="0" fontId="22" fillId="0" borderId="9" xfId="23" applyFont="1" applyFill="1" applyBorder="1" applyAlignment="1" applyProtection="1">
      <alignment horizontal="center" vertical="center" shrinkToFit="1"/>
      <protection locked="0"/>
    </xf>
    <xf numFmtId="0" fontId="22" fillId="4" borderId="2" xfId="23" applyFont="1" applyFill="1" applyBorder="1" applyAlignment="1" applyProtection="1">
      <alignment horizontal="center" vertical="center" shrinkToFit="1"/>
      <protection locked="0"/>
    </xf>
    <xf numFmtId="0" fontId="33" fillId="0" borderId="7" xfId="23" applyFont="1" applyFill="1" applyBorder="1" applyAlignment="1" applyProtection="1">
      <alignment horizontal="center" vertical="center"/>
      <protection locked="0"/>
    </xf>
    <xf numFmtId="0" fontId="33" fillId="0" borderId="8" xfId="23" applyFont="1" applyFill="1" applyBorder="1" applyAlignment="1" applyProtection="1">
      <alignment horizontal="center" vertical="center"/>
      <protection locked="0"/>
    </xf>
    <xf numFmtId="0" fontId="33" fillId="0" borderId="1" xfId="23" applyFont="1" applyFill="1" applyBorder="1" applyAlignment="1" applyProtection="1">
      <alignment horizontal="center" vertical="center"/>
      <protection locked="0"/>
    </xf>
    <xf numFmtId="0" fontId="33" fillId="0" borderId="6" xfId="23" applyFont="1" applyFill="1" applyBorder="1" applyAlignment="1" applyProtection="1">
      <alignment horizontal="center" vertical="center"/>
      <protection locked="0"/>
    </xf>
    <xf numFmtId="0" fontId="33" fillId="0" borderId="0" xfId="23" applyFont="1" applyFill="1" applyBorder="1" applyAlignment="1" applyProtection="1">
      <alignment horizontal="center" vertical="center"/>
      <protection locked="0"/>
    </xf>
    <xf numFmtId="0" fontId="33" fillId="0" borderId="5" xfId="23" applyFont="1" applyFill="1" applyBorder="1" applyAlignment="1" applyProtection="1">
      <alignment horizontal="center" vertical="center"/>
      <protection locked="0"/>
    </xf>
    <xf numFmtId="0" fontId="33" fillId="0" borderId="10" xfId="23" applyFont="1" applyFill="1" applyBorder="1" applyAlignment="1" applyProtection="1">
      <alignment horizontal="center" vertical="center"/>
      <protection locked="0"/>
    </xf>
    <xf numFmtId="0" fontId="33" fillId="0" borderId="18" xfId="23" applyFont="1" applyFill="1" applyBorder="1" applyAlignment="1" applyProtection="1">
      <alignment horizontal="center" vertical="center"/>
      <protection locked="0"/>
    </xf>
    <xf numFmtId="0" fontId="33" fillId="0" borderId="4" xfId="23" applyFont="1" applyFill="1" applyBorder="1" applyAlignment="1" applyProtection="1">
      <alignment horizontal="center" vertical="center"/>
      <protection locked="0"/>
    </xf>
    <xf numFmtId="0" fontId="104" fillId="0" borderId="0" xfId="67" applyFont="1" applyFill="1" applyBorder="1" applyAlignment="1" applyProtection="1"/>
    <xf numFmtId="0" fontId="22" fillId="0" borderId="179" xfId="11" applyFont="1" applyFill="1" applyBorder="1" applyAlignment="1" applyProtection="1">
      <alignment horizontal="left" vertical="center" wrapText="1"/>
    </xf>
    <xf numFmtId="0" fontId="33" fillId="15" borderId="179" xfId="11" applyFont="1" applyFill="1" applyBorder="1" applyAlignment="1" applyProtection="1">
      <alignment horizontal="center" vertical="center"/>
    </xf>
    <xf numFmtId="0" fontId="94" fillId="10" borderId="179" xfId="11" applyFont="1" applyFill="1" applyBorder="1" applyAlignment="1" applyProtection="1">
      <alignment horizontal="center" vertical="center"/>
    </xf>
    <xf numFmtId="0" fontId="22" fillId="0" borderId="179" xfId="11" applyFont="1" applyFill="1" applyBorder="1" applyAlignment="1" applyProtection="1">
      <alignment horizontal="left" vertical="center" wrapText="1"/>
    </xf>
    <xf numFmtId="0" fontId="22" fillId="0" borderId="176" xfId="11" applyFont="1" applyFill="1" applyBorder="1" applyAlignment="1" applyProtection="1">
      <alignment vertical="center" wrapText="1"/>
    </xf>
    <xf numFmtId="0" fontId="102" fillId="0" borderId="177" xfId="11" applyFont="1" applyFill="1" applyBorder="1" applyAlignment="1" applyProtection="1">
      <alignment vertical="center" wrapText="1"/>
    </xf>
    <xf numFmtId="0" fontId="102" fillId="0" borderId="178" xfId="11" applyFont="1" applyFill="1" applyBorder="1" applyAlignment="1" applyProtection="1">
      <alignment vertical="center" wrapText="1"/>
    </xf>
    <xf numFmtId="0" fontId="102" fillId="0" borderId="202" xfId="11" applyFont="1" applyFill="1" applyBorder="1" applyAlignment="1" applyProtection="1">
      <alignment vertical="center" wrapText="1"/>
    </xf>
    <xf numFmtId="0" fontId="95" fillId="3" borderId="179" xfId="11" applyFont="1" applyFill="1" applyBorder="1" applyAlignment="1" applyProtection="1">
      <alignment horizontal="left" vertical="center" textRotation="255" wrapText="1"/>
    </xf>
    <xf numFmtId="49" fontId="104" fillId="3" borderId="0" xfId="55" applyNumberFormat="1" applyFont="1" applyFill="1" applyBorder="1" applyAlignment="1" applyProtection="1">
      <alignment horizontal="left" vertical="center"/>
    </xf>
    <xf numFmtId="0" fontId="104" fillId="3" borderId="0" xfId="67" applyFont="1" applyFill="1" applyBorder="1" applyAlignment="1" applyProtection="1">
      <alignment horizontal="center" vertical="center" wrapText="1"/>
    </xf>
    <xf numFmtId="49" fontId="104" fillId="3" borderId="0" xfId="67" applyNumberFormat="1" applyFont="1" applyFill="1" applyAlignment="1" applyProtection="1">
      <alignment horizontal="center" vertical="center"/>
    </xf>
    <xf numFmtId="0" fontId="111" fillId="3" borderId="0" xfId="67" applyFont="1" applyFill="1" applyAlignment="1" applyProtection="1">
      <alignment horizontal="left" vertical="center" wrapText="1"/>
    </xf>
    <xf numFmtId="0" fontId="21" fillId="3" borderId="0" xfId="55" applyFont="1" applyFill="1" applyBorder="1" applyAlignment="1" applyProtection="1">
      <alignment vertical="center" wrapText="1"/>
    </xf>
    <xf numFmtId="0" fontId="107" fillId="3" borderId="0" xfId="67" applyFont="1" applyFill="1" applyAlignment="1" applyProtection="1">
      <alignment horizontal="center" vertical="center"/>
    </xf>
    <xf numFmtId="0" fontId="111" fillId="0" borderId="16" xfId="67" applyFont="1" applyFill="1" applyBorder="1" applyAlignment="1" applyProtection="1">
      <alignment horizontal="center" vertical="center" shrinkToFit="1"/>
    </xf>
    <xf numFmtId="0" fontId="104" fillId="0" borderId="0" xfId="67" applyFont="1" applyFill="1" applyBorder="1" applyAlignment="1" applyProtection="1">
      <alignment horizontal="center" vertical="center" wrapText="1"/>
    </xf>
    <xf numFmtId="0" fontId="22" fillId="0" borderId="0" xfId="55" applyFont="1" applyFill="1" applyBorder="1" applyAlignment="1" applyProtection="1">
      <alignment horizontal="center" vertical="center" textRotation="255"/>
    </xf>
    <xf numFmtId="0" fontId="117" fillId="3" borderId="0" xfId="67" applyFont="1" applyFill="1" applyBorder="1" applyAlignment="1" applyProtection="1">
      <alignment horizontal="center" vertical="center"/>
    </xf>
    <xf numFmtId="0" fontId="104" fillId="3" borderId="0" xfId="67" applyFont="1" applyFill="1" applyBorder="1" applyAlignment="1" applyProtection="1">
      <alignment vertical="distributed" wrapText="1"/>
    </xf>
    <xf numFmtId="0" fontId="103" fillId="3" borderId="0" xfId="67" applyFont="1" applyFill="1" applyBorder="1" applyAlignment="1" applyProtection="1">
      <alignment vertical="center" shrinkToFit="1"/>
    </xf>
    <xf numFmtId="0" fontId="104" fillId="3" borderId="0" xfId="67" applyFont="1" applyFill="1" applyAlignment="1" applyProtection="1">
      <alignment horizontal="center" vertical="center"/>
    </xf>
    <xf numFmtId="0" fontId="22" fillId="4" borderId="16" xfId="23" applyFont="1" applyFill="1" applyBorder="1" applyAlignment="1" applyProtection="1">
      <alignment horizontal="center" vertical="center" wrapText="1"/>
    </xf>
    <xf numFmtId="0" fontId="12" fillId="0" borderId="9" xfId="23" applyFont="1" applyFill="1" applyBorder="1" applyAlignment="1" applyProtection="1">
      <alignment vertical="center"/>
    </xf>
    <xf numFmtId="0" fontId="22" fillId="4" borderId="2" xfId="23" applyFont="1" applyFill="1" applyBorder="1" applyAlignment="1" applyProtection="1">
      <alignment horizontal="center" vertical="center" shrinkToFit="1"/>
      <protection locked="0"/>
    </xf>
    <xf numFmtId="0" fontId="105" fillId="0" borderId="0" xfId="67" applyFont="1" applyFill="1" applyAlignment="1" applyProtection="1">
      <alignment horizontal="center" vertical="center"/>
    </xf>
    <xf numFmtId="38" fontId="105" fillId="0" borderId="0" xfId="68" applyFont="1" applyFill="1" applyAlignment="1" applyProtection="1">
      <alignment vertical="center"/>
    </xf>
    <xf numFmtId="0" fontId="22" fillId="0" borderId="18" xfId="23" applyFont="1" applyFill="1" applyBorder="1" applyAlignment="1" applyProtection="1">
      <alignment vertical="center"/>
    </xf>
    <xf numFmtId="0" fontId="22" fillId="0" borderId="9" xfId="23" applyFont="1" applyFill="1" applyBorder="1" applyAlignment="1" applyProtection="1">
      <alignment vertical="center" wrapText="1"/>
    </xf>
    <xf numFmtId="0" fontId="22" fillId="0" borderId="18" xfId="23" applyFont="1" applyFill="1" applyBorder="1" applyAlignment="1" applyProtection="1">
      <alignment horizontal="center" vertical="center" wrapText="1"/>
    </xf>
    <xf numFmtId="0" fontId="22" fillId="0" borderId="3" xfId="23" applyFont="1" applyFill="1" applyBorder="1" applyAlignment="1" applyProtection="1">
      <alignment vertical="center" wrapText="1"/>
    </xf>
    <xf numFmtId="0" fontId="12" fillId="0" borderId="14" xfId="23" applyFont="1" applyFill="1" applyBorder="1" applyAlignment="1" applyProtection="1">
      <alignment vertical="center" shrinkToFit="1"/>
      <protection locked="0"/>
    </xf>
    <xf numFmtId="0" fontId="12" fillId="0" borderId="13" xfId="23" applyFont="1" applyFill="1" applyBorder="1" applyAlignment="1" applyProtection="1">
      <alignment vertical="center" shrinkToFit="1"/>
      <protection locked="0"/>
    </xf>
    <xf numFmtId="0" fontId="12" fillId="0" borderId="12" xfId="23" applyFont="1" applyFill="1" applyBorder="1" applyAlignment="1" applyProtection="1">
      <alignment vertical="center" shrinkToFit="1"/>
      <protection locked="0"/>
    </xf>
    <xf numFmtId="0" fontId="12" fillId="0" borderId="26" xfId="23" applyFont="1" applyFill="1" applyBorder="1" applyAlignment="1" applyProtection="1">
      <alignment vertical="center" shrinkToFit="1"/>
      <protection locked="0"/>
    </xf>
    <xf numFmtId="0" fontId="12" fillId="0" borderId="37" xfId="23" applyFont="1" applyFill="1" applyBorder="1" applyAlignment="1" applyProtection="1">
      <alignment vertical="center" shrinkToFit="1"/>
      <protection locked="0"/>
    </xf>
    <xf numFmtId="0" fontId="12" fillId="0" borderId="11" xfId="23" applyFont="1" applyFill="1" applyBorder="1" applyAlignment="1" applyProtection="1">
      <alignment vertical="center" shrinkToFit="1"/>
      <protection locked="0"/>
    </xf>
    <xf numFmtId="0" fontId="12" fillId="0" borderId="33" xfId="23" applyFont="1" applyFill="1" applyBorder="1" applyAlignment="1" applyProtection="1">
      <alignment vertical="center" shrinkToFit="1"/>
      <protection locked="0"/>
    </xf>
    <xf numFmtId="0" fontId="12" fillId="0" borderId="38" xfId="23" applyFont="1" applyFill="1" applyBorder="1" applyAlignment="1" applyProtection="1">
      <alignment vertical="center" shrinkToFit="1"/>
      <protection locked="0"/>
    </xf>
    <xf numFmtId="0" fontId="134" fillId="0" borderId="0" xfId="23" applyFont="1" applyFill="1" applyBorder="1" applyAlignment="1" applyProtection="1">
      <alignment vertical="center"/>
    </xf>
    <xf numFmtId="0" fontId="134" fillId="0" borderId="0" xfId="23" applyFont="1" applyFill="1" applyBorder="1" applyAlignment="1" applyProtection="1">
      <alignment vertical="center"/>
      <protection locked="0"/>
    </xf>
    <xf numFmtId="0" fontId="134" fillId="0" borderId="0" xfId="23" applyFont="1" applyFill="1" applyBorder="1" applyAlignment="1" applyProtection="1">
      <alignment horizontal="center" vertical="center"/>
      <protection locked="0"/>
    </xf>
    <xf numFmtId="0" fontId="134" fillId="0" borderId="0" xfId="23" applyFont="1" applyFill="1" applyBorder="1" applyAlignment="1" applyProtection="1">
      <alignment vertical="center" wrapText="1"/>
      <protection locked="0"/>
    </xf>
    <xf numFmtId="0" fontId="134" fillId="0" borderId="0" xfId="0" applyFont="1" applyBorder="1">
      <alignment vertical="center"/>
    </xf>
    <xf numFmtId="0" fontId="134" fillId="0" borderId="0" xfId="23" applyFont="1" applyFill="1" applyBorder="1" applyAlignment="1" applyProtection="1">
      <alignment vertical="center" textRotation="180" wrapText="1"/>
    </xf>
    <xf numFmtId="0" fontId="134" fillId="0" borderId="0" xfId="23" applyFont="1" applyFill="1" applyBorder="1" applyAlignment="1" applyProtection="1">
      <alignment vertical="center" textRotation="180"/>
    </xf>
    <xf numFmtId="0" fontId="135" fillId="0" borderId="0" xfId="23" applyFont="1" applyFill="1" applyBorder="1" applyAlignment="1" applyProtection="1">
      <alignment vertical="center" textRotation="180" wrapText="1"/>
      <protection locked="0"/>
    </xf>
    <xf numFmtId="0" fontId="135" fillId="0" borderId="0" xfId="23" applyFont="1" applyFill="1" applyBorder="1" applyAlignment="1" applyProtection="1">
      <alignment vertical="center" textRotation="180"/>
      <protection locked="0"/>
    </xf>
    <xf numFmtId="0" fontId="135" fillId="0" borderId="0" xfId="0" applyFont="1" applyBorder="1">
      <alignment vertical="center"/>
    </xf>
    <xf numFmtId="0" fontId="135" fillId="0" borderId="0" xfId="23" applyFont="1" applyFill="1" applyBorder="1" applyAlignment="1" applyProtection="1">
      <alignment horizontal="center" vertical="center"/>
      <protection locked="0"/>
    </xf>
    <xf numFmtId="0" fontId="135" fillId="0" borderId="0" xfId="23" applyFont="1" applyFill="1" applyBorder="1" applyAlignment="1" applyProtection="1">
      <alignment vertical="center"/>
    </xf>
    <xf numFmtId="0" fontId="135" fillId="0" borderId="0" xfId="23" applyFont="1" applyFill="1" applyBorder="1" applyAlignment="1" applyProtection="1">
      <alignment vertical="center" wrapText="1"/>
    </xf>
    <xf numFmtId="0" fontId="134" fillId="0" borderId="0" xfId="23" applyFont="1" applyFill="1" applyBorder="1" applyAlignment="1" applyProtection="1">
      <alignment vertical="center" wrapText="1"/>
    </xf>
    <xf numFmtId="0" fontId="134" fillId="0" borderId="0" xfId="23" applyFont="1" applyFill="1" applyBorder="1" applyAlignment="1" applyProtection="1">
      <alignment vertical="center" textRotation="180"/>
      <protection locked="0"/>
    </xf>
    <xf numFmtId="0" fontId="134" fillId="0" borderId="0" xfId="23" applyFont="1" applyFill="1" applyBorder="1" applyAlignment="1" applyProtection="1">
      <alignment vertical="top" wrapText="1"/>
      <protection locked="0"/>
    </xf>
    <xf numFmtId="0" fontId="134" fillId="0" borderId="0" xfId="23" applyFont="1" applyFill="1" applyBorder="1" applyAlignment="1" applyProtection="1">
      <alignment vertical="top"/>
      <protection locked="0"/>
    </xf>
    <xf numFmtId="0" fontId="135" fillId="0" borderId="0" xfId="23" applyFont="1" applyFill="1" applyBorder="1" applyAlignment="1" applyProtection="1">
      <alignment vertical="center" wrapText="1"/>
      <protection locked="0"/>
    </xf>
    <xf numFmtId="0" fontId="134" fillId="0" borderId="0" xfId="23" applyFont="1" applyFill="1" applyBorder="1" applyAlignment="1" applyProtection="1"/>
    <xf numFmtId="0" fontId="22" fillId="0" borderId="0" xfId="23" applyNumberFormat="1" applyFont="1" applyFill="1" applyBorder="1" applyAlignment="1" applyProtection="1">
      <alignment vertical="center"/>
      <protection locked="0"/>
    </xf>
    <xf numFmtId="178" fontId="26" fillId="0" borderId="1" xfId="23" applyNumberFormat="1" applyFont="1" applyFill="1" applyBorder="1" applyAlignment="1" applyProtection="1">
      <alignment vertical="center" shrinkToFit="1"/>
    </xf>
    <xf numFmtId="178" fontId="40" fillId="12" borderId="37" xfId="23" applyNumberFormat="1" applyFont="1" applyFill="1" applyBorder="1" applyAlignment="1" applyProtection="1">
      <alignment vertical="center" shrinkToFit="1"/>
    </xf>
    <xf numFmtId="178" fontId="40" fillId="11" borderId="37" xfId="23" applyNumberFormat="1" applyFont="1" applyFill="1" applyBorder="1" applyAlignment="1" applyProtection="1">
      <alignment vertical="center" shrinkToFit="1"/>
    </xf>
    <xf numFmtId="178" fontId="40" fillId="0" borderId="52" xfId="23" applyNumberFormat="1" applyFont="1" applyFill="1" applyBorder="1" applyAlignment="1" applyProtection="1">
      <alignment vertical="center" shrinkToFit="1"/>
    </xf>
    <xf numFmtId="178" fontId="40" fillId="0" borderId="50" xfId="23" applyNumberFormat="1" applyFont="1" applyFill="1" applyBorder="1" applyAlignment="1" applyProtection="1">
      <alignment vertical="center" shrinkToFit="1"/>
    </xf>
    <xf numFmtId="178" fontId="40" fillId="12" borderId="87" xfId="23" applyNumberFormat="1" applyFont="1" applyFill="1" applyBorder="1" applyAlignment="1" applyProtection="1">
      <alignment vertical="center" shrinkToFit="1"/>
    </xf>
    <xf numFmtId="178" fontId="40" fillId="11" borderId="87" xfId="23" applyNumberFormat="1" applyFont="1" applyFill="1" applyBorder="1" applyAlignment="1" applyProtection="1">
      <alignment vertical="center" shrinkToFit="1"/>
    </xf>
    <xf numFmtId="178" fontId="40" fillId="0" borderId="86" xfId="23" applyNumberFormat="1" applyFont="1" applyFill="1" applyBorder="1" applyAlignment="1" applyProtection="1">
      <alignment vertical="center" shrinkToFit="1"/>
    </xf>
    <xf numFmtId="178" fontId="40" fillId="0" borderId="1" xfId="23" applyNumberFormat="1" applyFont="1" applyFill="1" applyBorder="1" applyAlignment="1" applyProtection="1">
      <alignment vertical="center" shrinkToFit="1"/>
    </xf>
    <xf numFmtId="178" fontId="26" fillId="0" borderId="0" xfId="23" applyNumberFormat="1" applyFont="1" applyBorder="1" applyAlignment="1" applyProtection="1">
      <alignment vertical="center" shrinkToFit="1"/>
    </xf>
    <xf numFmtId="178" fontId="26" fillId="0" borderId="0" xfId="23" applyNumberFormat="1" applyFont="1" applyFill="1" applyBorder="1" applyAlignment="1" applyProtection="1">
      <alignment vertical="center" shrinkToFit="1"/>
    </xf>
    <xf numFmtId="0" fontId="26" fillId="0" borderId="0" xfId="23" applyFont="1" applyFill="1" applyBorder="1" applyAlignment="1" applyProtection="1">
      <alignment vertical="center" wrapText="1"/>
    </xf>
    <xf numFmtId="0" fontId="2" fillId="0" borderId="0" xfId="23" applyFont="1" applyAlignment="1" applyProtection="1">
      <alignment horizontal="center" vertical="center" wrapText="1"/>
    </xf>
    <xf numFmtId="0" fontId="129" fillId="0" borderId="0" xfId="0" applyFont="1" applyFill="1" applyBorder="1" applyAlignment="1" applyProtection="1">
      <alignment vertical="center" wrapText="1"/>
    </xf>
    <xf numFmtId="58" fontId="22" fillId="0" borderId="9" xfId="23" applyNumberFormat="1" applyFont="1" applyFill="1" applyBorder="1" applyAlignment="1" applyProtection="1">
      <alignment horizontal="right" vertical="center" shrinkToFit="1"/>
    </xf>
    <xf numFmtId="0" fontId="33" fillId="0" borderId="0" xfId="23" applyFont="1" applyFill="1" applyAlignment="1" applyProtection="1">
      <alignment horizontal="center"/>
    </xf>
    <xf numFmtId="49" fontId="23" fillId="4" borderId="33" xfId="23" applyNumberFormat="1" applyFont="1" applyFill="1" applyBorder="1" applyAlignment="1" applyProtection="1">
      <alignment vertical="center"/>
    </xf>
    <xf numFmtId="0" fontId="33" fillId="4" borderId="38" xfId="23" applyFont="1" applyFill="1" applyBorder="1" applyProtection="1"/>
    <xf numFmtId="0" fontId="33" fillId="4" borderId="33" xfId="23" applyFont="1" applyFill="1" applyBorder="1" applyAlignment="1" applyProtection="1">
      <alignment horizontal="center" vertical="center"/>
    </xf>
    <xf numFmtId="0" fontId="33" fillId="4" borderId="38" xfId="23" applyFont="1" applyFill="1" applyBorder="1" applyAlignment="1" applyProtection="1">
      <alignment horizontal="center" vertical="center"/>
    </xf>
    <xf numFmtId="58" fontId="30" fillId="0" borderId="9" xfId="23" applyNumberFormat="1" applyFont="1" applyFill="1" applyBorder="1" applyAlignment="1" applyProtection="1">
      <alignment horizontal="center" vertical="center" shrinkToFit="1"/>
    </xf>
    <xf numFmtId="58" fontId="30" fillId="0" borderId="3" xfId="23" applyNumberFormat="1" applyFont="1" applyFill="1" applyBorder="1" applyAlignment="1" applyProtection="1">
      <alignment horizontal="center" vertical="center" shrinkToFit="1"/>
    </xf>
    <xf numFmtId="0" fontId="22" fillId="0" borderId="18" xfId="23" applyNumberFormat="1" applyFont="1" applyFill="1" applyBorder="1" applyAlignment="1" applyProtection="1">
      <alignment vertical="center"/>
      <protection locked="0"/>
    </xf>
    <xf numFmtId="0" fontId="33" fillId="0" borderId="18" xfId="23" applyFont="1" applyBorder="1" applyProtection="1">
      <protection locked="0"/>
    </xf>
    <xf numFmtId="0" fontId="26" fillId="12" borderId="33" xfId="23" applyNumberFormat="1" applyFont="1" applyFill="1" applyBorder="1" applyAlignment="1" applyProtection="1">
      <alignment vertical="center" shrinkToFit="1"/>
    </xf>
    <xf numFmtId="0" fontId="37" fillId="12" borderId="87" xfId="23" applyNumberFormat="1" applyFont="1" applyFill="1" applyBorder="1" applyAlignment="1" applyProtection="1">
      <alignment vertical="center" shrinkToFit="1"/>
    </xf>
    <xf numFmtId="0" fontId="26" fillId="12" borderId="37" xfId="23" applyNumberFormat="1" applyFont="1" applyFill="1" applyBorder="1" applyAlignment="1" applyProtection="1">
      <alignment vertical="center" shrinkToFit="1"/>
    </xf>
    <xf numFmtId="0" fontId="2" fillId="12" borderId="87" xfId="23" applyNumberFormat="1" applyFont="1" applyFill="1" applyBorder="1" applyAlignment="1" applyProtection="1">
      <alignment vertical="center" shrinkToFit="1"/>
    </xf>
    <xf numFmtId="0" fontId="2" fillId="12" borderId="2" xfId="23" applyNumberFormat="1" applyFont="1" applyFill="1" applyBorder="1" applyAlignment="1" applyProtection="1">
      <alignment vertical="center" shrinkToFit="1"/>
    </xf>
    <xf numFmtId="0" fontId="37" fillId="12" borderId="2" xfId="23" applyNumberFormat="1" applyFont="1" applyFill="1" applyBorder="1" applyAlignment="1" applyProtection="1">
      <alignment vertical="center" shrinkToFit="1"/>
    </xf>
    <xf numFmtId="0" fontId="2" fillId="12" borderId="37" xfId="23" applyNumberFormat="1" applyFont="1" applyFill="1" applyBorder="1" applyAlignment="1" applyProtection="1">
      <alignment vertical="center" shrinkToFit="1"/>
    </xf>
    <xf numFmtId="0" fontId="40" fillId="12" borderId="87" xfId="23" applyNumberFormat="1" applyFont="1" applyFill="1" applyBorder="1" applyAlignment="1" applyProtection="1">
      <alignment vertical="center" shrinkToFit="1"/>
    </xf>
    <xf numFmtId="0" fontId="40" fillId="12" borderId="37" xfId="23" applyNumberFormat="1" applyFont="1" applyFill="1" applyBorder="1" applyAlignment="1" applyProtection="1">
      <alignment vertical="center" shrinkToFit="1"/>
    </xf>
    <xf numFmtId="0" fontId="37" fillId="12" borderId="92" xfId="23" applyNumberFormat="1" applyFont="1" applyFill="1" applyBorder="1" applyAlignment="1" applyProtection="1">
      <alignment vertical="center" shrinkToFit="1"/>
    </xf>
    <xf numFmtId="0" fontId="26" fillId="0" borderId="0" xfId="23" applyNumberFormat="1" applyFont="1" applyBorder="1" applyAlignment="1" applyProtection="1">
      <alignment vertical="center" shrinkToFit="1"/>
    </xf>
    <xf numFmtId="0" fontId="2" fillId="12" borderId="78" xfId="23" applyNumberFormat="1" applyFont="1" applyFill="1" applyBorder="1" applyAlignment="1" applyProtection="1">
      <alignment vertical="center" shrinkToFit="1"/>
    </xf>
    <xf numFmtId="0" fontId="2" fillId="12" borderId="58" xfId="23" applyNumberFormat="1" applyFont="1" applyFill="1" applyBorder="1" applyAlignment="1" applyProtection="1">
      <alignment vertical="center" shrinkToFit="1"/>
    </xf>
    <xf numFmtId="0" fontId="26" fillId="11" borderId="33" xfId="23" applyNumberFormat="1" applyFont="1" applyFill="1" applyBorder="1" applyAlignment="1" applyProtection="1">
      <alignment vertical="center" shrinkToFit="1"/>
    </xf>
    <xf numFmtId="0" fontId="37" fillId="11" borderId="87" xfId="23" applyNumberFormat="1" applyFont="1" applyFill="1" applyBorder="1" applyAlignment="1" applyProtection="1">
      <alignment vertical="center" shrinkToFit="1"/>
    </xf>
    <xf numFmtId="0" fontId="26" fillId="11" borderId="37" xfId="23" applyNumberFormat="1" applyFont="1" applyFill="1" applyBorder="1" applyAlignment="1" applyProtection="1">
      <alignment vertical="center" shrinkToFit="1"/>
    </xf>
    <xf numFmtId="0" fontId="2" fillId="11" borderId="87" xfId="23" applyNumberFormat="1" applyFont="1" applyFill="1" applyBorder="1" applyAlignment="1" applyProtection="1">
      <alignment vertical="center" shrinkToFit="1"/>
    </xf>
    <xf numFmtId="0" fontId="2" fillId="11" borderId="2" xfId="23" applyNumberFormat="1" applyFont="1" applyFill="1" applyBorder="1" applyAlignment="1" applyProtection="1">
      <alignment vertical="center" shrinkToFit="1"/>
    </xf>
    <xf numFmtId="0" fontId="37" fillId="11" borderId="2" xfId="23" applyNumberFormat="1" applyFont="1" applyFill="1" applyBorder="1" applyAlignment="1" applyProtection="1">
      <alignment vertical="center" shrinkToFit="1"/>
    </xf>
    <xf numFmtId="0" fontId="2" fillId="11" borderId="37" xfId="23" applyNumberFormat="1" applyFont="1" applyFill="1" applyBorder="1" applyAlignment="1" applyProtection="1">
      <alignment vertical="center" shrinkToFit="1"/>
    </xf>
    <xf numFmtId="0" fontId="40" fillId="11" borderId="87" xfId="23" applyNumberFormat="1" applyFont="1" applyFill="1" applyBorder="1" applyAlignment="1" applyProtection="1">
      <alignment vertical="center" shrinkToFit="1"/>
    </xf>
    <xf numFmtId="0" fontId="40" fillId="11" borderId="37" xfId="23" applyNumberFormat="1" applyFont="1" applyFill="1" applyBorder="1" applyAlignment="1" applyProtection="1">
      <alignment vertical="center" shrinkToFit="1"/>
    </xf>
    <xf numFmtId="0" fontId="37" fillId="11" borderId="92" xfId="23" applyNumberFormat="1" applyFont="1" applyFill="1" applyBorder="1" applyAlignment="1" applyProtection="1">
      <alignment vertical="center" shrinkToFit="1"/>
    </xf>
    <xf numFmtId="0" fontId="2" fillId="11" borderId="78" xfId="23" applyNumberFormat="1" applyFont="1" applyFill="1" applyBorder="1" applyAlignment="1" applyProtection="1">
      <alignment vertical="center" shrinkToFit="1"/>
    </xf>
    <xf numFmtId="0" fontId="2" fillId="11" borderId="58" xfId="23" applyNumberFormat="1" applyFont="1" applyFill="1" applyBorder="1" applyAlignment="1" applyProtection="1">
      <alignment vertical="center" shrinkToFit="1"/>
    </xf>
    <xf numFmtId="0" fontId="26" fillId="0" borderId="33" xfId="23" applyNumberFormat="1" applyFont="1" applyFill="1" applyBorder="1" applyAlignment="1" applyProtection="1">
      <alignment vertical="center" shrinkToFit="1"/>
    </xf>
    <xf numFmtId="0" fontId="2" fillId="0" borderId="87" xfId="23" applyNumberFormat="1" applyFont="1" applyFill="1" applyBorder="1" applyAlignment="1" applyProtection="1">
      <alignment vertical="center" shrinkToFit="1"/>
    </xf>
    <xf numFmtId="0" fontId="2" fillId="0" borderId="0" xfId="23" applyNumberFormat="1" applyFont="1" applyFill="1" applyBorder="1" applyAlignment="1" applyProtection="1">
      <alignment vertical="center" shrinkToFit="1"/>
    </xf>
    <xf numFmtId="0" fontId="2" fillId="0" borderId="2" xfId="23" applyNumberFormat="1" applyFont="1" applyFill="1" applyBorder="1" applyAlignment="1" applyProtection="1">
      <alignment vertical="center" shrinkToFit="1"/>
    </xf>
    <xf numFmtId="0" fontId="37" fillId="0" borderId="2" xfId="23" applyNumberFormat="1" applyFont="1" applyFill="1" applyBorder="1" applyAlignment="1" applyProtection="1">
      <alignment vertical="center" shrinkToFit="1"/>
    </xf>
    <xf numFmtId="0" fontId="2" fillId="0" borderId="37" xfId="23" applyNumberFormat="1" applyFont="1" applyFill="1" applyBorder="1" applyAlignment="1" applyProtection="1">
      <alignment vertical="center" shrinkToFit="1"/>
    </xf>
    <xf numFmtId="0" fontId="40" fillId="0" borderId="87" xfId="23" applyNumberFormat="1" applyFont="1" applyFill="1" applyBorder="1" applyAlignment="1" applyProtection="1">
      <alignment vertical="center" shrinkToFit="1"/>
    </xf>
    <xf numFmtId="0" fontId="40" fillId="0" borderId="37" xfId="23" applyNumberFormat="1" applyFont="1" applyFill="1" applyBorder="1" applyAlignment="1" applyProtection="1">
      <alignment vertical="center" shrinkToFit="1"/>
    </xf>
    <xf numFmtId="0" fontId="37" fillId="0" borderId="87" xfId="23" applyNumberFormat="1" applyFont="1" applyFill="1" applyBorder="1" applyAlignment="1" applyProtection="1">
      <alignment vertical="center" shrinkToFit="1"/>
    </xf>
    <xf numFmtId="0" fontId="37" fillId="0" borderId="92" xfId="23" applyNumberFormat="1" applyFont="1" applyFill="1" applyBorder="1" applyAlignment="1" applyProtection="1">
      <alignment vertical="center" shrinkToFit="1"/>
    </xf>
    <xf numFmtId="0" fontId="26" fillId="0" borderId="0" xfId="23" applyNumberFormat="1" applyFont="1" applyFill="1" applyBorder="1" applyAlignment="1" applyProtection="1">
      <alignment vertical="center" shrinkToFit="1"/>
    </xf>
    <xf numFmtId="0" fontId="2" fillId="3" borderId="78" xfId="23" applyNumberFormat="1" applyFont="1" applyFill="1" applyBorder="1" applyAlignment="1" applyProtection="1">
      <alignment vertical="center" shrinkToFit="1"/>
    </xf>
    <xf numFmtId="0" fontId="2" fillId="3" borderId="2" xfId="23" applyNumberFormat="1" applyFont="1" applyFill="1" applyBorder="1" applyAlignment="1" applyProtection="1">
      <alignment vertical="center" shrinkToFit="1"/>
    </xf>
    <xf numFmtId="0" fontId="37" fillId="3" borderId="2" xfId="23" applyNumberFormat="1" applyFont="1" applyFill="1" applyBorder="1" applyAlignment="1" applyProtection="1">
      <alignment vertical="center" shrinkToFit="1"/>
    </xf>
    <xf numFmtId="0" fontId="2" fillId="3" borderId="37" xfId="23" applyNumberFormat="1" applyFont="1" applyFill="1" applyBorder="1" applyAlignment="1" applyProtection="1">
      <alignment vertical="center" shrinkToFit="1"/>
    </xf>
    <xf numFmtId="0" fontId="37" fillId="3" borderId="92" xfId="23" applyNumberFormat="1" applyFont="1" applyFill="1" applyBorder="1" applyAlignment="1" applyProtection="1">
      <alignment vertical="center" shrinkToFit="1"/>
    </xf>
    <xf numFmtId="0" fontId="2" fillId="0" borderId="78" xfId="23" applyNumberFormat="1" applyFont="1" applyFill="1" applyBorder="1" applyAlignment="1" applyProtection="1">
      <alignment vertical="center" shrinkToFit="1"/>
    </xf>
    <xf numFmtId="0" fontId="2" fillId="0" borderId="58" xfId="23" applyNumberFormat="1" applyFont="1" applyFill="1" applyBorder="1" applyAlignment="1" applyProtection="1">
      <alignment vertical="center" shrinkToFit="1"/>
    </xf>
    <xf numFmtId="0" fontId="2" fillId="12" borderId="33" xfId="23" applyNumberFormat="1" applyFont="1" applyFill="1" applyBorder="1" applyAlignment="1" applyProtection="1">
      <alignment vertical="center" shrinkToFit="1"/>
    </xf>
    <xf numFmtId="0" fontId="37" fillId="12" borderId="37" xfId="23" applyNumberFormat="1" applyFont="1" applyFill="1" applyBorder="1" applyAlignment="1" applyProtection="1">
      <alignment vertical="center" shrinkToFit="1"/>
    </xf>
    <xf numFmtId="0" fontId="2" fillId="0" borderId="0" xfId="23" applyNumberFormat="1" applyFont="1" applyBorder="1" applyAlignment="1" applyProtection="1">
      <alignment vertical="center" shrinkToFit="1"/>
    </xf>
    <xf numFmtId="0" fontId="2" fillId="11" borderId="33" xfId="23" applyNumberFormat="1" applyFont="1" applyFill="1" applyBorder="1" applyAlignment="1" applyProtection="1">
      <alignment vertical="center" shrinkToFit="1"/>
    </xf>
    <xf numFmtId="0" fontId="37" fillId="11" borderId="37" xfId="23" applyNumberFormat="1" applyFont="1" applyFill="1" applyBorder="1" applyAlignment="1" applyProtection="1">
      <alignment vertical="center" shrinkToFit="1"/>
    </xf>
    <xf numFmtId="0" fontId="2" fillId="0" borderId="33" xfId="23" applyNumberFormat="1" applyFont="1" applyFill="1" applyBorder="1" applyAlignment="1" applyProtection="1">
      <alignment vertical="center" shrinkToFit="1"/>
    </xf>
    <xf numFmtId="0" fontId="37" fillId="0" borderId="37" xfId="23" applyNumberFormat="1" applyFont="1" applyFill="1" applyBorder="1" applyAlignment="1" applyProtection="1">
      <alignment vertical="center" shrinkToFit="1"/>
    </xf>
    <xf numFmtId="1" fontId="21" fillId="0" borderId="0" xfId="23" applyNumberFormat="1" applyFont="1" applyFill="1" applyBorder="1" applyAlignment="1" applyProtection="1">
      <alignment vertical="center"/>
    </xf>
    <xf numFmtId="0" fontId="26" fillId="0" borderId="219" xfId="23" applyFont="1" applyBorder="1" applyAlignment="1" applyProtection="1">
      <alignment horizontal="center" vertical="center" wrapText="1"/>
    </xf>
    <xf numFmtId="0" fontId="2" fillId="0" borderId="220" xfId="23" applyFont="1" applyBorder="1" applyAlignment="1" applyProtection="1">
      <alignment horizontal="center" vertical="center" wrapText="1"/>
    </xf>
    <xf numFmtId="0" fontId="2" fillId="0" borderId="221" xfId="23" applyFont="1" applyBorder="1" applyAlignment="1" applyProtection="1">
      <alignment vertical="center" wrapText="1"/>
    </xf>
    <xf numFmtId="0" fontId="26" fillId="0" borderId="222" xfId="23" applyFont="1" applyBorder="1" applyAlignment="1" applyProtection="1">
      <alignment vertical="center" shrinkToFit="1"/>
    </xf>
    <xf numFmtId="0" fontId="26" fillId="0" borderId="223" xfId="23" applyFont="1" applyFill="1" applyBorder="1" applyAlignment="1" applyProtection="1">
      <alignment vertical="center" shrinkToFit="1"/>
    </xf>
    <xf numFmtId="0" fontId="26" fillId="0" borderId="224" xfId="23" applyFont="1" applyFill="1" applyBorder="1" applyAlignment="1" applyProtection="1">
      <alignment vertical="center" shrinkToFit="1"/>
    </xf>
    <xf numFmtId="0" fontId="26" fillId="0" borderId="220" xfId="23" applyFont="1" applyFill="1" applyBorder="1" applyAlignment="1" applyProtection="1">
      <alignment vertical="center" shrinkToFit="1"/>
    </xf>
    <xf numFmtId="5" fontId="26" fillId="0" borderId="223" xfId="23" applyNumberFormat="1" applyFont="1" applyFill="1" applyBorder="1" applyAlignment="1" applyProtection="1">
      <alignment vertical="center" shrinkToFit="1"/>
    </xf>
    <xf numFmtId="5" fontId="26" fillId="0" borderId="220" xfId="23" applyNumberFormat="1" applyFont="1" applyFill="1" applyBorder="1" applyAlignment="1" applyProtection="1">
      <alignment vertical="center" shrinkToFit="1"/>
    </xf>
    <xf numFmtId="0" fontId="26" fillId="0" borderId="225" xfId="23" applyFont="1" applyFill="1" applyBorder="1" applyAlignment="1" applyProtection="1">
      <alignment vertical="center" shrinkToFit="1"/>
    </xf>
    <xf numFmtId="178" fontId="2" fillId="3" borderId="71" xfId="23" applyNumberFormat="1" applyFont="1" applyFill="1" applyBorder="1" applyAlignment="1" applyProtection="1">
      <alignment vertical="center" shrinkToFit="1"/>
    </xf>
    <xf numFmtId="178" fontId="2" fillId="3" borderId="16" xfId="23" applyNumberFormat="1" applyFont="1" applyFill="1" applyBorder="1" applyAlignment="1" applyProtection="1">
      <alignment vertical="center" shrinkToFit="1"/>
    </xf>
    <xf numFmtId="178" fontId="37" fillId="3" borderId="16" xfId="23" applyNumberFormat="1" applyFont="1" applyFill="1" applyBorder="1" applyAlignment="1" applyProtection="1">
      <alignment vertical="center" shrinkToFit="1"/>
    </xf>
    <xf numFmtId="178" fontId="2" fillId="3" borderId="7" xfId="23" applyNumberFormat="1" applyFont="1" applyFill="1" applyBorder="1" applyAlignment="1" applyProtection="1">
      <alignment vertical="center" shrinkToFit="1"/>
    </xf>
    <xf numFmtId="178" fontId="37" fillId="3" borderId="226" xfId="23" applyNumberFormat="1" applyFont="1" applyFill="1" applyBorder="1" applyAlignment="1" applyProtection="1">
      <alignment vertical="center" shrinkToFit="1"/>
    </xf>
    <xf numFmtId="178" fontId="2" fillId="0" borderId="71" xfId="23" applyNumberFormat="1" applyFont="1" applyFill="1" applyBorder="1" applyAlignment="1" applyProtection="1">
      <alignment vertical="center" shrinkToFit="1"/>
    </xf>
    <xf numFmtId="178" fontId="2" fillId="0" borderId="16" xfId="23" applyNumberFormat="1" applyFont="1" applyFill="1" applyBorder="1" applyAlignment="1" applyProtection="1">
      <alignment vertical="center" shrinkToFit="1"/>
    </xf>
    <xf numFmtId="178" fontId="2" fillId="0" borderId="55" xfId="23" applyNumberFormat="1" applyFont="1" applyFill="1" applyBorder="1" applyAlignment="1" applyProtection="1">
      <alignment vertical="center" shrinkToFit="1"/>
    </xf>
    <xf numFmtId="178" fontId="37" fillId="0" borderId="16" xfId="23" applyNumberFormat="1" applyFont="1" applyFill="1" applyBorder="1" applyAlignment="1" applyProtection="1">
      <alignment vertical="center" shrinkToFit="1"/>
    </xf>
    <xf numFmtId="178" fontId="37" fillId="0" borderId="55" xfId="23" applyNumberFormat="1" applyFont="1" applyFill="1" applyBorder="1" applyAlignment="1" applyProtection="1">
      <alignment vertical="center" shrinkToFit="1"/>
    </xf>
    <xf numFmtId="0" fontId="26" fillId="3" borderId="219" xfId="23" applyFont="1" applyFill="1" applyBorder="1" applyAlignment="1" applyProtection="1">
      <alignment vertical="center" shrinkToFit="1"/>
    </xf>
    <xf numFmtId="0" fontId="26" fillId="3" borderId="220" xfId="23" applyFont="1" applyFill="1" applyBorder="1" applyAlignment="1" applyProtection="1">
      <alignment vertical="center" shrinkToFit="1"/>
    </xf>
    <xf numFmtId="0" fontId="26" fillId="3" borderId="224" xfId="23" applyFont="1" applyFill="1" applyBorder="1" applyAlignment="1" applyProtection="1">
      <alignment vertical="center" shrinkToFit="1"/>
    </xf>
    <xf numFmtId="0" fontId="26" fillId="3" borderId="225" xfId="23" applyFont="1" applyFill="1" applyBorder="1" applyAlignment="1" applyProtection="1">
      <alignment vertical="center" shrinkToFit="1"/>
    </xf>
    <xf numFmtId="0" fontId="26" fillId="0" borderId="219" xfId="23" applyFont="1" applyFill="1" applyBorder="1" applyAlignment="1" applyProtection="1">
      <alignment vertical="center" shrinkToFit="1"/>
    </xf>
    <xf numFmtId="0" fontId="26" fillId="0" borderId="221" xfId="23" applyFont="1" applyFill="1" applyBorder="1" applyAlignment="1" applyProtection="1">
      <alignment vertical="center" shrinkToFit="1"/>
    </xf>
    <xf numFmtId="0" fontId="2" fillId="0" borderId="220" xfId="23" applyFont="1" applyBorder="1" applyAlignment="1" applyProtection="1">
      <alignment horizontal="center" vertical="center" shrinkToFit="1"/>
    </xf>
    <xf numFmtId="0" fontId="2" fillId="0" borderId="221" xfId="23" applyFont="1" applyBorder="1" applyAlignment="1" applyProtection="1">
      <alignment vertical="center" shrinkToFit="1"/>
    </xf>
    <xf numFmtId="0" fontId="98" fillId="3" borderId="187" xfId="0" applyFont="1" applyFill="1" applyBorder="1" applyAlignment="1">
      <alignment vertical="center" wrapText="1"/>
    </xf>
    <xf numFmtId="0" fontId="98" fillId="3" borderId="189" xfId="0" applyFont="1" applyFill="1" applyBorder="1" applyAlignment="1">
      <alignment vertical="center" wrapText="1"/>
    </xf>
    <xf numFmtId="0" fontId="98" fillId="3" borderId="188" xfId="0" applyFont="1" applyFill="1" applyBorder="1" applyAlignment="1">
      <alignment vertical="center" wrapText="1"/>
    </xf>
    <xf numFmtId="0" fontId="97" fillId="0" borderId="187" xfId="0" applyFont="1" applyBorder="1" applyAlignment="1">
      <alignment horizontal="left" vertical="center" wrapText="1" readingOrder="1"/>
    </xf>
    <xf numFmtId="0" fontId="97" fillId="0" borderId="189" xfId="0" applyFont="1" applyBorder="1" applyAlignment="1">
      <alignment horizontal="left" vertical="center" wrapText="1" readingOrder="1"/>
    </xf>
    <xf numFmtId="0" fontId="97" fillId="0" borderId="188" xfId="0" applyFont="1" applyBorder="1" applyAlignment="1">
      <alignment horizontal="left" vertical="center" wrapText="1" readingOrder="1"/>
    </xf>
    <xf numFmtId="0" fontId="97" fillId="0" borderId="187" xfId="0" applyFont="1" applyBorder="1" applyAlignment="1">
      <alignment horizontal="center" vertical="center" wrapText="1" readingOrder="1"/>
    </xf>
    <xf numFmtId="0" fontId="97" fillId="0" borderId="189" xfId="0" applyFont="1" applyBorder="1" applyAlignment="1">
      <alignment horizontal="center" vertical="center" wrapText="1" readingOrder="1"/>
    </xf>
    <xf numFmtId="0" fontId="97" fillId="0" borderId="188" xfId="0" applyFont="1" applyBorder="1" applyAlignment="1">
      <alignment horizontal="center" vertical="center" wrapText="1" readingOrder="1"/>
    </xf>
    <xf numFmtId="0" fontId="97" fillId="3" borderId="187" xfId="0" applyFont="1" applyFill="1" applyBorder="1" applyAlignment="1">
      <alignment horizontal="left" vertical="center" wrapText="1" readingOrder="1"/>
    </xf>
    <xf numFmtId="0" fontId="97" fillId="3" borderId="189" xfId="0" applyFont="1" applyFill="1" applyBorder="1" applyAlignment="1">
      <alignment horizontal="left" vertical="center" wrapText="1" readingOrder="1"/>
    </xf>
    <xf numFmtId="0" fontId="97" fillId="3" borderId="188" xfId="0" applyFont="1" applyFill="1" applyBorder="1" applyAlignment="1">
      <alignment horizontal="left" vertical="center" wrapText="1" readingOrder="1"/>
    </xf>
    <xf numFmtId="0" fontId="22" fillId="0" borderId="0" xfId="11" applyFont="1" applyFill="1" applyBorder="1" applyAlignment="1" applyProtection="1">
      <alignment horizontal="left" vertical="center"/>
    </xf>
    <xf numFmtId="0" fontId="22" fillId="0" borderId="179" xfId="11" applyFont="1" applyFill="1" applyBorder="1" applyAlignment="1" applyProtection="1">
      <alignment horizontal="left" vertical="center" wrapText="1"/>
    </xf>
    <xf numFmtId="0" fontId="22" fillId="0" borderId="179" xfId="23" applyFont="1" applyFill="1" applyBorder="1" applyAlignment="1" applyProtection="1">
      <alignment horizontal="left" vertical="center" wrapText="1"/>
    </xf>
    <xf numFmtId="0" fontId="22" fillId="0" borderId="179" xfId="23" applyFont="1" applyFill="1" applyBorder="1" applyAlignment="1" applyProtection="1">
      <alignment vertical="center" wrapText="1"/>
    </xf>
    <xf numFmtId="0" fontId="21" fillId="0" borderId="0" xfId="23" applyFont="1" applyFill="1" applyAlignment="1" applyProtection="1">
      <alignment horizontal="right" vertical="center"/>
    </xf>
    <xf numFmtId="0" fontId="27" fillId="0" borderId="0" xfId="23" applyFont="1" applyFill="1" applyBorder="1" applyAlignment="1" applyProtection="1">
      <alignment horizontal="left" vertical="center"/>
    </xf>
    <xf numFmtId="0" fontId="22" fillId="4" borderId="179" xfId="11" applyFont="1" applyFill="1" applyBorder="1" applyAlignment="1" applyProtection="1">
      <alignment horizontal="left" vertical="center" wrapText="1"/>
    </xf>
    <xf numFmtId="0" fontId="22" fillId="4" borderId="179" xfId="23" applyFont="1" applyFill="1" applyBorder="1" applyAlignment="1" applyProtection="1">
      <alignment horizontal="center" vertical="center"/>
    </xf>
    <xf numFmtId="0" fontId="94" fillId="10" borderId="176" xfId="11" applyFont="1" applyFill="1" applyBorder="1" applyAlignment="1" applyProtection="1">
      <alignment horizontal="center" vertical="center"/>
    </xf>
    <xf numFmtId="0" fontId="94" fillId="10" borderId="177" xfId="11" applyFont="1" applyFill="1" applyBorder="1" applyAlignment="1" applyProtection="1">
      <alignment horizontal="center" vertical="center"/>
    </xf>
    <xf numFmtId="0" fontId="94" fillId="10" borderId="178" xfId="11" applyFont="1" applyFill="1" applyBorder="1" applyAlignment="1" applyProtection="1">
      <alignment horizontal="center" vertical="center"/>
    </xf>
    <xf numFmtId="0" fontId="33" fillId="15" borderId="176" xfId="11" applyFont="1" applyFill="1" applyBorder="1" applyAlignment="1" applyProtection="1">
      <alignment horizontal="center" vertical="center"/>
    </xf>
    <xf numFmtId="0" fontId="33" fillId="15" borderId="177" xfId="11" applyFont="1" applyFill="1" applyBorder="1" applyAlignment="1" applyProtection="1">
      <alignment horizontal="center" vertical="center"/>
    </xf>
    <xf numFmtId="0" fontId="33" fillId="15" borderId="178" xfId="11" applyFont="1" applyFill="1" applyBorder="1" applyAlignment="1" applyProtection="1">
      <alignment horizontal="center" vertical="center"/>
    </xf>
    <xf numFmtId="0" fontId="22" fillId="0" borderId="176" xfId="11" applyFont="1" applyFill="1" applyBorder="1" applyAlignment="1" applyProtection="1">
      <alignment horizontal="left" vertical="center"/>
    </xf>
    <xf numFmtId="0" fontId="22" fillId="0" borderId="177" xfId="11" applyFont="1" applyFill="1" applyBorder="1" applyAlignment="1" applyProtection="1">
      <alignment horizontal="left" vertical="center"/>
    </xf>
    <xf numFmtId="0" fontId="22" fillId="0" borderId="178" xfId="11" applyFont="1" applyFill="1" applyBorder="1" applyAlignment="1" applyProtection="1">
      <alignment horizontal="left" vertical="center"/>
    </xf>
    <xf numFmtId="0" fontId="33" fillId="15" borderId="179" xfId="11" applyFont="1" applyFill="1" applyBorder="1" applyAlignment="1" applyProtection="1">
      <alignment horizontal="center" vertical="center" wrapText="1"/>
    </xf>
    <xf numFmtId="0" fontId="94" fillId="10" borderId="179" xfId="11" applyFont="1" applyFill="1" applyBorder="1" applyAlignment="1" applyProtection="1">
      <alignment horizontal="center" vertical="center" wrapText="1"/>
    </xf>
    <xf numFmtId="49" fontId="22" fillId="0" borderId="179" xfId="11" applyNumberFormat="1" applyFont="1" applyFill="1" applyBorder="1" applyAlignment="1" applyProtection="1">
      <alignment horizontal="left" vertical="center" wrapText="1"/>
    </xf>
    <xf numFmtId="0" fontId="93" fillId="0" borderId="179" xfId="11" applyFont="1" applyFill="1" applyBorder="1" applyAlignment="1" applyProtection="1">
      <alignment horizontal="left" vertical="center" wrapText="1"/>
    </xf>
    <xf numFmtId="0" fontId="93" fillId="0" borderId="176" xfId="11" applyFont="1" applyFill="1" applyBorder="1" applyAlignment="1" applyProtection="1">
      <alignment horizontal="center" vertical="center" textRotation="255" wrapText="1"/>
    </xf>
    <xf numFmtId="0" fontId="93" fillId="0" borderId="177" xfId="11" applyFont="1" applyFill="1" applyBorder="1" applyAlignment="1" applyProtection="1">
      <alignment horizontal="center" vertical="center" textRotation="255" wrapText="1"/>
    </xf>
    <xf numFmtId="0" fontId="93" fillId="0" borderId="178" xfId="11" applyFont="1" applyFill="1" applyBorder="1" applyAlignment="1" applyProtection="1">
      <alignment horizontal="center" vertical="center" textRotation="255" wrapText="1"/>
    </xf>
    <xf numFmtId="0" fontId="22" fillId="0" borderId="179" xfId="11" applyFont="1" applyFill="1" applyBorder="1" applyAlignment="1" applyProtection="1">
      <alignment horizontal="left" vertical="center"/>
    </xf>
    <xf numFmtId="0" fontId="22" fillId="0" borderId="179" xfId="11" applyFont="1" applyFill="1" applyBorder="1" applyAlignment="1" applyProtection="1">
      <alignment vertical="center" wrapText="1"/>
    </xf>
    <xf numFmtId="0" fontId="22" fillId="3" borderId="176" xfId="11" applyFont="1" applyFill="1" applyBorder="1" applyAlignment="1" applyProtection="1">
      <alignment vertical="center"/>
    </xf>
    <xf numFmtId="0" fontId="22" fillId="3" borderId="177" xfId="11" applyFont="1" applyFill="1" applyBorder="1" applyAlignment="1" applyProtection="1">
      <alignment vertical="center"/>
    </xf>
    <xf numFmtId="0" fontId="22" fillId="3" borderId="178" xfId="11" applyFont="1" applyFill="1" applyBorder="1" applyAlignment="1" applyProtection="1">
      <alignment vertical="center"/>
    </xf>
    <xf numFmtId="0" fontId="22" fillId="3" borderId="176" xfId="11" applyFont="1" applyFill="1" applyBorder="1" applyAlignment="1" applyProtection="1">
      <alignment vertical="center" wrapText="1"/>
    </xf>
    <xf numFmtId="0" fontId="22" fillId="3" borderId="177" xfId="11" applyFont="1" applyFill="1" applyBorder="1" applyAlignment="1" applyProtection="1">
      <alignment vertical="center" wrapText="1"/>
    </xf>
    <xf numFmtId="0" fontId="22" fillId="3" borderId="178" xfId="11" applyFont="1" applyFill="1" applyBorder="1" applyAlignment="1" applyProtection="1">
      <alignment vertical="center" wrapText="1"/>
    </xf>
    <xf numFmtId="0" fontId="33" fillId="15" borderId="176" xfId="11" applyFont="1" applyFill="1" applyBorder="1" applyAlignment="1" applyProtection="1">
      <alignment horizontal="center" vertical="center" wrapText="1"/>
    </xf>
    <xf numFmtId="0" fontId="33" fillId="15" borderId="177" xfId="11" applyFont="1" applyFill="1" applyBorder="1" applyAlignment="1" applyProtection="1">
      <alignment horizontal="center" vertical="center" wrapText="1"/>
    </xf>
    <xf numFmtId="0" fontId="33" fillId="15" borderId="178" xfId="11" applyFont="1" applyFill="1" applyBorder="1" applyAlignment="1" applyProtection="1">
      <alignment horizontal="center" vertical="center" wrapText="1"/>
    </xf>
    <xf numFmtId="0" fontId="94" fillId="10" borderId="176" xfId="11" applyFont="1" applyFill="1" applyBorder="1" applyAlignment="1" applyProtection="1">
      <alignment horizontal="center" vertical="center" wrapText="1"/>
    </xf>
    <xf numFmtId="0" fontId="94" fillId="10" borderId="177" xfId="11" applyFont="1" applyFill="1" applyBorder="1" applyAlignment="1" applyProtection="1">
      <alignment horizontal="center" vertical="center" wrapText="1"/>
    </xf>
    <xf numFmtId="0" fontId="94" fillId="10" borderId="178" xfId="11" applyFont="1" applyFill="1" applyBorder="1" applyAlignment="1" applyProtection="1">
      <alignment horizontal="center" vertical="center" wrapText="1"/>
    </xf>
    <xf numFmtId="0" fontId="22" fillId="3" borderId="179" xfId="11" applyFont="1" applyFill="1" applyBorder="1" applyAlignment="1" applyProtection="1">
      <alignment horizontal="left" vertical="center" wrapText="1"/>
    </xf>
    <xf numFmtId="0" fontId="22" fillId="0" borderId="182" xfId="11" applyFont="1" applyFill="1" applyBorder="1" applyAlignment="1" applyProtection="1">
      <alignment vertical="center" wrapText="1"/>
    </xf>
    <xf numFmtId="0" fontId="22" fillId="0" borderId="183" xfId="11" applyFont="1" applyFill="1" applyBorder="1" applyAlignment="1" applyProtection="1">
      <alignment vertical="center" wrapText="1"/>
    </xf>
    <xf numFmtId="0" fontId="22" fillId="0" borderId="180" xfId="11" applyFont="1" applyFill="1" applyBorder="1" applyAlignment="1" applyProtection="1">
      <alignment vertical="center" wrapText="1"/>
    </xf>
    <xf numFmtId="0" fontId="22" fillId="0" borderId="181" xfId="11" applyFont="1" applyFill="1" applyBorder="1" applyAlignment="1" applyProtection="1">
      <alignment vertical="center" wrapText="1"/>
    </xf>
    <xf numFmtId="0" fontId="33" fillId="15" borderId="179" xfId="11" applyFont="1" applyFill="1" applyBorder="1" applyAlignment="1" applyProtection="1">
      <alignment horizontal="center" vertical="center"/>
    </xf>
    <xf numFmtId="0" fontId="94" fillId="10" borderId="179" xfId="11" applyFont="1" applyFill="1" applyBorder="1" applyAlignment="1" applyProtection="1">
      <alignment horizontal="center" vertical="center"/>
    </xf>
    <xf numFmtId="0" fontId="93" fillId="0" borderId="179" xfId="11" applyFont="1" applyFill="1" applyBorder="1" applyAlignment="1" applyProtection="1">
      <alignment horizontal="center" vertical="center" textRotation="255" wrapText="1"/>
    </xf>
    <xf numFmtId="0" fontId="22" fillId="0" borderId="182" xfId="11" applyFont="1" applyFill="1" applyBorder="1" applyAlignment="1" applyProtection="1">
      <alignment vertical="center" wrapText="1" shrinkToFit="1"/>
    </xf>
    <xf numFmtId="0" fontId="22" fillId="0" borderId="183" xfId="11" applyFont="1" applyFill="1" applyBorder="1" applyAlignment="1" applyProtection="1">
      <alignment vertical="center" wrapText="1" shrinkToFit="1"/>
    </xf>
    <xf numFmtId="0" fontId="22" fillId="0" borderId="180" xfId="11" applyFont="1" applyFill="1" applyBorder="1" applyAlignment="1" applyProtection="1">
      <alignment vertical="center" wrapText="1" shrinkToFit="1"/>
    </xf>
    <xf numFmtId="0" fontId="22" fillId="0" borderId="181" xfId="11" applyFont="1" applyFill="1" applyBorder="1" applyAlignment="1" applyProtection="1">
      <alignment vertical="center" wrapText="1" shrinkToFit="1"/>
    </xf>
    <xf numFmtId="0" fontId="33" fillId="15" borderId="176" xfId="23" applyFont="1" applyFill="1" applyBorder="1" applyAlignment="1" applyProtection="1">
      <alignment horizontal="center" vertical="center" wrapText="1"/>
    </xf>
    <xf numFmtId="0" fontId="33" fillId="15" borderId="177" xfId="23" applyFont="1" applyFill="1" applyBorder="1" applyAlignment="1" applyProtection="1">
      <alignment horizontal="center" vertical="center" wrapText="1"/>
    </xf>
    <xf numFmtId="0" fontId="94" fillId="10" borderId="176" xfId="23" applyFont="1" applyFill="1" applyBorder="1" applyAlignment="1" applyProtection="1">
      <alignment horizontal="center" vertical="center" wrapText="1"/>
    </xf>
    <xf numFmtId="0" fontId="94" fillId="10" borderId="177" xfId="23" applyFont="1" applyFill="1" applyBorder="1" applyAlignment="1" applyProtection="1">
      <alignment horizontal="center" vertical="center" wrapText="1"/>
    </xf>
    <xf numFmtId="49" fontId="22" fillId="0" borderId="179" xfId="11" applyNumberFormat="1" applyFont="1" applyFill="1" applyBorder="1" applyAlignment="1" applyProtection="1">
      <alignment vertical="center" wrapText="1"/>
    </xf>
    <xf numFmtId="49" fontId="33" fillId="15" borderId="179" xfId="11" applyNumberFormat="1" applyFont="1" applyFill="1" applyBorder="1" applyAlignment="1" applyProtection="1">
      <alignment horizontal="center" vertical="center" wrapText="1"/>
    </xf>
    <xf numFmtId="49" fontId="94" fillId="10" borderId="179" xfId="11" applyNumberFormat="1" applyFont="1" applyFill="1" applyBorder="1" applyAlignment="1" applyProtection="1">
      <alignment horizontal="center" vertical="center" wrapText="1"/>
    </xf>
    <xf numFmtId="0" fontId="22" fillId="0" borderId="179" xfId="23" applyFont="1" applyFill="1" applyBorder="1" applyAlignment="1" applyProtection="1">
      <alignment vertical="center"/>
    </xf>
    <xf numFmtId="0" fontId="22" fillId="0" borderId="0" xfId="23" applyFont="1" applyFill="1" applyBorder="1" applyAlignment="1" applyProtection="1">
      <alignment horizontal="left" vertical="center"/>
    </xf>
    <xf numFmtId="0" fontId="22" fillId="0" borderId="0" xfId="11" applyFont="1" applyFill="1" applyBorder="1" applyAlignment="1" applyProtection="1">
      <alignment horizontal="left" vertical="center" wrapText="1"/>
    </xf>
    <xf numFmtId="0" fontId="93" fillId="3" borderId="179" xfId="11" applyFont="1" applyFill="1" applyBorder="1" applyAlignment="1" applyProtection="1">
      <alignment horizontal="center" vertical="center" textRotation="255" wrapText="1"/>
    </xf>
    <xf numFmtId="0" fontId="22" fillId="0" borderId="176" xfId="11" applyFont="1" applyFill="1" applyBorder="1" applyAlignment="1" applyProtection="1">
      <alignment horizontal="left" vertical="center" wrapText="1"/>
    </xf>
    <xf numFmtId="0" fontId="22" fillId="0" borderId="178" xfId="11" applyFont="1" applyFill="1" applyBorder="1" applyAlignment="1" applyProtection="1">
      <alignment horizontal="left" vertical="center" wrapText="1"/>
    </xf>
    <xf numFmtId="0" fontId="22" fillId="0" borderId="179" xfId="23" applyFont="1" applyBorder="1" applyAlignment="1" applyProtection="1">
      <alignment vertical="center" wrapText="1"/>
    </xf>
    <xf numFmtId="0" fontId="93" fillId="3" borderId="179" xfId="23" applyFont="1" applyFill="1" applyBorder="1" applyAlignment="1" applyProtection="1">
      <alignment horizontal="center" vertical="center" textRotation="255" wrapText="1"/>
    </xf>
    <xf numFmtId="0" fontId="96" fillId="0" borderId="176" xfId="23" applyFont="1" applyFill="1" applyBorder="1" applyAlignment="1" applyProtection="1">
      <alignment horizontal="left" vertical="center" wrapText="1"/>
    </xf>
    <xf numFmtId="0" fontId="33" fillId="16" borderId="176" xfId="11" applyFont="1" applyFill="1" applyBorder="1" applyAlignment="1" applyProtection="1">
      <alignment horizontal="center" vertical="center"/>
    </xf>
    <xf numFmtId="0" fontId="33" fillId="16" borderId="177" xfId="11" applyFont="1" applyFill="1" applyBorder="1" applyAlignment="1" applyProtection="1">
      <alignment horizontal="center" vertical="center"/>
    </xf>
    <xf numFmtId="0" fontId="94" fillId="10" borderId="176" xfId="23" applyFont="1" applyFill="1" applyBorder="1" applyAlignment="1" applyProtection="1">
      <alignment horizontal="center" vertical="center"/>
    </xf>
    <xf numFmtId="0" fontId="94" fillId="10" borderId="177" xfId="23" applyFont="1" applyFill="1" applyBorder="1" applyAlignment="1" applyProtection="1">
      <alignment horizontal="center" vertical="center"/>
    </xf>
    <xf numFmtId="0" fontId="94" fillId="10" borderId="178" xfId="23" applyFont="1" applyFill="1" applyBorder="1" applyAlignment="1" applyProtection="1">
      <alignment horizontal="center" vertical="center"/>
    </xf>
    <xf numFmtId="0" fontId="22" fillId="0" borderId="180" xfId="23" applyFont="1" applyFill="1" applyBorder="1" applyAlignment="1" applyProtection="1">
      <alignment horizontal="left" vertical="center" wrapText="1"/>
    </xf>
    <xf numFmtId="0" fontId="22" fillId="0" borderId="181" xfId="23" applyFont="1" applyFill="1" applyBorder="1" applyAlignment="1" applyProtection="1">
      <alignment horizontal="left" vertical="center" wrapText="1"/>
    </xf>
    <xf numFmtId="0" fontId="33" fillId="16" borderId="179" xfId="11" applyFont="1" applyFill="1" applyBorder="1" applyAlignment="1" applyProtection="1">
      <alignment horizontal="center" vertical="center"/>
    </xf>
    <xf numFmtId="0" fontId="93" fillId="0" borderId="179" xfId="23" applyFont="1" applyFill="1" applyBorder="1" applyAlignment="1" applyProtection="1">
      <alignment vertical="center"/>
    </xf>
    <xf numFmtId="0" fontId="22" fillId="0" borderId="182" xfId="23" applyFont="1" applyFill="1" applyBorder="1" applyAlignment="1" applyProtection="1">
      <alignment horizontal="left" vertical="center" wrapText="1"/>
    </xf>
    <xf numFmtId="0" fontId="22" fillId="0" borderId="183" xfId="23" applyFont="1" applyFill="1" applyBorder="1" applyAlignment="1" applyProtection="1">
      <alignment horizontal="left" vertical="center" wrapText="1"/>
    </xf>
    <xf numFmtId="0" fontId="22" fillId="0" borderId="184" xfId="23" applyFont="1" applyFill="1" applyBorder="1" applyAlignment="1" applyProtection="1">
      <alignment horizontal="left" vertical="center" wrapText="1"/>
    </xf>
    <xf numFmtId="0" fontId="22" fillId="0" borderId="185" xfId="23" applyFont="1" applyFill="1" applyBorder="1" applyAlignment="1" applyProtection="1">
      <alignment horizontal="left" vertical="center" wrapText="1"/>
    </xf>
    <xf numFmtId="0" fontId="33" fillId="16" borderId="178" xfId="11" applyFont="1" applyFill="1" applyBorder="1" applyAlignment="1" applyProtection="1">
      <alignment horizontal="center" vertical="center"/>
    </xf>
    <xf numFmtId="0" fontId="127" fillId="0" borderId="0" xfId="55" applyFont="1" applyFill="1" applyBorder="1" applyAlignment="1" applyProtection="1">
      <alignment horizontal="center" vertical="center"/>
    </xf>
    <xf numFmtId="0" fontId="128" fillId="0" borderId="18" xfId="55" applyFont="1" applyFill="1" applyBorder="1" applyAlignment="1" applyProtection="1">
      <alignment vertical="center" shrinkToFit="1"/>
      <protection hidden="1"/>
    </xf>
    <xf numFmtId="0" fontId="22" fillId="0" borderId="18" xfId="55" applyFont="1" applyFill="1" applyBorder="1" applyAlignment="1" applyProtection="1">
      <alignment horizontal="center" vertical="center" textRotation="255"/>
    </xf>
    <xf numFmtId="49" fontId="104" fillId="3" borderId="0" xfId="55" applyNumberFormat="1" applyFont="1" applyFill="1" applyBorder="1" applyAlignment="1" applyProtection="1">
      <alignment horizontal="left" vertical="center"/>
    </xf>
    <xf numFmtId="184" fontId="113" fillId="0" borderId="0" xfId="67" applyNumberFormat="1" applyFont="1" applyFill="1" applyAlignment="1" applyProtection="1">
      <alignment horizontal="right" vertical="center" shrinkToFit="1"/>
      <protection locked="0"/>
    </xf>
    <xf numFmtId="185" fontId="113" fillId="3" borderId="0" xfId="67" quotePrefix="1" applyNumberFormat="1" applyFont="1" applyFill="1" applyAlignment="1" applyProtection="1">
      <alignment horizontal="right" vertical="center" shrinkToFit="1"/>
      <protection locked="0"/>
    </xf>
    <xf numFmtId="185" fontId="113" fillId="3" borderId="0" xfId="67" applyNumberFormat="1" applyFont="1" applyFill="1" applyAlignment="1" applyProtection="1">
      <alignment horizontal="right" vertical="center" shrinkToFit="1"/>
      <protection locked="0"/>
    </xf>
    <xf numFmtId="0" fontId="127" fillId="3" borderId="0" xfId="55" applyFont="1" applyFill="1" applyBorder="1" applyAlignment="1" applyProtection="1">
      <alignment horizontal="center" vertical="center"/>
    </xf>
    <xf numFmtId="0" fontId="104" fillId="3" borderId="0" xfId="67" applyFont="1" applyFill="1" applyBorder="1" applyAlignment="1" applyProtection="1">
      <alignment horizontal="center" vertical="center" wrapText="1"/>
    </xf>
    <xf numFmtId="49" fontId="104" fillId="3" borderId="0" xfId="67" applyNumberFormat="1" applyFont="1" applyFill="1" applyAlignment="1" applyProtection="1">
      <alignment horizontal="center" vertical="center"/>
    </xf>
    <xf numFmtId="0" fontId="106" fillId="3" borderId="0" xfId="55" applyFont="1" applyFill="1" applyBorder="1" applyAlignment="1" applyProtection="1">
      <alignment horizontal="center" vertical="center" wrapText="1"/>
    </xf>
    <xf numFmtId="49" fontId="104" fillId="3" borderId="0" xfId="55" applyNumberFormat="1" applyFont="1" applyFill="1" applyBorder="1" applyAlignment="1" applyProtection="1">
      <alignment vertical="center" wrapText="1"/>
    </xf>
    <xf numFmtId="49" fontId="104" fillId="3" borderId="0" xfId="55" applyNumberFormat="1" applyFont="1" applyFill="1" applyBorder="1" applyAlignment="1" applyProtection="1">
      <alignment horizontal="left" vertical="top" shrinkToFit="1"/>
    </xf>
    <xf numFmtId="0" fontId="111" fillId="3" borderId="0" xfId="67" applyFont="1" applyFill="1" applyAlignment="1" applyProtection="1">
      <alignment horizontal="left" vertical="center" wrapText="1"/>
    </xf>
    <xf numFmtId="0" fontId="121" fillId="3" borderId="0" xfId="67" applyFont="1" applyFill="1" applyAlignment="1" applyProtection="1">
      <alignment horizontal="center" vertical="center"/>
    </xf>
    <xf numFmtId="0" fontId="119" fillId="3" borderId="0" xfId="55" applyFont="1" applyFill="1" applyBorder="1" applyAlignment="1" applyProtection="1">
      <alignment vertical="center" wrapText="1"/>
    </xf>
    <xf numFmtId="0" fontId="21" fillId="3" borderId="0" xfId="55" applyFont="1" applyFill="1" applyBorder="1" applyAlignment="1" applyProtection="1">
      <alignment vertical="center" wrapText="1"/>
    </xf>
    <xf numFmtId="0" fontId="120" fillId="3" borderId="0" xfId="67" applyFont="1" applyFill="1" applyAlignment="1" applyProtection="1">
      <alignment horizontal="center" vertical="center"/>
    </xf>
    <xf numFmtId="49" fontId="104" fillId="3" borderId="2" xfId="67" applyNumberFormat="1" applyFont="1" applyFill="1" applyBorder="1" applyAlignment="1" applyProtection="1">
      <alignment horizontal="center" vertical="center"/>
      <protection locked="0"/>
    </xf>
    <xf numFmtId="49" fontId="104" fillId="3" borderId="2" xfId="67" applyNumberFormat="1" applyFont="1" applyFill="1" applyBorder="1" applyAlignment="1" applyProtection="1">
      <alignment horizontal="center" vertical="center" shrinkToFit="1"/>
      <protection locked="0"/>
    </xf>
    <xf numFmtId="49" fontId="104" fillId="3" borderId="16" xfId="67" applyNumberFormat="1" applyFont="1" applyFill="1" applyBorder="1" applyAlignment="1" applyProtection="1">
      <alignment horizontal="center" vertical="center" shrinkToFit="1"/>
      <protection locked="0"/>
    </xf>
    <xf numFmtId="49" fontId="104" fillId="3" borderId="9" xfId="67" applyNumberFormat="1" applyFont="1" applyFill="1" applyBorder="1" applyAlignment="1" applyProtection="1">
      <alignment horizontal="center" vertical="center" shrinkToFit="1"/>
      <protection locked="0"/>
    </xf>
    <xf numFmtId="49" fontId="104" fillId="3" borderId="3" xfId="67" applyNumberFormat="1" applyFont="1" applyFill="1" applyBorder="1" applyAlignment="1" applyProtection="1">
      <alignment horizontal="center" vertical="center" shrinkToFit="1"/>
      <protection locked="0"/>
    </xf>
    <xf numFmtId="49" fontId="104" fillId="3" borderId="16" xfId="67" applyNumberFormat="1" applyFont="1" applyFill="1" applyBorder="1" applyAlignment="1" applyProtection="1">
      <alignment horizontal="center" vertical="center"/>
      <protection locked="0"/>
    </xf>
    <xf numFmtId="49" fontId="104" fillId="3" borderId="3" xfId="67" applyNumberFormat="1" applyFont="1" applyFill="1" applyBorder="1" applyAlignment="1" applyProtection="1">
      <alignment horizontal="center" vertical="center"/>
      <protection locked="0"/>
    </xf>
    <xf numFmtId="0" fontId="107" fillId="3" borderId="0" xfId="67" applyFont="1" applyFill="1" applyAlignment="1" applyProtection="1">
      <alignment horizontal="center" vertical="center"/>
    </xf>
    <xf numFmtId="0" fontId="114" fillId="3" borderId="0" xfId="67" applyFont="1" applyFill="1" applyAlignment="1" applyProtection="1">
      <alignment horizontal="right" vertical="center"/>
    </xf>
    <xf numFmtId="0" fontId="114" fillId="3" borderId="18" xfId="67" applyFont="1" applyFill="1" applyBorder="1" applyAlignment="1" applyProtection="1">
      <alignment horizontal="left" vertical="center" shrinkToFit="1"/>
      <protection locked="0"/>
    </xf>
    <xf numFmtId="0" fontId="104" fillId="14" borderId="2" xfId="67" applyFont="1" applyFill="1" applyBorder="1" applyAlignment="1" applyProtection="1">
      <alignment horizontal="center" vertical="center"/>
    </xf>
    <xf numFmtId="0" fontId="104" fillId="0" borderId="0" xfId="67" applyFont="1" applyFill="1" applyAlignment="1" applyProtection="1">
      <alignment horizontal="center" vertical="center"/>
    </xf>
    <xf numFmtId="0" fontId="104" fillId="3" borderId="0" xfId="67" applyFont="1" applyFill="1" applyAlignment="1" applyProtection="1">
      <alignment horizontal="center" vertical="center"/>
    </xf>
    <xf numFmtId="38" fontId="111" fillId="0" borderId="7" xfId="53" applyFont="1" applyFill="1" applyBorder="1" applyAlignment="1" applyProtection="1">
      <alignment horizontal="right" vertical="center" wrapText="1"/>
      <protection hidden="1"/>
    </xf>
    <xf numFmtId="38" fontId="111" fillId="0" borderId="8" xfId="53" applyFont="1" applyFill="1" applyBorder="1" applyAlignment="1" applyProtection="1">
      <alignment horizontal="right" vertical="center" wrapText="1"/>
      <protection hidden="1"/>
    </xf>
    <xf numFmtId="38" fontId="111" fillId="0" borderId="1" xfId="53" applyFont="1" applyFill="1" applyBorder="1" applyAlignment="1" applyProtection="1">
      <alignment horizontal="right" vertical="center" wrapText="1"/>
      <protection hidden="1"/>
    </xf>
    <xf numFmtId="38" fontId="111" fillId="0" borderId="10" xfId="53" applyFont="1" applyFill="1" applyBorder="1" applyAlignment="1" applyProtection="1">
      <alignment horizontal="right" vertical="center" wrapText="1"/>
      <protection hidden="1"/>
    </xf>
    <xf numFmtId="38" fontId="111" fillId="0" borderId="18" xfId="53" applyFont="1" applyFill="1" applyBorder="1" applyAlignment="1" applyProtection="1">
      <alignment horizontal="right" vertical="center" wrapText="1"/>
      <protection hidden="1"/>
    </xf>
    <xf numFmtId="38" fontId="111" fillId="0" borderId="4" xfId="53" applyFont="1" applyFill="1" applyBorder="1" applyAlignment="1" applyProtection="1">
      <alignment horizontal="right" vertical="center" wrapText="1"/>
      <protection hidden="1"/>
    </xf>
    <xf numFmtId="0" fontId="104" fillId="0" borderId="7" xfId="67" applyFont="1" applyFill="1" applyBorder="1" applyAlignment="1" applyProtection="1">
      <alignment horizontal="center" vertical="center" wrapText="1"/>
    </xf>
    <xf numFmtId="0" fontId="104" fillId="0" borderId="8" xfId="67" applyFont="1" applyFill="1" applyBorder="1" applyAlignment="1" applyProtection="1">
      <alignment horizontal="center" vertical="center" wrapText="1"/>
    </xf>
    <xf numFmtId="0" fontId="104" fillId="0" borderId="1" xfId="67" applyFont="1" applyFill="1" applyBorder="1" applyAlignment="1" applyProtection="1">
      <alignment horizontal="center" vertical="center" wrapText="1"/>
    </xf>
    <xf numFmtId="0" fontId="104" fillId="0" borderId="10" xfId="67" applyFont="1" applyFill="1" applyBorder="1" applyAlignment="1" applyProtection="1">
      <alignment horizontal="center" vertical="center" wrapText="1"/>
    </xf>
    <xf numFmtId="0" fontId="104" fillId="0" borderId="18" xfId="67" applyFont="1" applyFill="1" applyBorder="1" applyAlignment="1" applyProtection="1">
      <alignment horizontal="center" vertical="center" wrapText="1"/>
    </xf>
    <xf numFmtId="0" fontId="104" fillId="0" borderId="4" xfId="67" applyFont="1" applyFill="1" applyBorder="1" applyAlignment="1" applyProtection="1">
      <alignment horizontal="center" vertical="center" wrapText="1"/>
    </xf>
    <xf numFmtId="0" fontId="111" fillId="0" borderId="2" xfId="67" applyFont="1" applyFill="1" applyBorder="1" applyAlignment="1" applyProtection="1">
      <alignment horizontal="center" vertical="center" wrapText="1"/>
    </xf>
    <xf numFmtId="0" fontId="123" fillId="4" borderId="95" xfId="67" applyFont="1" applyFill="1" applyBorder="1" applyAlignment="1" applyProtection="1">
      <alignment horizontal="center" vertical="center" shrinkToFit="1"/>
    </xf>
    <xf numFmtId="0" fontId="123" fillId="4" borderId="96" xfId="67" applyFont="1" applyFill="1" applyBorder="1" applyAlignment="1" applyProtection="1">
      <alignment horizontal="center" vertical="center" shrinkToFit="1"/>
    </xf>
    <xf numFmtId="0" fontId="123" fillId="4" borderId="97" xfId="67" applyFont="1" applyFill="1" applyBorder="1" applyAlignment="1" applyProtection="1">
      <alignment horizontal="center" vertical="center" shrinkToFit="1"/>
    </xf>
    <xf numFmtId="38" fontId="111" fillId="0" borderId="95" xfId="65" applyFont="1" applyFill="1" applyBorder="1" applyAlignment="1" applyProtection="1">
      <alignment horizontal="right" vertical="center" wrapText="1"/>
    </xf>
    <xf numFmtId="38" fontId="111" fillId="0" borderId="96" xfId="65" applyFont="1" applyFill="1" applyBorder="1" applyAlignment="1" applyProtection="1">
      <alignment horizontal="right" vertical="center" wrapText="1"/>
    </xf>
    <xf numFmtId="38" fontId="111" fillId="0" borderId="97" xfId="65" applyFont="1" applyFill="1" applyBorder="1" applyAlignment="1" applyProtection="1">
      <alignment horizontal="right" vertical="center" wrapText="1"/>
    </xf>
    <xf numFmtId="49" fontId="111" fillId="0" borderId="7" xfId="67" applyNumberFormat="1" applyFont="1" applyFill="1" applyBorder="1" applyAlignment="1" applyProtection="1">
      <alignment horizontal="center" vertical="center" wrapText="1"/>
    </xf>
    <xf numFmtId="49" fontId="111" fillId="0" borderId="8" xfId="67" applyNumberFormat="1" applyFont="1" applyFill="1" applyBorder="1" applyAlignment="1" applyProtection="1">
      <alignment horizontal="center" vertical="center" wrapText="1"/>
    </xf>
    <xf numFmtId="49" fontId="111" fillId="0" borderId="1" xfId="67" applyNumberFormat="1" applyFont="1" applyFill="1" applyBorder="1" applyAlignment="1" applyProtection="1">
      <alignment horizontal="center" vertical="center" wrapText="1"/>
    </xf>
    <xf numFmtId="49" fontId="111" fillId="0" borderId="6" xfId="67" applyNumberFormat="1" applyFont="1" applyFill="1" applyBorder="1" applyAlignment="1" applyProtection="1">
      <alignment horizontal="center" vertical="center" wrapText="1"/>
    </xf>
    <xf numFmtId="49" fontId="111" fillId="0" borderId="0" xfId="67" applyNumberFormat="1" applyFont="1" applyFill="1" applyBorder="1" applyAlignment="1" applyProtection="1">
      <alignment horizontal="center" vertical="center" wrapText="1"/>
    </xf>
    <xf numFmtId="49" fontId="111" fillId="0" borderId="5" xfId="67" applyNumberFormat="1" applyFont="1" applyFill="1" applyBorder="1" applyAlignment="1" applyProtection="1">
      <alignment horizontal="center" vertical="center" wrapText="1"/>
    </xf>
    <xf numFmtId="49" fontId="111" fillId="0" borderId="10" xfId="67" applyNumberFormat="1" applyFont="1" applyFill="1" applyBorder="1" applyAlignment="1" applyProtection="1">
      <alignment horizontal="center" vertical="center" wrapText="1"/>
    </xf>
    <xf numFmtId="49" fontId="111" fillId="0" borderId="18" xfId="67" applyNumberFormat="1" applyFont="1" applyFill="1" applyBorder="1" applyAlignment="1" applyProtection="1">
      <alignment horizontal="center" vertical="center" wrapText="1"/>
    </xf>
    <xf numFmtId="49" fontId="111" fillId="0" borderId="4" xfId="67" applyNumberFormat="1" applyFont="1" applyFill="1" applyBorder="1" applyAlignment="1" applyProtection="1">
      <alignment horizontal="center" vertical="center" wrapText="1"/>
    </xf>
    <xf numFmtId="0" fontId="111" fillId="0" borderId="0" xfId="67" applyFont="1" applyFill="1" applyBorder="1" applyAlignment="1" applyProtection="1">
      <alignment vertical="center" wrapText="1"/>
    </xf>
    <xf numFmtId="0" fontId="113" fillId="0" borderId="0" xfId="67" applyFont="1" applyFill="1" applyBorder="1" applyAlignment="1" applyProtection="1">
      <alignment vertical="center" wrapText="1"/>
    </xf>
    <xf numFmtId="0" fontId="104" fillId="0" borderId="18" xfId="67" applyFont="1" applyFill="1" applyBorder="1" applyAlignment="1" applyProtection="1">
      <alignment horizontal="right" vertical="center" wrapText="1"/>
    </xf>
    <xf numFmtId="0" fontId="111" fillId="0" borderId="16" xfId="67" applyFont="1" applyFill="1" applyBorder="1" applyAlignment="1" applyProtection="1">
      <alignment horizontal="center" vertical="center" shrinkToFit="1"/>
    </xf>
    <xf numFmtId="0" fontId="111" fillId="0" borderId="9" xfId="67" applyFont="1" applyFill="1" applyBorder="1" applyAlignment="1" applyProtection="1">
      <alignment horizontal="center" vertical="center" shrinkToFit="1"/>
    </xf>
    <xf numFmtId="0" fontId="111" fillId="0" borderId="3" xfId="67" applyFont="1" applyFill="1" applyBorder="1" applyAlignment="1" applyProtection="1">
      <alignment horizontal="center" vertical="center" shrinkToFit="1"/>
    </xf>
    <xf numFmtId="0" fontId="104" fillId="0" borderId="9" xfId="67" applyFont="1" applyFill="1" applyBorder="1" applyAlignment="1" applyProtection="1">
      <alignment horizontal="center" vertical="center"/>
    </xf>
    <xf numFmtId="0" fontId="104" fillId="0" borderId="9" xfId="67" applyFont="1" applyFill="1" applyBorder="1" applyAlignment="1" applyProtection="1">
      <alignment horizontal="center" vertical="center"/>
      <protection locked="0"/>
    </xf>
    <xf numFmtId="0" fontId="111" fillId="0" borderId="16" xfId="67" applyFont="1" applyFill="1" applyBorder="1" applyAlignment="1" applyProtection="1">
      <alignment horizontal="center" vertical="center"/>
    </xf>
    <xf numFmtId="0" fontId="111" fillId="0" borderId="9" xfId="67" applyFont="1" applyFill="1" applyBorder="1" applyAlignment="1" applyProtection="1">
      <alignment horizontal="center" vertical="center"/>
    </xf>
    <xf numFmtId="0" fontId="111" fillId="0" borderId="3" xfId="67" applyFont="1" applyFill="1" applyBorder="1" applyAlignment="1" applyProtection="1">
      <alignment horizontal="center" vertical="center"/>
    </xf>
    <xf numFmtId="38" fontId="111" fillId="0" borderId="16" xfId="53" applyFont="1" applyFill="1" applyBorder="1" applyAlignment="1" applyProtection="1">
      <alignment horizontal="right" vertical="center" wrapText="1"/>
    </xf>
    <xf numFmtId="38" fontId="111" fillId="0" borderId="9" xfId="53" applyFont="1" applyFill="1" applyBorder="1" applyAlignment="1" applyProtection="1">
      <alignment horizontal="right" vertical="center"/>
    </xf>
    <xf numFmtId="0" fontId="114" fillId="0" borderId="9" xfId="67" applyFont="1" applyFill="1" applyBorder="1" applyAlignment="1" applyProtection="1">
      <alignment horizontal="center" vertical="center" wrapText="1"/>
    </xf>
    <xf numFmtId="0" fontId="104" fillId="0" borderId="9" xfId="67" quotePrefix="1" applyFont="1" applyFill="1" applyBorder="1" applyAlignment="1" applyProtection="1">
      <alignment horizontal="center" vertical="center"/>
      <protection locked="0"/>
    </xf>
    <xf numFmtId="38" fontId="111" fillId="0" borderId="16" xfId="53" applyFont="1" applyFill="1" applyBorder="1" applyAlignment="1" applyProtection="1">
      <alignment horizontal="right" vertical="center"/>
    </xf>
    <xf numFmtId="0" fontId="113" fillId="0" borderId="18" xfId="67" applyFont="1" applyFill="1" applyBorder="1" applyAlignment="1" applyProtection="1">
      <alignment vertical="center" shrinkToFit="1"/>
    </xf>
    <xf numFmtId="0" fontId="118" fillId="0" borderId="0" xfId="67" applyFont="1" applyFill="1" applyAlignment="1" applyProtection="1">
      <alignment horizontal="center" vertical="center"/>
    </xf>
    <xf numFmtId="0" fontId="113" fillId="0" borderId="18" xfId="67" applyFont="1" applyFill="1" applyBorder="1" applyAlignment="1" applyProtection="1">
      <alignment horizontal="left" vertical="center" shrinkToFit="1"/>
      <protection locked="0"/>
    </xf>
    <xf numFmtId="0" fontId="113" fillId="0" borderId="18" xfId="67" applyFont="1" applyFill="1" applyBorder="1" applyAlignment="1" applyProtection="1">
      <alignment horizontal="center" vertical="center" shrinkToFit="1"/>
    </xf>
    <xf numFmtId="0" fontId="104" fillId="0" borderId="0" xfId="67" applyFont="1" applyFill="1" applyBorder="1" applyAlignment="1" applyProtection="1">
      <alignment horizontal="center" vertical="center" wrapText="1"/>
    </xf>
    <xf numFmtId="0" fontId="22" fillId="0" borderId="0" xfId="55" applyFont="1" applyFill="1" applyBorder="1" applyAlignment="1" applyProtection="1">
      <alignment horizontal="center" vertical="center" textRotation="255"/>
    </xf>
    <xf numFmtId="0" fontId="115" fillId="3" borderId="0" xfId="67" applyFont="1" applyFill="1" applyBorder="1" applyAlignment="1" applyProtection="1">
      <alignment horizontal="center" vertical="center" wrapText="1"/>
    </xf>
    <xf numFmtId="0" fontId="117" fillId="3" borderId="0" xfId="67" applyFont="1" applyFill="1" applyBorder="1" applyAlignment="1" applyProtection="1">
      <alignment horizontal="center" vertical="center"/>
    </xf>
    <xf numFmtId="0" fontId="104" fillId="3" borderId="0" xfId="67" applyFont="1" applyFill="1" applyBorder="1" applyAlignment="1" applyProtection="1">
      <alignment vertical="distributed" wrapText="1"/>
    </xf>
    <xf numFmtId="0" fontId="118" fillId="3" borderId="0" xfId="67" applyFont="1" applyFill="1" applyAlignment="1" applyProtection="1">
      <alignment horizontal="center" vertical="center"/>
    </xf>
    <xf numFmtId="0" fontId="104" fillId="3" borderId="0" xfId="67" applyFont="1" applyFill="1" applyBorder="1" applyAlignment="1" applyProtection="1">
      <alignment horizontal="left" vertical="center" shrinkToFit="1"/>
      <protection locked="0"/>
    </xf>
    <xf numFmtId="0" fontId="111" fillId="0" borderId="0" xfId="67" applyFont="1" applyFill="1" applyBorder="1" applyAlignment="1" applyProtection="1">
      <alignment horizontal="center" vertical="center" shrinkToFit="1"/>
    </xf>
    <xf numFmtId="0" fontId="104" fillId="3" borderId="0" xfId="67" applyFont="1" applyFill="1" applyAlignment="1" applyProtection="1">
      <alignment horizontal="center" vertical="top"/>
    </xf>
    <xf numFmtId="49" fontId="104" fillId="0" borderId="0" xfId="67" applyNumberFormat="1" applyFont="1" applyFill="1" applyBorder="1" applyAlignment="1" applyProtection="1">
      <alignment horizontal="left" vertical="center" shrinkToFit="1"/>
      <protection locked="0"/>
    </xf>
    <xf numFmtId="0" fontId="113" fillId="0" borderId="0" xfId="67" applyFont="1" applyFill="1" applyBorder="1" applyAlignment="1" applyProtection="1">
      <alignment horizontal="center" vertical="center" shrinkToFit="1"/>
      <protection locked="0"/>
    </xf>
    <xf numFmtId="184" fontId="113" fillId="3" borderId="0" xfId="67" quotePrefix="1" applyNumberFormat="1" applyFont="1" applyFill="1" applyBorder="1" applyAlignment="1" applyProtection="1">
      <alignment horizontal="center" vertical="center" shrinkToFit="1"/>
      <protection locked="0"/>
    </xf>
    <xf numFmtId="184" fontId="113" fillId="3" borderId="0" xfId="67" applyNumberFormat="1" applyFont="1" applyFill="1" applyBorder="1" applyAlignment="1" applyProtection="1">
      <alignment horizontal="center" vertical="center" shrinkToFit="1"/>
      <protection locked="0"/>
    </xf>
    <xf numFmtId="0" fontId="103" fillId="3" borderId="0" xfId="67" applyFont="1" applyFill="1" applyBorder="1" applyAlignment="1" applyProtection="1">
      <alignment vertical="center" shrinkToFit="1"/>
    </xf>
    <xf numFmtId="0" fontId="111" fillId="3" borderId="0" xfId="67" applyFont="1" applyFill="1" applyBorder="1" applyAlignment="1" applyProtection="1">
      <alignment horizontal="left" vertical="center" shrinkToFit="1"/>
    </xf>
    <xf numFmtId="49" fontId="104" fillId="3" borderId="0" xfId="67" applyNumberFormat="1" applyFont="1" applyFill="1" applyBorder="1" applyAlignment="1" applyProtection="1">
      <alignment horizontal="left" vertical="center" wrapText="1" shrinkToFit="1"/>
      <protection locked="0"/>
    </xf>
    <xf numFmtId="0" fontId="111" fillId="3" borderId="0" xfId="67" applyFont="1" applyFill="1" applyBorder="1" applyAlignment="1" applyProtection="1">
      <alignment horizontal="left" vertical="center"/>
      <protection locked="0"/>
    </xf>
    <xf numFmtId="49" fontId="104" fillId="3" borderId="0" xfId="67" applyNumberFormat="1" applyFont="1" applyFill="1" applyBorder="1" applyAlignment="1" applyProtection="1">
      <alignment horizontal="left" vertical="center" shrinkToFit="1"/>
      <protection locked="0"/>
    </xf>
    <xf numFmtId="0" fontId="22" fillId="4" borderId="16" xfId="23" applyFont="1" applyFill="1" applyBorder="1" applyAlignment="1" applyProtection="1">
      <alignment horizontal="center" vertical="center" wrapText="1"/>
    </xf>
    <xf numFmtId="0" fontId="22" fillId="4" borderId="9" xfId="23" applyFont="1" applyFill="1" applyBorder="1" applyAlignment="1" applyProtection="1">
      <alignment horizontal="center" vertical="center" wrapText="1"/>
    </xf>
    <xf numFmtId="49" fontId="22" fillId="0" borderId="9" xfId="23" applyNumberFormat="1" applyFont="1" applyFill="1" applyBorder="1" applyAlignment="1" applyProtection="1">
      <alignment horizontal="center" vertical="center" shrinkToFit="1"/>
      <protection locked="0"/>
    </xf>
    <xf numFmtId="0" fontId="22" fillId="4" borderId="16" xfId="23" applyFont="1" applyFill="1" applyBorder="1" applyAlignment="1" applyProtection="1">
      <alignment horizontal="center" vertical="center"/>
    </xf>
    <xf numFmtId="0" fontId="22" fillId="4" borderId="9" xfId="23" applyFont="1" applyFill="1" applyBorder="1" applyAlignment="1" applyProtection="1">
      <alignment horizontal="center" vertical="center"/>
    </xf>
    <xf numFmtId="0" fontId="22" fillId="4" borderId="3" xfId="23" applyFont="1" applyFill="1" applyBorder="1" applyAlignment="1" applyProtection="1">
      <alignment horizontal="center" vertical="center"/>
    </xf>
    <xf numFmtId="49" fontId="22" fillId="0" borderId="16" xfId="23" applyNumberFormat="1" applyFont="1" applyFill="1" applyBorder="1" applyAlignment="1" applyProtection="1">
      <alignment horizontal="center" vertical="center" shrinkToFit="1"/>
      <protection locked="0"/>
    </xf>
    <xf numFmtId="0" fontId="22" fillId="4" borderId="65" xfId="23" applyFont="1" applyFill="1" applyBorder="1" applyAlignment="1" applyProtection="1">
      <alignment horizontal="center" vertical="center"/>
    </xf>
    <xf numFmtId="0" fontId="22" fillId="4" borderId="66" xfId="23" applyFont="1" applyFill="1" applyBorder="1" applyAlignment="1" applyProtection="1">
      <alignment horizontal="center" vertical="center"/>
    </xf>
    <xf numFmtId="0" fontId="22" fillId="4" borderId="67" xfId="23" applyFont="1" applyFill="1" applyBorder="1" applyAlignment="1" applyProtection="1">
      <alignment horizontal="center" vertical="center"/>
    </xf>
    <xf numFmtId="49" fontId="22" fillId="0" borderId="16" xfId="3" applyNumberFormat="1" applyFont="1" applyFill="1" applyBorder="1" applyAlignment="1" applyProtection="1">
      <alignment horizontal="left" vertical="center" shrinkToFit="1"/>
      <protection locked="0"/>
    </xf>
    <xf numFmtId="49" fontId="22" fillId="0" borderId="9" xfId="3" applyNumberFormat="1" applyFont="1" applyFill="1" applyBorder="1" applyAlignment="1" applyProtection="1">
      <alignment horizontal="left" vertical="center" shrinkToFit="1"/>
      <protection locked="0"/>
    </xf>
    <xf numFmtId="0" fontId="22" fillId="4" borderId="2" xfId="58" applyFont="1" applyFill="1" applyBorder="1" applyAlignment="1" applyProtection="1">
      <alignment horizontal="center" vertical="center" shrinkToFit="1"/>
    </xf>
    <xf numFmtId="0" fontId="22" fillId="0" borderId="16" xfId="58" applyFont="1" applyFill="1" applyBorder="1" applyAlignment="1" applyProtection="1">
      <alignment horizontal="left" vertical="center" shrinkToFit="1"/>
      <protection locked="0"/>
    </xf>
    <xf numFmtId="0" fontId="22" fillId="0" borderId="9" xfId="58" applyFont="1" applyFill="1" applyBorder="1" applyAlignment="1" applyProtection="1">
      <alignment horizontal="left" vertical="center" shrinkToFit="1"/>
      <protection locked="0"/>
    </xf>
    <xf numFmtId="0" fontId="22" fillId="0" borderId="3" xfId="58" applyFont="1" applyFill="1" applyBorder="1" applyAlignment="1" applyProtection="1">
      <alignment horizontal="left" vertical="center" shrinkToFit="1"/>
      <protection locked="0"/>
    </xf>
    <xf numFmtId="49" fontId="22" fillId="0" borderId="3" xfId="3" applyNumberFormat="1" applyFont="1" applyFill="1" applyBorder="1" applyAlignment="1" applyProtection="1">
      <alignment horizontal="left" vertical="center" shrinkToFit="1"/>
      <protection locked="0"/>
    </xf>
    <xf numFmtId="0" fontId="61" fillId="4" borderId="16" xfId="23" applyFont="1" applyFill="1" applyBorder="1" applyAlignment="1" applyProtection="1">
      <alignment horizontal="center" vertical="center" wrapText="1"/>
    </xf>
    <xf numFmtId="0" fontId="61" fillId="4" borderId="9" xfId="23" applyFont="1" applyFill="1" applyBorder="1" applyAlignment="1" applyProtection="1">
      <alignment horizontal="center" vertical="center" wrapText="1"/>
    </xf>
    <xf numFmtId="0" fontId="61" fillId="4" borderId="3" xfId="23" applyFont="1" applyFill="1" applyBorder="1" applyAlignment="1" applyProtection="1">
      <alignment horizontal="center" vertical="center" wrapText="1"/>
    </xf>
    <xf numFmtId="49" fontId="22" fillId="0" borderId="16" xfId="23" applyNumberFormat="1" applyFont="1" applyFill="1" applyBorder="1" applyAlignment="1" applyProtection="1">
      <alignment vertical="center" shrinkToFit="1"/>
      <protection locked="0"/>
    </xf>
    <xf numFmtId="49" fontId="22" fillId="0" borderId="9" xfId="23" applyNumberFormat="1" applyFont="1" applyFill="1" applyBorder="1" applyAlignment="1" applyProtection="1">
      <alignment vertical="center" shrinkToFit="1"/>
      <protection locked="0"/>
    </xf>
    <xf numFmtId="49" fontId="22" fillId="0" borderId="3" xfId="23" applyNumberFormat="1" applyFont="1" applyFill="1" applyBorder="1" applyAlignment="1" applyProtection="1">
      <alignment vertical="center" shrinkToFit="1"/>
      <protection locked="0"/>
    </xf>
    <xf numFmtId="0" fontId="22" fillId="4" borderId="7" xfId="23" applyNumberFormat="1" applyFont="1" applyFill="1" applyBorder="1" applyAlignment="1" applyProtection="1">
      <alignment horizontal="center" vertical="center"/>
    </xf>
    <xf numFmtId="0" fontId="22" fillId="4" borderId="8" xfId="23" applyNumberFormat="1" applyFont="1" applyFill="1" applyBorder="1" applyAlignment="1" applyProtection="1">
      <alignment horizontal="center" vertical="center"/>
    </xf>
    <xf numFmtId="0" fontId="22" fillId="4" borderId="1" xfId="23" applyNumberFormat="1" applyFont="1" applyFill="1" applyBorder="1" applyAlignment="1" applyProtection="1">
      <alignment horizontal="center" vertical="center"/>
    </xf>
    <xf numFmtId="0" fontId="22" fillId="0" borderId="27" xfId="23" applyFont="1" applyFill="1" applyBorder="1" applyAlignment="1" applyProtection="1">
      <alignment horizontal="left" vertical="center" shrinkToFit="1"/>
      <protection locked="0"/>
    </xf>
    <xf numFmtId="0" fontId="22" fillId="0" borderId="28" xfId="23" applyFont="1" applyFill="1" applyBorder="1" applyAlignment="1" applyProtection="1">
      <alignment horizontal="left" vertical="center" shrinkToFit="1"/>
      <protection locked="0"/>
    </xf>
    <xf numFmtId="0" fontId="22" fillId="0" borderId="29" xfId="23" applyFont="1" applyFill="1" applyBorder="1" applyAlignment="1" applyProtection="1">
      <alignment horizontal="left" vertical="center" shrinkToFit="1"/>
      <protection locked="0"/>
    </xf>
    <xf numFmtId="0" fontId="22" fillId="4" borderId="68" xfId="23" applyFont="1" applyFill="1" applyBorder="1" applyAlignment="1" applyProtection="1">
      <alignment horizontal="center" vertical="center"/>
    </xf>
    <xf numFmtId="0" fontId="22" fillId="4" borderId="27" xfId="23" applyFont="1" applyFill="1" applyBorder="1" applyAlignment="1" applyProtection="1">
      <alignment horizontal="center" vertical="center"/>
    </xf>
    <xf numFmtId="0" fontId="22" fillId="4" borderId="7" xfId="23" applyFont="1" applyFill="1" applyBorder="1" applyAlignment="1" applyProtection="1">
      <alignment horizontal="center" vertical="center"/>
    </xf>
    <xf numFmtId="0" fontId="22" fillId="4" borderId="8" xfId="23" applyFont="1" applyFill="1" applyBorder="1" applyAlignment="1" applyProtection="1">
      <alignment horizontal="center" vertical="center"/>
    </xf>
    <xf numFmtId="0" fontId="22" fillId="4" borderId="30" xfId="23" applyFont="1" applyFill="1" applyBorder="1" applyAlignment="1" applyProtection="1">
      <alignment horizontal="center" vertical="center" wrapText="1"/>
    </xf>
    <xf numFmtId="0" fontId="22" fillId="4" borderId="31" xfId="23" applyFont="1" applyFill="1" applyBorder="1" applyAlignment="1" applyProtection="1">
      <alignment horizontal="center" vertical="center" wrapText="1"/>
    </xf>
    <xf numFmtId="0" fontId="22" fillId="4" borderId="32" xfId="23" applyFont="1" applyFill="1" applyBorder="1" applyAlignment="1" applyProtection="1">
      <alignment horizontal="center" vertical="center" wrapText="1"/>
    </xf>
    <xf numFmtId="49" fontId="22" fillId="0" borderId="30" xfId="23" applyNumberFormat="1" applyFont="1" applyFill="1" applyBorder="1" applyAlignment="1" applyProtection="1">
      <alignment horizontal="left" vertical="center" shrinkToFit="1"/>
      <protection locked="0"/>
    </xf>
    <xf numFmtId="49" fontId="22" fillId="0" borderId="31" xfId="23" applyNumberFormat="1" applyFont="1" applyFill="1" applyBorder="1" applyAlignment="1" applyProtection="1">
      <alignment horizontal="left" vertical="center" shrinkToFit="1"/>
      <protection locked="0"/>
    </xf>
    <xf numFmtId="49" fontId="22" fillId="0" borderId="32" xfId="23" applyNumberFormat="1" applyFont="1" applyFill="1" applyBorder="1" applyAlignment="1" applyProtection="1">
      <alignment horizontal="left" vertical="center" shrinkToFit="1"/>
      <protection locked="0"/>
    </xf>
    <xf numFmtId="0" fontId="22" fillId="4" borderId="7" xfId="23" applyFont="1" applyFill="1" applyBorder="1" applyAlignment="1" applyProtection="1">
      <alignment horizontal="center" vertical="center" wrapText="1"/>
    </xf>
    <xf numFmtId="0" fontId="22" fillId="4" borderId="8" xfId="23" applyFont="1" applyFill="1" applyBorder="1" applyAlignment="1" applyProtection="1">
      <alignment horizontal="center" vertical="center" wrapText="1"/>
    </xf>
    <xf numFmtId="49" fontId="22" fillId="0" borderId="2" xfId="23" applyNumberFormat="1" applyFont="1" applyFill="1" applyBorder="1" applyAlignment="1" applyProtection="1">
      <alignment horizontal="left" vertical="center" shrinkToFit="1"/>
      <protection locked="0"/>
    </xf>
    <xf numFmtId="0" fontId="22" fillId="4" borderId="62" xfId="23" applyFont="1" applyFill="1" applyBorder="1" applyAlignment="1" applyProtection="1">
      <alignment horizontal="center" vertical="center"/>
    </xf>
    <xf numFmtId="0" fontId="22" fillId="4" borderId="63" xfId="23" applyFont="1" applyFill="1" applyBorder="1" applyAlignment="1" applyProtection="1">
      <alignment horizontal="center" vertical="center"/>
    </xf>
    <xf numFmtId="0" fontId="22" fillId="4" borderId="64" xfId="23" applyFont="1" applyFill="1" applyBorder="1" applyAlignment="1" applyProtection="1">
      <alignment horizontal="center" vertical="center"/>
    </xf>
    <xf numFmtId="49" fontId="22" fillId="0" borderId="37" xfId="23" applyNumberFormat="1" applyFont="1" applyFill="1" applyBorder="1" applyAlignment="1" applyProtection="1">
      <alignment horizontal="left" vertical="center" shrinkToFit="1"/>
      <protection locked="0"/>
    </xf>
    <xf numFmtId="0" fontId="22" fillId="4" borderId="69" xfId="23" applyFont="1" applyFill="1" applyBorder="1" applyAlignment="1" applyProtection="1">
      <alignment horizontal="center" vertical="center"/>
    </xf>
    <xf numFmtId="0" fontId="22" fillId="4" borderId="30" xfId="23" applyFont="1" applyFill="1" applyBorder="1" applyAlignment="1" applyProtection="1">
      <alignment horizontal="center" vertical="center"/>
    </xf>
    <xf numFmtId="49" fontId="22" fillId="0" borderId="60" xfId="23" applyNumberFormat="1" applyFont="1" applyFill="1" applyBorder="1" applyAlignment="1" applyProtection="1">
      <alignment horizontal="left" vertical="center" shrinkToFit="1"/>
      <protection locked="0"/>
    </xf>
    <xf numFmtId="49" fontId="22" fillId="0" borderId="61" xfId="23" applyNumberFormat="1" applyFont="1" applyFill="1" applyBorder="1" applyAlignment="1" applyProtection="1">
      <alignment horizontal="left" vertical="center" shrinkToFit="1"/>
      <protection locked="0"/>
    </xf>
    <xf numFmtId="0" fontId="22" fillId="0" borderId="9" xfId="23" applyFont="1" applyFill="1" applyBorder="1" applyAlignment="1" applyProtection="1">
      <alignment horizontal="center" vertical="center" shrinkToFit="1"/>
      <protection locked="0"/>
    </xf>
    <xf numFmtId="0" fontId="22" fillId="0" borderId="3" xfId="23" applyFont="1" applyFill="1" applyBorder="1" applyAlignment="1" applyProtection="1">
      <alignment horizontal="center" vertical="center" shrinkToFit="1"/>
      <protection locked="0"/>
    </xf>
    <xf numFmtId="0" fontId="33" fillId="0" borderId="0" xfId="23" applyFont="1" applyFill="1" applyAlignment="1" applyProtection="1">
      <alignment horizontal="right" vertical="center"/>
    </xf>
    <xf numFmtId="0" fontId="89" fillId="0" borderId="0" xfId="23" applyFont="1" applyFill="1" applyAlignment="1" applyProtection="1">
      <alignment horizontal="center" vertical="center"/>
    </xf>
    <xf numFmtId="49" fontId="34" fillId="0" borderId="5" xfId="23" applyNumberFormat="1" applyFont="1" applyFill="1" applyBorder="1" applyAlignment="1" applyProtection="1">
      <alignment horizontal="center" vertical="center" textRotation="255"/>
    </xf>
    <xf numFmtId="0" fontId="22" fillId="4" borderId="28" xfId="23" applyFont="1" applyFill="1" applyBorder="1" applyAlignment="1" applyProtection="1">
      <alignment horizontal="center" vertical="center"/>
    </xf>
    <xf numFmtId="0" fontId="22" fillId="4" borderId="36" xfId="23" applyFont="1" applyFill="1" applyBorder="1" applyAlignment="1" applyProtection="1">
      <alignment horizontal="center" vertical="center"/>
    </xf>
    <xf numFmtId="0" fontId="22" fillId="4" borderId="34" xfId="23" applyFont="1" applyFill="1" applyBorder="1" applyAlignment="1" applyProtection="1">
      <alignment horizontal="center" vertical="center"/>
    </xf>
    <xf numFmtId="0" fontId="22" fillId="4" borderId="35" xfId="23" applyFont="1" applyFill="1" applyBorder="1" applyAlignment="1" applyProtection="1">
      <alignment horizontal="center" vertical="center"/>
    </xf>
    <xf numFmtId="0" fontId="22" fillId="4" borderId="169" xfId="23" applyFont="1" applyFill="1" applyBorder="1" applyAlignment="1" applyProtection="1">
      <alignment horizontal="center" vertical="center"/>
    </xf>
    <xf numFmtId="0" fontId="22" fillId="4" borderId="59" xfId="23" applyFont="1" applyFill="1" applyBorder="1" applyAlignment="1" applyProtection="1">
      <alignment horizontal="center" vertical="center" wrapText="1"/>
    </xf>
    <xf numFmtId="0" fontId="22" fillId="4" borderId="60" xfId="23" applyFont="1" applyFill="1" applyBorder="1" applyAlignment="1" applyProtection="1">
      <alignment horizontal="center" vertical="center" wrapText="1"/>
    </xf>
    <xf numFmtId="0" fontId="22" fillId="4" borderId="61" xfId="23" applyFont="1" applyFill="1" applyBorder="1" applyAlignment="1" applyProtection="1">
      <alignment horizontal="center" vertical="center" wrapText="1"/>
    </xf>
    <xf numFmtId="0" fontId="22" fillId="4" borderId="59" xfId="23" applyFont="1" applyFill="1" applyBorder="1" applyAlignment="1" applyProtection="1">
      <alignment horizontal="center" vertical="center"/>
    </xf>
    <xf numFmtId="0" fontId="22" fillId="4" borderId="60" xfId="23" applyFont="1" applyFill="1" applyBorder="1" applyAlignment="1" applyProtection="1">
      <alignment horizontal="center" vertical="center"/>
    </xf>
    <xf numFmtId="0" fontId="22" fillId="4" borderId="3" xfId="23" applyFont="1" applyFill="1" applyBorder="1" applyAlignment="1" applyProtection="1">
      <alignment horizontal="center" vertical="center" wrapText="1"/>
    </xf>
    <xf numFmtId="49" fontId="22" fillId="0" borderId="10" xfId="23" applyNumberFormat="1" applyFont="1" applyFill="1" applyBorder="1" applyAlignment="1" applyProtection="1">
      <alignment horizontal="center" vertical="center" shrinkToFit="1"/>
      <protection locked="0"/>
    </xf>
    <xf numFmtId="49" fontId="22" fillId="0" borderId="18" xfId="23" applyNumberFormat="1" applyFont="1" applyFill="1" applyBorder="1" applyAlignment="1" applyProtection="1">
      <alignment horizontal="center" vertical="center" shrinkToFit="1"/>
      <protection locked="0"/>
    </xf>
    <xf numFmtId="49" fontId="12" fillId="0" borderId="8" xfId="23" applyNumberFormat="1" applyFont="1" applyFill="1" applyBorder="1" applyAlignment="1" applyProtection="1">
      <alignment horizontal="left" vertical="center" shrinkToFit="1"/>
    </xf>
    <xf numFmtId="49" fontId="12" fillId="0" borderId="1" xfId="23" applyNumberFormat="1" applyFont="1" applyFill="1" applyBorder="1" applyAlignment="1" applyProtection="1">
      <alignment horizontal="left" vertical="center" shrinkToFit="1"/>
    </xf>
    <xf numFmtId="49" fontId="12" fillId="0" borderId="18" xfId="23" applyNumberFormat="1" applyFont="1" applyFill="1" applyBorder="1" applyAlignment="1" applyProtection="1">
      <alignment horizontal="left" vertical="center" shrinkToFit="1"/>
    </xf>
    <xf numFmtId="49" fontId="12" fillId="0" borderId="4" xfId="23" applyNumberFormat="1" applyFont="1" applyFill="1" applyBorder="1" applyAlignment="1" applyProtection="1">
      <alignment horizontal="left" vertical="center" shrinkToFit="1"/>
    </xf>
    <xf numFmtId="0" fontId="12" fillId="0" borderId="15" xfId="23" applyFont="1" applyFill="1" applyBorder="1" applyAlignment="1" applyProtection="1">
      <alignment horizontal="center" vertical="center" shrinkToFit="1"/>
      <protection locked="0"/>
    </xf>
    <xf numFmtId="0" fontId="12" fillId="0" borderId="22" xfId="23" applyFont="1" applyFill="1" applyBorder="1" applyAlignment="1" applyProtection="1">
      <alignment horizontal="center" vertical="center" shrinkToFit="1"/>
      <protection locked="0"/>
    </xf>
    <xf numFmtId="0" fontId="12" fillId="0" borderId="17" xfId="23" applyFont="1" applyFill="1" applyBorder="1" applyAlignment="1" applyProtection="1">
      <alignment horizontal="center" vertical="center" shrinkToFit="1"/>
      <protection locked="0"/>
    </xf>
    <xf numFmtId="0" fontId="12" fillId="0" borderId="21" xfId="23" applyFont="1" applyFill="1" applyBorder="1" applyAlignment="1" applyProtection="1">
      <alignment horizontal="center" vertical="center" shrinkToFit="1"/>
      <protection locked="0"/>
    </xf>
    <xf numFmtId="0" fontId="12" fillId="0" borderId="15" xfId="23" applyFont="1" applyFill="1" applyBorder="1" applyAlignment="1" applyProtection="1">
      <alignment vertical="center" shrinkToFit="1"/>
      <protection locked="0"/>
    </xf>
    <xf numFmtId="0" fontId="12" fillId="0" borderId="23" xfId="23" applyFont="1" applyFill="1" applyBorder="1" applyAlignment="1" applyProtection="1">
      <alignment vertical="center" shrinkToFit="1"/>
      <protection locked="0"/>
    </xf>
    <xf numFmtId="0" fontId="12" fillId="0" borderId="22" xfId="23" applyFont="1" applyFill="1" applyBorder="1" applyAlignment="1" applyProtection="1">
      <alignment vertical="center" shrinkToFit="1"/>
      <protection locked="0"/>
    </xf>
    <xf numFmtId="0" fontId="12" fillId="0" borderId="20" xfId="23" applyFont="1" applyFill="1" applyBorder="1" applyAlignment="1" applyProtection="1">
      <alignment vertical="center" shrinkToFit="1"/>
      <protection locked="0"/>
    </xf>
    <xf numFmtId="0" fontId="12" fillId="0" borderId="24" xfId="23" applyFont="1" applyFill="1" applyBorder="1" applyAlignment="1" applyProtection="1">
      <alignment vertical="center" shrinkToFit="1"/>
      <protection locked="0"/>
    </xf>
    <xf numFmtId="0" fontId="12" fillId="0" borderId="25" xfId="23" applyFont="1" applyFill="1" applyBorder="1" applyAlignment="1" applyProtection="1">
      <alignment vertical="center" shrinkToFit="1"/>
      <protection locked="0"/>
    </xf>
    <xf numFmtId="0" fontId="12" fillId="0" borderId="17" xfId="23" applyFont="1" applyFill="1" applyBorder="1" applyAlignment="1" applyProtection="1">
      <alignment vertical="center" shrinkToFit="1"/>
      <protection locked="0"/>
    </xf>
    <xf numFmtId="0" fontId="12" fillId="0" borderId="19" xfId="23" applyFont="1" applyFill="1" applyBorder="1" applyAlignment="1" applyProtection="1">
      <alignment vertical="center" shrinkToFit="1"/>
      <protection locked="0"/>
    </xf>
    <xf numFmtId="0" fontId="12" fillId="0" borderId="21" xfId="23" applyFont="1" applyFill="1" applyBorder="1" applyAlignment="1" applyProtection="1">
      <alignment vertical="center" shrinkToFit="1"/>
      <protection locked="0"/>
    </xf>
    <xf numFmtId="0" fontId="12" fillId="0" borderId="20" xfId="23" applyFont="1" applyFill="1" applyBorder="1" applyAlignment="1" applyProtection="1">
      <alignment horizontal="center" vertical="center" shrinkToFit="1"/>
      <protection locked="0"/>
    </xf>
    <xf numFmtId="0" fontId="12" fillId="0" borderId="25" xfId="23" applyFont="1" applyFill="1" applyBorder="1" applyAlignment="1" applyProtection="1">
      <alignment horizontal="center" vertical="center" shrinkToFit="1"/>
      <protection locked="0"/>
    </xf>
    <xf numFmtId="38" fontId="14" fillId="0" borderId="114" xfId="65" applyFont="1" applyFill="1" applyBorder="1" applyAlignment="1" applyProtection="1">
      <alignment horizontal="right" vertical="center" shrinkToFit="1"/>
    </xf>
    <xf numFmtId="38" fontId="14" fillId="0" borderId="115" xfId="65" applyFont="1" applyFill="1" applyBorder="1" applyAlignment="1" applyProtection="1">
      <alignment horizontal="right" vertical="center" shrinkToFit="1"/>
    </xf>
    <xf numFmtId="38" fontId="14" fillId="0" borderId="108" xfId="65" applyFont="1" applyFill="1" applyBorder="1" applyAlignment="1" applyProtection="1">
      <alignment horizontal="right" vertical="center" shrinkToFit="1"/>
    </xf>
    <xf numFmtId="38" fontId="15" fillId="8" borderId="113" xfId="13" applyFont="1" applyFill="1" applyBorder="1" applyAlignment="1" applyProtection="1">
      <alignment horizontal="center" vertical="center" wrapText="1"/>
    </xf>
    <xf numFmtId="38" fontId="15" fillId="8" borderId="8" xfId="13" applyFont="1" applyFill="1" applyBorder="1" applyAlignment="1" applyProtection="1">
      <alignment horizontal="center" vertical="center"/>
    </xf>
    <xf numFmtId="38" fontId="15" fillId="8" borderId="1" xfId="13" applyFont="1" applyFill="1" applyBorder="1" applyAlignment="1" applyProtection="1">
      <alignment horizontal="center" vertical="center"/>
    </xf>
    <xf numFmtId="38" fontId="15" fillId="8" borderId="98" xfId="13" applyFont="1" applyFill="1" applyBorder="1" applyAlignment="1" applyProtection="1">
      <alignment horizontal="center" vertical="center"/>
    </xf>
    <xf numFmtId="38" fontId="15" fillId="8" borderId="0" xfId="13" applyFont="1" applyFill="1" applyBorder="1" applyAlignment="1" applyProtection="1">
      <alignment horizontal="center" vertical="center"/>
    </xf>
    <xf numFmtId="38" fontId="15" fillId="8" borderId="5" xfId="13" applyFont="1" applyFill="1" applyBorder="1" applyAlignment="1" applyProtection="1">
      <alignment horizontal="center" vertical="center"/>
    </xf>
    <xf numFmtId="38" fontId="15" fillId="8" borderId="107" xfId="13" applyFont="1" applyFill="1" applyBorder="1" applyAlignment="1" applyProtection="1">
      <alignment horizontal="center" vertical="center"/>
    </xf>
    <xf numFmtId="38" fontId="15" fillId="8" borderId="18" xfId="13" applyFont="1" applyFill="1" applyBorder="1" applyAlignment="1" applyProtection="1">
      <alignment horizontal="center" vertical="center"/>
    </xf>
    <xf numFmtId="38" fontId="15" fillId="8" borderId="4" xfId="13" applyFont="1" applyFill="1" applyBorder="1" applyAlignment="1" applyProtection="1">
      <alignment horizontal="center" vertical="center"/>
    </xf>
    <xf numFmtId="38" fontId="14" fillId="0" borderId="43" xfId="65" applyFont="1" applyFill="1" applyBorder="1" applyAlignment="1" applyProtection="1">
      <alignment horizontal="right" vertical="center" shrinkToFit="1"/>
    </xf>
    <xf numFmtId="38" fontId="14" fillId="0" borderId="9" xfId="65" applyFont="1" applyFill="1" applyBorder="1" applyAlignment="1" applyProtection="1">
      <alignment horizontal="right" vertical="center" shrinkToFit="1"/>
    </xf>
    <xf numFmtId="38" fontId="14" fillId="0" borderId="3" xfId="65" applyFont="1" applyFill="1" applyBorder="1" applyAlignment="1" applyProtection="1">
      <alignment horizontal="right" vertical="center" shrinkToFit="1"/>
    </xf>
    <xf numFmtId="38" fontId="88" fillId="8" borderId="16" xfId="13" applyFont="1" applyFill="1" applyBorder="1" applyAlignment="1" applyProtection="1">
      <alignment horizontal="center" vertical="center"/>
    </xf>
    <xf numFmtId="38" fontId="88" fillId="8" borderId="9" xfId="13" applyFont="1" applyFill="1" applyBorder="1" applyAlignment="1" applyProtection="1">
      <alignment horizontal="center" vertical="center"/>
    </xf>
    <xf numFmtId="38" fontId="88" fillId="8" borderId="44" xfId="13" applyFont="1" applyFill="1" applyBorder="1" applyAlignment="1" applyProtection="1">
      <alignment horizontal="center" vertical="center"/>
    </xf>
    <xf numFmtId="38" fontId="14" fillId="0" borderId="16" xfId="65" applyFont="1" applyFill="1" applyBorder="1" applyAlignment="1" applyProtection="1">
      <alignment horizontal="right" vertical="center" shrinkToFit="1"/>
    </xf>
    <xf numFmtId="0" fontId="15" fillId="8" borderId="16" xfId="23" applyFont="1" applyFill="1" applyBorder="1" applyAlignment="1" applyProtection="1">
      <alignment horizontal="center" vertical="center" shrinkToFit="1"/>
    </xf>
    <xf numFmtId="0" fontId="15" fillId="8" borderId="9" xfId="23" applyFont="1" applyFill="1" applyBorder="1" applyAlignment="1" applyProtection="1">
      <alignment horizontal="center" vertical="center" shrinkToFit="1"/>
    </xf>
    <xf numFmtId="0" fontId="15" fillId="8" borderId="3" xfId="23" applyFont="1" applyFill="1" applyBorder="1" applyAlignment="1" applyProtection="1">
      <alignment horizontal="center" vertical="center" shrinkToFit="1"/>
    </xf>
    <xf numFmtId="49" fontId="12" fillId="5" borderId="7" xfId="23" applyNumberFormat="1" applyFont="1" applyFill="1" applyBorder="1" applyAlignment="1" applyProtection="1">
      <alignment horizontal="center" vertical="center" wrapText="1"/>
    </xf>
    <xf numFmtId="49" fontId="12" fillId="5" borderId="8" xfId="23" applyNumberFormat="1" applyFont="1" applyFill="1" applyBorder="1" applyAlignment="1" applyProtection="1">
      <alignment horizontal="center" vertical="center" wrapText="1"/>
    </xf>
    <xf numFmtId="49" fontId="12" fillId="5" borderId="1" xfId="23" applyNumberFormat="1" applyFont="1" applyFill="1" applyBorder="1" applyAlignment="1" applyProtection="1">
      <alignment horizontal="center" vertical="center" wrapText="1"/>
    </xf>
    <xf numFmtId="49" fontId="12" fillId="5" borderId="6" xfId="23" applyNumberFormat="1" applyFont="1" applyFill="1" applyBorder="1" applyAlignment="1" applyProtection="1">
      <alignment horizontal="center" vertical="center" wrapText="1"/>
    </xf>
    <xf numFmtId="49" fontId="12" fillId="5" borderId="0" xfId="23" applyNumberFormat="1" applyFont="1" applyFill="1" applyBorder="1" applyAlignment="1" applyProtection="1">
      <alignment horizontal="center" vertical="center" wrapText="1"/>
    </xf>
    <xf numFmtId="49" fontId="12" fillId="5" borderId="5" xfId="23" applyNumberFormat="1" applyFont="1" applyFill="1" applyBorder="1" applyAlignment="1" applyProtection="1">
      <alignment horizontal="center" vertical="center" wrapText="1"/>
    </xf>
    <xf numFmtId="49" fontId="12" fillId="5" borderId="10" xfId="23" applyNumberFormat="1" applyFont="1" applyFill="1" applyBorder="1" applyAlignment="1" applyProtection="1">
      <alignment horizontal="center" vertical="center" wrapText="1"/>
    </xf>
    <xf numFmtId="49" fontId="12" fillId="5" borderId="18" xfId="23" applyNumberFormat="1" applyFont="1" applyFill="1" applyBorder="1" applyAlignment="1" applyProtection="1">
      <alignment horizontal="center" vertical="center" wrapText="1"/>
    </xf>
    <xf numFmtId="49" fontId="12" fillId="5" borderId="4" xfId="23" applyNumberFormat="1" applyFont="1" applyFill="1" applyBorder="1" applyAlignment="1" applyProtection="1">
      <alignment horizontal="center" vertical="center" wrapText="1"/>
    </xf>
    <xf numFmtId="0" fontId="68" fillId="2" borderId="0" xfId="23" applyFont="1" applyFill="1" applyBorder="1" applyAlignment="1" applyProtection="1">
      <alignment vertical="top" wrapText="1"/>
    </xf>
    <xf numFmtId="0" fontId="16" fillId="8" borderId="43" xfId="0" applyFont="1" applyFill="1" applyBorder="1" applyAlignment="1" applyProtection="1">
      <alignment horizontal="center" vertical="center"/>
    </xf>
    <xf numFmtId="0" fontId="17" fillId="8" borderId="9" xfId="0" applyFont="1" applyFill="1" applyBorder="1" applyAlignment="1" applyProtection="1">
      <alignment horizontal="center" vertical="center"/>
    </xf>
    <xf numFmtId="0" fontId="17" fillId="8" borderId="44" xfId="0" applyFont="1" applyFill="1" applyBorder="1" applyAlignment="1" applyProtection="1">
      <alignment horizontal="center" vertical="center"/>
    </xf>
    <xf numFmtId="0" fontId="16" fillId="8" borderId="99" xfId="0" applyFont="1" applyFill="1" applyBorder="1" applyAlignment="1" applyProtection="1">
      <alignment horizontal="center" vertical="center"/>
    </xf>
    <xf numFmtId="0" fontId="17" fillId="8" borderId="39" xfId="0" applyFont="1" applyFill="1" applyBorder="1" applyAlignment="1" applyProtection="1">
      <alignment horizontal="center" vertical="center"/>
    </xf>
    <xf numFmtId="0" fontId="17" fillId="8" borderId="106" xfId="0" applyFont="1" applyFill="1" applyBorder="1" applyAlignment="1" applyProtection="1">
      <alignment horizontal="center" vertical="center"/>
    </xf>
    <xf numFmtId="0" fontId="15" fillId="8" borderId="7" xfId="23" applyFont="1" applyFill="1" applyBorder="1" applyAlignment="1" applyProtection="1">
      <alignment horizontal="center" vertical="center" wrapText="1"/>
    </xf>
    <xf numFmtId="0" fontId="15" fillId="8" borderId="8" xfId="23" applyFont="1" applyFill="1" applyBorder="1" applyAlignment="1" applyProtection="1">
      <alignment horizontal="center" vertical="center"/>
    </xf>
    <xf numFmtId="0" fontId="15" fillId="8" borderId="1" xfId="23" applyFont="1" applyFill="1" applyBorder="1" applyAlignment="1" applyProtection="1">
      <alignment horizontal="center" vertical="center"/>
    </xf>
    <xf numFmtId="0" fontId="15" fillId="8" borderId="6" xfId="23" applyFont="1" applyFill="1" applyBorder="1" applyAlignment="1" applyProtection="1">
      <alignment horizontal="center" vertical="center" wrapText="1"/>
    </xf>
    <xf numFmtId="0" fontId="15" fillId="8" borderId="0" xfId="23" applyFont="1" applyFill="1" applyBorder="1" applyAlignment="1" applyProtection="1">
      <alignment horizontal="center" vertical="center"/>
    </xf>
    <xf numFmtId="0" fontId="15" fillId="8" borderId="5" xfId="23" applyFont="1" applyFill="1" applyBorder="1" applyAlignment="1" applyProtection="1">
      <alignment horizontal="center" vertical="center"/>
    </xf>
    <xf numFmtId="0" fontId="15" fillId="8" borderId="10" xfId="23" applyFont="1" applyFill="1" applyBorder="1" applyAlignment="1" applyProtection="1">
      <alignment horizontal="center" vertical="center"/>
    </xf>
    <xf numFmtId="0" fontId="15" fillId="8" borderId="18" xfId="23" applyFont="1" applyFill="1" applyBorder="1" applyAlignment="1" applyProtection="1">
      <alignment horizontal="center" vertical="center"/>
    </xf>
    <xf numFmtId="0" fontId="15" fillId="8" borderId="4" xfId="23" applyFont="1" applyFill="1" applyBorder="1" applyAlignment="1" applyProtection="1">
      <alignment horizontal="center" vertical="center"/>
    </xf>
    <xf numFmtId="0" fontId="13" fillId="0" borderId="8" xfId="0" applyFont="1" applyFill="1" applyBorder="1" applyAlignment="1" applyProtection="1">
      <alignment horizontal="center"/>
    </xf>
    <xf numFmtId="0" fontId="13" fillId="0" borderId="1" xfId="0" applyFont="1" applyFill="1" applyBorder="1" applyAlignment="1" applyProtection="1">
      <alignment horizontal="center"/>
    </xf>
    <xf numFmtId="0" fontId="13" fillId="0" borderId="0" xfId="0" applyFont="1" applyFill="1" applyBorder="1" applyAlignment="1" applyProtection="1">
      <alignment horizontal="center"/>
    </xf>
    <xf numFmtId="0" fontId="13" fillId="0" borderId="5" xfId="0" applyFont="1" applyFill="1" applyBorder="1" applyAlignment="1" applyProtection="1">
      <alignment horizontal="center"/>
    </xf>
    <xf numFmtId="0" fontId="13" fillId="0" borderId="18" xfId="0" applyFont="1" applyFill="1" applyBorder="1" applyAlignment="1" applyProtection="1">
      <alignment horizontal="center"/>
    </xf>
    <xf numFmtId="0" fontId="13" fillId="0" borderId="4" xfId="0" applyFont="1" applyFill="1" applyBorder="1" applyAlignment="1" applyProtection="1">
      <alignment horizontal="center"/>
    </xf>
    <xf numFmtId="181" fontId="132" fillId="0" borderId="7" xfId="0" applyNumberFormat="1" applyFont="1" applyFill="1" applyBorder="1" applyAlignment="1" applyProtection="1">
      <alignment vertical="center" shrinkToFit="1"/>
    </xf>
    <xf numFmtId="181" fontId="132" fillId="0" borderId="8" xfId="0" applyNumberFormat="1" applyFont="1" applyFill="1" applyBorder="1" applyAlignment="1" applyProtection="1">
      <alignment vertical="center" shrinkToFit="1"/>
    </xf>
    <xf numFmtId="181" fontId="132" fillId="0" borderId="6" xfId="0" applyNumberFormat="1" applyFont="1" applyFill="1" applyBorder="1" applyAlignment="1" applyProtection="1">
      <alignment vertical="center" shrinkToFit="1"/>
    </xf>
    <xf numFmtId="181" fontId="132" fillId="0" borderId="0" xfId="0" applyNumberFormat="1" applyFont="1" applyFill="1" applyBorder="1" applyAlignment="1" applyProtection="1">
      <alignment vertical="center" shrinkToFit="1"/>
    </xf>
    <xf numFmtId="181" fontId="132" fillId="0" borderId="10" xfId="0" applyNumberFormat="1" applyFont="1" applyFill="1" applyBorder="1" applyAlignment="1" applyProtection="1">
      <alignment vertical="center" shrinkToFit="1"/>
    </xf>
    <xf numFmtId="181" fontId="132" fillId="0" borderId="18" xfId="0" applyNumberFormat="1" applyFont="1" applyFill="1" applyBorder="1" applyAlignment="1" applyProtection="1">
      <alignment vertical="center" shrinkToFit="1"/>
    </xf>
    <xf numFmtId="0" fontId="15" fillId="8" borderId="16" xfId="23" applyFont="1" applyFill="1" applyBorder="1" applyAlignment="1" applyProtection="1">
      <alignment horizontal="center" vertical="center"/>
    </xf>
    <xf numFmtId="0" fontId="15" fillId="8" borderId="9" xfId="23" applyFont="1" applyFill="1" applyBorder="1" applyAlignment="1" applyProtection="1">
      <alignment horizontal="center" vertical="center"/>
    </xf>
    <xf numFmtId="0" fontId="15" fillId="8" borderId="3" xfId="23" applyFont="1" applyFill="1" applyBorder="1" applyAlignment="1" applyProtection="1">
      <alignment horizontal="center" vertical="center"/>
    </xf>
    <xf numFmtId="0" fontId="19" fillId="8" borderId="7" xfId="23" applyFont="1" applyFill="1" applyBorder="1" applyAlignment="1" applyProtection="1">
      <alignment horizontal="center" vertical="center"/>
    </xf>
    <xf numFmtId="0" fontId="19" fillId="8" borderId="8" xfId="23" applyFont="1" applyFill="1" applyBorder="1" applyAlignment="1" applyProtection="1">
      <alignment horizontal="center" vertical="center"/>
    </xf>
    <xf numFmtId="0" fontId="19" fillId="8" borderId="1" xfId="23" applyFont="1" applyFill="1" applyBorder="1" applyAlignment="1" applyProtection="1">
      <alignment horizontal="center" vertical="center"/>
    </xf>
    <xf numFmtId="0" fontId="19" fillId="8" borderId="10" xfId="23" applyFont="1" applyFill="1" applyBorder="1" applyAlignment="1" applyProtection="1">
      <alignment horizontal="center" vertical="center"/>
    </xf>
    <xf numFmtId="0" fontId="19" fillId="8" borderId="18" xfId="23" applyFont="1" applyFill="1" applyBorder="1" applyAlignment="1" applyProtection="1">
      <alignment horizontal="center" vertical="center"/>
    </xf>
    <xf numFmtId="0" fontId="19" fillId="8" borderId="4" xfId="23" applyFont="1" applyFill="1" applyBorder="1" applyAlignment="1" applyProtection="1">
      <alignment horizontal="center" vertical="center"/>
    </xf>
    <xf numFmtId="0" fontId="15" fillId="8" borderId="7" xfId="23" applyFont="1" applyFill="1" applyBorder="1" applyAlignment="1" applyProtection="1">
      <alignment horizontal="center" vertical="center"/>
    </xf>
    <xf numFmtId="0" fontId="12" fillId="0" borderId="7" xfId="23" applyNumberFormat="1" applyFont="1" applyFill="1" applyBorder="1" applyAlignment="1" applyProtection="1">
      <alignment vertical="center" shrinkToFit="1"/>
      <protection hidden="1"/>
    </xf>
    <xf numFmtId="0" fontId="12" fillId="0" borderId="8" xfId="23" applyNumberFormat="1" applyFont="1" applyFill="1" applyBorder="1" applyAlignment="1" applyProtection="1">
      <alignment vertical="center" shrinkToFit="1"/>
      <protection hidden="1"/>
    </xf>
    <xf numFmtId="0" fontId="12" fillId="0" borderId="1" xfId="23" applyNumberFormat="1" applyFont="1" applyFill="1" applyBorder="1" applyAlignment="1" applyProtection="1">
      <alignment vertical="center" shrinkToFit="1"/>
      <protection hidden="1"/>
    </xf>
    <xf numFmtId="0" fontId="12" fillId="0" borderId="10" xfId="23" applyNumberFormat="1" applyFont="1" applyFill="1" applyBorder="1" applyAlignment="1" applyProtection="1">
      <alignment vertical="center" shrinkToFit="1"/>
      <protection hidden="1"/>
    </xf>
    <xf numFmtId="0" fontId="12" fillId="0" borderId="18" xfId="23" applyNumberFormat="1" applyFont="1" applyFill="1" applyBorder="1" applyAlignment="1" applyProtection="1">
      <alignment vertical="center" shrinkToFit="1"/>
      <protection hidden="1"/>
    </xf>
    <xf numFmtId="0" fontId="12" fillId="0" borderId="4" xfId="23" applyNumberFormat="1" applyFont="1" applyFill="1" applyBorder="1" applyAlignment="1" applyProtection="1">
      <alignment vertical="center" shrinkToFit="1"/>
      <protection hidden="1"/>
    </xf>
    <xf numFmtId="0" fontId="11" fillId="2" borderId="18" xfId="23" applyFont="1" applyFill="1" applyBorder="1" applyAlignment="1" applyProtection="1">
      <alignment horizontal="left" vertical="center"/>
    </xf>
    <xf numFmtId="0" fontId="11" fillId="2" borderId="0" xfId="23" applyFont="1" applyFill="1" applyBorder="1" applyAlignment="1" applyProtection="1">
      <alignment horizontal="left" vertical="center"/>
    </xf>
    <xf numFmtId="0" fontId="12" fillId="0" borderId="8" xfId="23" applyFont="1" applyFill="1" applyBorder="1" applyAlignment="1" applyProtection="1">
      <alignment vertical="center" shrinkToFit="1"/>
      <protection locked="0"/>
    </xf>
    <xf numFmtId="0" fontId="12" fillId="0" borderId="31" xfId="23" applyFont="1" applyFill="1" applyBorder="1" applyAlignment="1" applyProtection="1">
      <alignment vertical="center" shrinkToFit="1"/>
      <protection locked="0"/>
    </xf>
    <xf numFmtId="0" fontId="12" fillId="0" borderId="16" xfId="23" applyFont="1" applyFill="1" applyBorder="1" applyAlignment="1" applyProtection="1">
      <alignment vertical="center" shrinkToFit="1"/>
      <protection locked="0"/>
    </xf>
    <xf numFmtId="0" fontId="12" fillId="0" borderId="9" xfId="23" applyFont="1" applyFill="1" applyBorder="1" applyAlignment="1" applyProtection="1">
      <alignment vertical="center" shrinkToFit="1"/>
      <protection locked="0"/>
    </xf>
    <xf numFmtId="0" fontId="12" fillId="0" borderId="3" xfId="23" applyFont="1" applyFill="1" applyBorder="1" applyAlignment="1" applyProtection="1">
      <alignment vertical="center" shrinkToFit="1"/>
      <protection locked="0"/>
    </xf>
    <xf numFmtId="2" fontId="12" fillId="0" borderId="16" xfId="23" applyNumberFormat="1" applyFont="1" applyFill="1" applyBorder="1" applyAlignment="1" applyProtection="1">
      <alignment vertical="center" shrinkToFit="1"/>
      <protection locked="0"/>
    </xf>
    <xf numFmtId="2" fontId="12" fillId="0" borderId="9" xfId="23" applyNumberFormat="1" applyFont="1" applyFill="1" applyBorder="1" applyAlignment="1" applyProtection="1">
      <alignment vertical="center" shrinkToFit="1"/>
      <protection locked="0"/>
    </xf>
    <xf numFmtId="2" fontId="12" fillId="0" borderId="3" xfId="23" applyNumberFormat="1" applyFont="1" applyFill="1" applyBorder="1" applyAlignment="1" applyProtection="1">
      <alignment vertical="center" shrinkToFit="1"/>
      <protection locked="0"/>
    </xf>
    <xf numFmtId="0" fontId="12" fillId="4" borderId="16" xfId="23" applyFont="1" applyFill="1" applyBorder="1" applyAlignment="1" applyProtection="1">
      <alignment horizontal="center" vertical="center"/>
    </xf>
    <xf numFmtId="0" fontId="12" fillId="4" borderId="9" xfId="23" applyFont="1" applyFill="1" applyBorder="1" applyAlignment="1" applyProtection="1">
      <alignment horizontal="center" vertical="center"/>
    </xf>
    <xf numFmtId="0" fontId="12" fillId="4" borderId="3" xfId="23"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0" fontId="132" fillId="0" borderId="9" xfId="0" applyFont="1" applyFill="1" applyBorder="1" applyAlignment="1" applyProtection="1">
      <alignment vertical="center" shrinkToFit="1"/>
      <protection locked="0"/>
    </xf>
    <xf numFmtId="0" fontId="13" fillId="7" borderId="16" xfId="0" applyFont="1" applyFill="1" applyBorder="1" applyAlignment="1" applyProtection="1">
      <alignment horizontal="center" vertical="center"/>
    </xf>
    <xf numFmtId="0" fontId="13" fillId="7" borderId="9" xfId="0" applyFont="1" applyFill="1" applyBorder="1" applyAlignment="1" applyProtection="1">
      <alignment horizontal="center" vertical="center"/>
    </xf>
    <xf numFmtId="0" fontId="13" fillId="7" borderId="3" xfId="0" applyFont="1" applyFill="1" applyBorder="1" applyAlignment="1" applyProtection="1">
      <alignment horizontal="center" vertical="center"/>
    </xf>
    <xf numFmtId="38" fontId="14" fillId="0" borderId="78" xfId="65" applyFont="1" applyFill="1" applyBorder="1" applyAlignment="1" applyProtection="1">
      <alignment horizontal="right" vertical="center" shrinkToFit="1"/>
      <protection hidden="1"/>
    </xf>
    <xf numFmtId="38" fontId="14" fillId="0" borderId="77" xfId="65" applyFont="1" applyFill="1" applyBorder="1" applyAlignment="1" applyProtection="1">
      <alignment horizontal="right" vertical="center" shrinkToFit="1"/>
      <protection hidden="1"/>
    </xf>
    <xf numFmtId="38" fontId="15" fillId="8" borderId="48" xfId="13" applyFont="1" applyFill="1" applyBorder="1" applyAlignment="1" applyProtection="1">
      <alignment horizontal="center" vertical="center" wrapText="1"/>
    </xf>
    <xf numFmtId="38" fontId="15" fillId="8" borderId="102" xfId="13" applyFont="1" applyFill="1" applyBorder="1" applyAlignment="1" applyProtection="1">
      <alignment horizontal="center" vertical="center" wrapText="1"/>
    </xf>
    <xf numFmtId="38" fontId="15" fillId="8" borderId="75" xfId="13" applyFont="1" applyFill="1" applyBorder="1" applyAlignment="1" applyProtection="1">
      <alignment horizontal="center" vertical="center" wrapText="1"/>
    </xf>
    <xf numFmtId="38" fontId="15" fillId="8" borderId="105" xfId="13" applyFont="1" applyFill="1" applyBorder="1" applyAlignment="1" applyProtection="1">
      <alignment horizontal="center" vertical="center" wrapText="1"/>
    </xf>
    <xf numFmtId="0" fontId="62" fillId="0" borderId="0" xfId="0" applyFont="1" applyFill="1" applyBorder="1" applyAlignment="1" applyProtection="1">
      <alignment horizontal="right" vertical="center"/>
    </xf>
    <xf numFmtId="38" fontId="14" fillId="0" borderId="125" xfId="65" applyFont="1" applyFill="1" applyBorder="1" applyAlignment="1" applyProtection="1">
      <alignment horizontal="right" vertical="center" shrinkToFit="1"/>
    </xf>
    <xf numFmtId="38" fontId="14" fillId="0" borderId="126" xfId="65" applyFont="1" applyFill="1" applyBorder="1" applyAlignment="1" applyProtection="1">
      <alignment horizontal="right" vertical="center" shrinkToFit="1"/>
    </xf>
    <xf numFmtId="38" fontId="14" fillId="0" borderId="110" xfId="65" applyFont="1" applyFill="1" applyBorder="1" applyAlignment="1" applyProtection="1">
      <alignment horizontal="right" vertical="center" shrinkToFit="1"/>
    </xf>
    <xf numFmtId="38" fontId="14" fillId="0" borderId="123" xfId="65" applyFont="1" applyFill="1" applyBorder="1" applyAlignment="1" applyProtection="1">
      <alignment horizontal="right" vertical="center" shrinkToFit="1"/>
    </xf>
    <xf numFmtId="38" fontId="14" fillId="0" borderId="124" xfId="65" applyFont="1" applyFill="1" applyBorder="1" applyAlignment="1" applyProtection="1">
      <alignment horizontal="right" vertical="center" shrinkToFit="1"/>
    </xf>
    <xf numFmtId="38" fontId="14" fillId="0" borderId="129" xfId="65" applyFont="1" applyFill="1" applyBorder="1" applyAlignment="1" applyProtection="1">
      <alignment horizontal="right" vertical="center" shrinkToFit="1"/>
    </xf>
    <xf numFmtId="38" fontId="14" fillId="0" borderId="119" xfId="65" applyFont="1" applyFill="1" applyBorder="1" applyAlignment="1" applyProtection="1">
      <alignment horizontal="right" vertical="center" shrinkToFit="1"/>
    </xf>
    <xf numFmtId="38" fontId="14" fillId="0" borderId="117" xfId="65" applyFont="1" applyFill="1" applyBorder="1" applyAlignment="1" applyProtection="1">
      <alignment horizontal="right" vertical="center" shrinkToFit="1"/>
    </xf>
    <xf numFmtId="38" fontId="14" fillId="0" borderId="118" xfId="65" applyFont="1" applyFill="1" applyBorder="1" applyAlignment="1" applyProtection="1">
      <alignment horizontal="right" vertical="center" shrinkToFit="1"/>
    </xf>
    <xf numFmtId="38" fontId="14" fillId="0" borderId="112" xfId="65" applyFont="1" applyFill="1" applyBorder="1" applyAlignment="1" applyProtection="1">
      <alignment horizontal="right" vertical="center" shrinkToFit="1"/>
    </xf>
    <xf numFmtId="38" fontId="14" fillId="0" borderId="122" xfId="65" applyFont="1" applyFill="1" applyBorder="1" applyAlignment="1" applyProtection="1">
      <alignment horizontal="right" vertical="center" shrinkToFit="1"/>
    </xf>
    <xf numFmtId="38" fontId="14" fillId="0" borderId="111" xfId="65" applyFont="1" applyFill="1" applyBorder="1" applyAlignment="1" applyProtection="1">
      <alignment horizontal="right" vertical="center" shrinkToFit="1"/>
    </xf>
    <xf numFmtId="38" fontId="12" fillId="7" borderId="10" xfId="13" applyFont="1" applyFill="1" applyBorder="1" applyAlignment="1" applyProtection="1">
      <alignment horizontal="center" vertical="center"/>
    </xf>
    <xf numFmtId="38" fontId="12" fillId="7" borderId="18" xfId="13" applyFont="1" applyFill="1" applyBorder="1" applyAlignment="1" applyProtection="1">
      <alignment horizontal="center" vertical="center"/>
    </xf>
    <xf numFmtId="38" fontId="12" fillId="7" borderId="104" xfId="13" applyFont="1" applyFill="1" applyBorder="1" applyAlignment="1" applyProtection="1">
      <alignment horizontal="center" vertical="center"/>
    </xf>
    <xf numFmtId="38" fontId="12" fillId="6" borderId="27" xfId="13" applyFont="1" applyFill="1" applyBorder="1" applyAlignment="1" applyProtection="1">
      <alignment horizontal="center" vertical="center"/>
    </xf>
    <xf numFmtId="38" fontId="12" fillId="6" borderId="28" xfId="13" applyFont="1" applyFill="1" applyBorder="1" applyAlignment="1" applyProtection="1">
      <alignment horizontal="center" vertical="center"/>
    </xf>
    <xf numFmtId="38" fontId="12" fillId="6" borderId="130" xfId="13" applyFont="1" applyFill="1" applyBorder="1" applyAlignment="1" applyProtection="1">
      <alignment horizontal="center" vertical="center"/>
    </xf>
    <xf numFmtId="0" fontId="12" fillId="7" borderId="7" xfId="23" applyFont="1" applyFill="1" applyBorder="1" applyAlignment="1" applyProtection="1">
      <alignment horizontal="center" vertical="center" textRotation="255" shrinkToFit="1"/>
    </xf>
    <xf numFmtId="0" fontId="12" fillId="7" borderId="1" xfId="23" applyFont="1" applyFill="1" applyBorder="1" applyAlignment="1" applyProtection="1">
      <alignment horizontal="center" vertical="center" textRotation="255" shrinkToFit="1"/>
    </xf>
    <xf numFmtId="0" fontId="12" fillId="7" borderId="6" xfId="23" applyFont="1" applyFill="1" applyBorder="1" applyAlignment="1" applyProtection="1">
      <alignment horizontal="center" vertical="center" textRotation="255" shrinkToFit="1"/>
    </xf>
    <xf numFmtId="0" fontId="12" fillId="7" borderId="5" xfId="23" applyFont="1" applyFill="1" applyBorder="1" applyAlignment="1" applyProtection="1">
      <alignment horizontal="center" vertical="center" textRotation="255" shrinkToFit="1"/>
    </xf>
    <xf numFmtId="0" fontId="12" fillId="7" borderId="10" xfId="23" applyFont="1" applyFill="1" applyBorder="1" applyAlignment="1" applyProtection="1">
      <alignment horizontal="center" vertical="center" textRotation="255" shrinkToFit="1"/>
    </xf>
    <xf numFmtId="0" fontId="12" fillId="7" borderId="4" xfId="23" applyFont="1" applyFill="1" applyBorder="1" applyAlignment="1" applyProtection="1">
      <alignment horizontal="center" vertical="center" textRotation="255" shrinkToFit="1"/>
    </xf>
    <xf numFmtId="49" fontId="12" fillId="4" borderId="7" xfId="23" applyNumberFormat="1" applyFont="1" applyFill="1" applyBorder="1" applyAlignment="1" applyProtection="1">
      <alignment horizontal="center" vertical="center" wrapText="1"/>
      <protection locked="0"/>
    </xf>
    <xf numFmtId="49" fontId="12" fillId="4" borderId="8" xfId="23" applyNumberFormat="1" applyFont="1" applyFill="1" applyBorder="1" applyAlignment="1" applyProtection="1">
      <alignment horizontal="center" vertical="center" wrapText="1"/>
      <protection locked="0"/>
    </xf>
    <xf numFmtId="49" fontId="12" fillId="4" borderId="1" xfId="23" applyNumberFormat="1" applyFont="1" applyFill="1" applyBorder="1" applyAlignment="1" applyProtection="1">
      <alignment horizontal="center" vertical="center" wrapText="1"/>
      <protection locked="0"/>
    </xf>
    <xf numFmtId="49" fontId="12" fillId="4" borderId="6" xfId="23" applyNumberFormat="1" applyFont="1" applyFill="1" applyBorder="1" applyAlignment="1" applyProtection="1">
      <alignment horizontal="center" vertical="center" wrapText="1"/>
      <protection locked="0"/>
    </xf>
    <xf numFmtId="49" fontId="12" fillId="4" borderId="0" xfId="23" applyNumberFormat="1" applyFont="1" applyFill="1" applyBorder="1" applyAlignment="1" applyProtection="1">
      <alignment horizontal="center" vertical="center" wrapText="1"/>
      <protection locked="0"/>
    </xf>
    <xf numFmtId="49" fontId="12" fillId="4" borderId="5" xfId="23" applyNumberFormat="1" applyFont="1" applyFill="1" applyBorder="1" applyAlignment="1" applyProtection="1">
      <alignment horizontal="center" vertical="center" wrapText="1"/>
      <protection locked="0"/>
    </xf>
    <xf numFmtId="49" fontId="12" fillId="4" borderId="10" xfId="23" applyNumberFormat="1" applyFont="1" applyFill="1" applyBorder="1" applyAlignment="1" applyProtection="1">
      <alignment horizontal="center" vertical="center" wrapText="1"/>
      <protection locked="0"/>
    </xf>
    <xf numFmtId="49" fontId="12" fillId="4" borderId="18" xfId="23" applyNumberFormat="1" applyFont="1" applyFill="1" applyBorder="1" applyAlignment="1" applyProtection="1">
      <alignment horizontal="center" vertical="center" wrapText="1"/>
      <protection locked="0"/>
    </xf>
    <xf numFmtId="49" fontId="12" fillId="4" borderId="4" xfId="23" applyNumberFormat="1" applyFont="1" applyFill="1" applyBorder="1" applyAlignment="1" applyProtection="1">
      <alignment horizontal="center" vertical="center" wrapText="1"/>
      <protection locked="0"/>
    </xf>
    <xf numFmtId="0" fontId="12" fillId="4" borderId="7" xfId="23" applyFont="1" applyFill="1" applyBorder="1" applyAlignment="1" applyProtection="1">
      <alignment horizontal="center" vertical="center" wrapText="1" shrinkToFit="1"/>
      <protection locked="0"/>
    </xf>
    <xf numFmtId="0" fontId="12" fillId="4" borderId="8" xfId="23" applyFont="1" applyFill="1" applyBorder="1" applyAlignment="1" applyProtection="1">
      <alignment horizontal="center" vertical="center" wrapText="1" shrinkToFit="1"/>
      <protection locked="0"/>
    </xf>
    <xf numFmtId="0" fontId="12" fillId="4" borderId="1" xfId="23" applyFont="1" applyFill="1" applyBorder="1" applyAlignment="1" applyProtection="1">
      <alignment horizontal="center" vertical="center" wrapText="1" shrinkToFit="1"/>
      <protection locked="0"/>
    </xf>
    <xf numFmtId="0" fontId="12" fillId="4" borderId="10" xfId="23" applyFont="1" applyFill="1" applyBorder="1" applyAlignment="1" applyProtection="1">
      <alignment horizontal="center" vertical="center" wrapText="1" shrinkToFit="1"/>
      <protection locked="0"/>
    </xf>
    <xf numFmtId="0" fontId="12" fillId="4" borderId="18" xfId="23" applyFont="1" applyFill="1" applyBorder="1" applyAlignment="1" applyProtection="1">
      <alignment horizontal="center" vertical="center" wrapText="1" shrinkToFit="1"/>
      <protection locked="0"/>
    </xf>
    <xf numFmtId="0" fontId="12" fillId="4" borderId="4" xfId="23" applyFont="1" applyFill="1" applyBorder="1" applyAlignment="1" applyProtection="1">
      <alignment horizontal="center" vertical="center" wrapText="1" shrinkToFit="1"/>
      <protection locked="0"/>
    </xf>
    <xf numFmtId="49" fontId="12" fillId="0" borderId="9" xfId="23" applyNumberFormat="1" applyFont="1" applyFill="1" applyBorder="1" applyAlignment="1" applyProtection="1">
      <alignment horizontal="center" vertical="center" shrinkToFit="1"/>
      <protection locked="0"/>
    </xf>
    <xf numFmtId="49" fontId="12" fillId="0" borderId="3" xfId="23" applyNumberFormat="1" applyFont="1" applyFill="1" applyBorder="1" applyAlignment="1" applyProtection="1">
      <alignment horizontal="center" vertical="center" shrinkToFit="1"/>
      <protection locked="0"/>
    </xf>
    <xf numFmtId="0" fontId="12" fillId="0" borderId="16" xfId="23" applyFont="1" applyBorder="1" applyAlignment="1" applyProtection="1">
      <alignment vertical="center" shrinkToFit="1"/>
      <protection locked="0"/>
    </xf>
    <xf numFmtId="0" fontId="12" fillId="0" borderId="9" xfId="23" applyFont="1" applyBorder="1" applyAlignment="1" applyProtection="1">
      <alignment vertical="center" shrinkToFit="1"/>
      <protection locked="0"/>
    </xf>
    <xf numFmtId="0" fontId="18" fillId="8" borderId="16" xfId="23" applyFont="1" applyFill="1" applyBorder="1" applyAlignment="1" applyProtection="1">
      <alignment horizontal="center" vertical="center"/>
    </xf>
    <xf numFmtId="0" fontId="18" fillId="8" borderId="9" xfId="23" applyFont="1" applyFill="1" applyBorder="1" applyAlignment="1" applyProtection="1">
      <alignment horizontal="center" vertical="center"/>
    </xf>
    <xf numFmtId="0" fontId="18" fillId="8" borderId="3" xfId="23" applyFont="1" applyFill="1" applyBorder="1" applyAlignment="1" applyProtection="1">
      <alignment horizontal="center" vertical="center"/>
    </xf>
    <xf numFmtId="49" fontId="12" fillId="6" borderId="7" xfId="23" applyNumberFormat="1" applyFont="1" applyFill="1" applyBorder="1" applyAlignment="1" applyProtection="1">
      <alignment horizontal="center" vertical="center" textRotation="255"/>
    </xf>
    <xf numFmtId="49" fontId="12" fillId="6" borderId="1" xfId="23" applyNumberFormat="1" applyFont="1" applyFill="1" applyBorder="1" applyAlignment="1" applyProtection="1">
      <alignment horizontal="center" vertical="center" textRotation="255"/>
    </xf>
    <xf numFmtId="49" fontId="12" fillId="6" borderId="6" xfId="23" applyNumberFormat="1" applyFont="1" applyFill="1" applyBorder="1" applyAlignment="1" applyProtection="1">
      <alignment horizontal="center" vertical="center" textRotation="255"/>
    </xf>
    <xf numFmtId="49" fontId="12" fillId="6" borderId="5" xfId="23" applyNumberFormat="1" applyFont="1" applyFill="1" applyBorder="1" applyAlignment="1" applyProtection="1">
      <alignment horizontal="center" vertical="center" textRotation="255"/>
    </xf>
    <xf numFmtId="49" fontId="12" fillId="6" borderId="10" xfId="23" applyNumberFormat="1" applyFont="1" applyFill="1" applyBorder="1" applyAlignment="1" applyProtection="1">
      <alignment horizontal="center" vertical="center" textRotation="255"/>
    </xf>
    <xf numFmtId="49" fontId="12" fillId="6" borderId="4" xfId="23" applyNumberFormat="1" applyFont="1" applyFill="1" applyBorder="1" applyAlignment="1" applyProtection="1">
      <alignment horizontal="center" vertical="center" textRotation="255"/>
    </xf>
    <xf numFmtId="0" fontId="12" fillId="0" borderId="9" xfId="23" applyFont="1" applyFill="1" applyBorder="1" applyAlignment="1" applyProtection="1">
      <alignment horizontal="center" vertical="center"/>
      <protection locked="0"/>
    </xf>
    <xf numFmtId="0" fontId="65" fillId="0" borderId="9" xfId="23" applyFont="1" applyFill="1" applyBorder="1" applyAlignment="1" applyProtection="1">
      <alignment horizontal="left" vertical="center"/>
    </xf>
    <xf numFmtId="2" fontId="133" fillId="0" borderId="7" xfId="0" applyNumberFormat="1" applyFont="1" applyBorder="1" applyAlignment="1" applyProtection="1">
      <alignment horizontal="right" vertical="center" shrinkToFit="1"/>
      <protection locked="0"/>
    </xf>
    <xf numFmtId="2" fontId="133" fillId="0" borderId="8" xfId="0" applyNumberFormat="1" applyFont="1" applyBorder="1" applyAlignment="1" applyProtection="1">
      <alignment horizontal="right" vertical="center" shrinkToFit="1"/>
      <protection locked="0"/>
    </xf>
    <xf numFmtId="2" fontId="133" fillId="0" borderId="16" xfId="0" applyNumberFormat="1" applyFont="1" applyBorder="1" applyAlignment="1" applyProtection="1">
      <alignment horizontal="right" vertical="center" shrinkToFit="1"/>
    </xf>
    <xf numFmtId="2" fontId="133" fillId="0" borderId="9" xfId="0" applyNumberFormat="1" applyFont="1" applyBorder="1" applyAlignment="1" applyProtection="1">
      <alignment horizontal="right" vertical="center" shrinkToFit="1"/>
    </xf>
    <xf numFmtId="0" fontId="90" fillId="8" borderId="7" xfId="0" applyFont="1" applyFill="1" applyBorder="1" applyAlignment="1" applyProtection="1">
      <alignment horizontal="center" vertical="center" wrapText="1"/>
    </xf>
    <xf numFmtId="0" fontId="91" fillId="8" borderId="8" xfId="0" applyFont="1" applyFill="1" applyBorder="1" applyAlignment="1" applyProtection="1">
      <alignment horizontal="center" vertical="center"/>
    </xf>
    <xf numFmtId="0" fontId="91" fillId="8" borderId="1" xfId="0" applyFont="1" applyFill="1" applyBorder="1" applyAlignment="1" applyProtection="1">
      <alignment horizontal="center" vertical="center"/>
    </xf>
    <xf numFmtId="0" fontId="91" fillId="8" borderId="6" xfId="0" applyFont="1" applyFill="1" applyBorder="1" applyAlignment="1" applyProtection="1">
      <alignment horizontal="center" vertical="center"/>
    </xf>
    <xf numFmtId="0" fontId="91" fillId="8" borderId="0" xfId="0" applyFont="1" applyFill="1" applyBorder="1" applyAlignment="1" applyProtection="1">
      <alignment horizontal="center" vertical="center"/>
    </xf>
    <xf numFmtId="0" fontId="91" fillId="8" borderId="5" xfId="0" applyFont="1" applyFill="1" applyBorder="1" applyAlignment="1" applyProtection="1">
      <alignment horizontal="center" vertical="center"/>
    </xf>
    <xf numFmtId="0" fontId="16" fillId="8" borderId="7" xfId="0" applyFont="1" applyFill="1" applyBorder="1" applyAlignment="1" applyProtection="1">
      <alignment horizontal="center" vertical="center"/>
    </xf>
    <xf numFmtId="0" fontId="16" fillId="8" borderId="8" xfId="0" applyFont="1" applyFill="1" applyBorder="1" applyAlignment="1" applyProtection="1">
      <alignment horizontal="center" vertical="center"/>
    </xf>
    <xf numFmtId="0" fontId="16" fillId="8" borderId="1" xfId="0" applyFont="1" applyFill="1" applyBorder="1" applyAlignment="1" applyProtection="1">
      <alignment horizontal="center" vertical="center"/>
    </xf>
    <xf numFmtId="0" fontId="16" fillId="8" borderId="6" xfId="0" applyFont="1" applyFill="1" applyBorder="1" applyAlignment="1" applyProtection="1">
      <alignment horizontal="center" vertical="center"/>
    </xf>
    <xf numFmtId="0" fontId="16" fillId="8" borderId="0" xfId="0" applyFont="1" applyFill="1" applyBorder="1" applyAlignment="1" applyProtection="1">
      <alignment horizontal="center" vertical="center"/>
    </xf>
    <xf numFmtId="0" fontId="16" fillId="8" borderId="5" xfId="0" applyFont="1" applyFill="1" applyBorder="1" applyAlignment="1" applyProtection="1">
      <alignment horizontal="center" vertical="center"/>
    </xf>
    <xf numFmtId="0" fontId="16" fillId="8" borderId="10" xfId="0" applyFont="1" applyFill="1" applyBorder="1" applyAlignment="1" applyProtection="1">
      <alignment horizontal="center" vertical="center"/>
    </xf>
    <xf numFmtId="0" fontId="16" fillId="8" borderId="18" xfId="0" applyFont="1" applyFill="1" applyBorder="1" applyAlignment="1" applyProtection="1">
      <alignment horizontal="center" vertical="center"/>
    </xf>
    <xf numFmtId="0" fontId="16" fillId="8" borderId="4" xfId="0" applyFont="1" applyFill="1" applyBorder="1" applyAlignment="1" applyProtection="1">
      <alignment horizontal="center" vertical="center"/>
    </xf>
    <xf numFmtId="40" fontId="133" fillId="0" borderId="7" xfId="65" applyNumberFormat="1" applyFont="1" applyBorder="1" applyAlignment="1" applyProtection="1">
      <alignment horizontal="right" vertical="center" shrinkToFit="1"/>
      <protection locked="0"/>
    </xf>
    <xf numFmtId="40" fontId="133" fillId="0" borderId="8" xfId="65" applyNumberFormat="1" applyFont="1" applyBorder="1" applyAlignment="1" applyProtection="1">
      <alignment horizontal="right" vertical="center" shrinkToFit="1"/>
      <protection locked="0"/>
    </xf>
    <xf numFmtId="40" fontId="133" fillId="0" borderId="6" xfId="65" applyNumberFormat="1" applyFont="1" applyBorder="1" applyAlignment="1" applyProtection="1">
      <alignment horizontal="right" vertical="center" shrinkToFit="1"/>
      <protection locked="0"/>
    </xf>
    <xf numFmtId="40" fontId="133" fillId="0" borderId="0" xfId="65" applyNumberFormat="1" applyFont="1" applyBorder="1" applyAlignment="1" applyProtection="1">
      <alignment horizontal="right" vertical="center" shrinkToFit="1"/>
      <protection locked="0"/>
    </xf>
    <xf numFmtId="40" fontId="133" fillId="0" borderId="10" xfId="65" applyNumberFormat="1" applyFont="1" applyBorder="1" applyAlignment="1" applyProtection="1">
      <alignment horizontal="right" vertical="center" shrinkToFit="1"/>
      <protection locked="0"/>
    </xf>
    <xf numFmtId="40" fontId="133" fillId="0" borderId="18" xfId="65" applyNumberFormat="1" applyFont="1" applyBorder="1" applyAlignment="1" applyProtection="1">
      <alignment horizontal="right" vertical="center" shrinkToFit="1"/>
      <protection locked="0"/>
    </xf>
    <xf numFmtId="38" fontId="64" fillId="0" borderId="55" xfId="65" applyFont="1" applyBorder="1" applyAlignment="1" applyProtection="1">
      <alignment horizontal="right" vertical="center" shrinkToFit="1"/>
    </xf>
    <xf numFmtId="38" fontId="64" fillId="0" borderId="46" xfId="65" applyFont="1" applyBorder="1" applyAlignment="1" applyProtection="1">
      <alignment horizontal="right" vertical="center" shrinkToFit="1"/>
    </xf>
    <xf numFmtId="38" fontId="64" fillId="0" borderId="47" xfId="65" applyFont="1" applyBorder="1" applyAlignment="1" applyProtection="1">
      <alignment horizontal="right" vertical="center" shrinkToFit="1"/>
    </xf>
    <xf numFmtId="38" fontId="64" fillId="0" borderId="16" xfId="65" applyFont="1" applyBorder="1" applyAlignment="1" applyProtection="1">
      <alignment horizontal="right" vertical="center" shrinkToFit="1"/>
    </xf>
    <xf numFmtId="38" fontId="64" fillId="0" borderId="9" xfId="65" applyFont="1" applyBorder="1" applyAlignment="1" applyProtection="1">
      <alignment horizontal="right" vertical="center" shrinkToFit="1"/>
    </xf>
    <xf numFmtId="38" fontId="64" fillId="0" borderId="44" xfId="65" applyFont="1" applyBorder="1" applyAlignment="1" applyProtection="1">
      <alignment horizontal="right" vertical="center" shrinkToFit="1"/>
    </xf>
    <xf numFmtId="2" fontId="133" fillId="0" borderId="7" xfId="0" applyNumberFormat="1" applyFont="1" applyBorder="1" applyAlignment="1" applyProtection="1">
      <alignment horizontal="right" vertical="center" shrinkToFit="1"/>
    </xf>
    <xf numFmtId="2" fontId="133" fillId="0" borderId="8" xfId="0" applyNumberFormat="1" applyFont="1" applyBorder="1" applyAlignment="1" applyProtection="1">
      <alignment horizontal="right" vertical="center" shrinkToFit="1"/>
    </xf>
    <xf numFmtId="2" fontId="133" fillId="0" borderId="6" xfId="0" applyNumberFormat="1" applyFont="1" applyBorder="1" applyAlignment="1" applyProtection="1">
      <alignment horizontal="right" vertical="center" shrinkToFit="1"/>
    </xf>
    <xf numFmtId="2" fontId="133" fillId="0" borderId="0" xfId="0" applyNumberFormat="1" applyFont="1" applyBorder="1" applyAlignment="1" applyProtection="1">
      <alignment horizontal="right" vertical="center" shrinkToFit="1"/>
    </xf>
    <xf numFmtId="2" fontId="133" fillId="0" borderId="10" xfId="0" applyNumberFormat="1" applyFont="1" applyBorder="1" applyAlignment="1" applyProtection="1">
      <alignment horizontal="right" vertical="center" shrinkToFit="1"/>
    </xf>
    <xf numFmtId="2" fontId="133" fillId="0" borderId="18" xfId="0" applyNumberFormat="1" applyFont="1" applyBorder="1" applyAlignment="1" applyProtection="1">
      <alignment horizontal="right" vertical="center" shrinkToFit="1"/>
    </xf>
    <xf numFmtId="0" fontId="12" fillId="0" borderId="1" xfId="23" applyFont="1" applyFill="1" applyBorder="1" applyAlignment="1" applyProtection="1">
      <alignment horizontal="center"/>
    </xf>
    <xf numFmtId="0" fontId="12" fillId="0" borderId="5" xfId="23" applyFont="1" applyFill="1" applyBorder="1" applyAlignment="1" applyProtection="1">
      <alignment horizontal="center"/>
    </xf>
    <xf numFmtId="0" fontId="12" fillId="0" borderId="4" xfId="23" applyFont="1" applyFill="1" applyBorder="1" applyAlignment="1" applyProtection="1">
      <alignment horizontal="center"/>
    </xf>
    <xf numFmtId="181" fontId="132" fillId="0" borderId="7" xfId="0" applyNumberFormat="1" applyFont="1" applyBorder="1" applyAlignment="1" applyProtection="1">
      <alignment vertical="center" shrinkToFit="1"/>
      <protection locked="0"/>
    </xf>
    <xf numFmtId="181" fontId="132" fillId="0" borderId="8" xfId="0" applyNumberFormat="1" applyFont="1" applyBorder="1" applyAlignment="1" applyProtection="1">
      <alignment vertical="center" shrinkToFit="1"/>
      <protection locked="0"/>
    </xf>
    <xf numFmtId="181" fontId="132" fillId="0" borderId="10" xfId="0" applyNumberFormat="1" applyFont="1" applyBorder="1" applyAlignment="1" applyProtection="1">
      <alignment vertical="center" shrinkToFit="1"/>
      <protection locked="0"/>
    </xf>
    <xf numFmtId="181" fontId="132" fillId="0" borderId="18" xfId="0" applyNumberFormat="1" applyFont="1" applyBorder="1" applyAlignment="1" applyProtection="1">
      <alignment vertical="center" shrinkToFit="1"/>
      <protection locked="0"/>
    </xf>
    <xf numFmtId="0" fontId="55" fillId="6" borderId="16"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3" xfId="0" applyFont="1" applyFill="1" applyBorder="1" applyAlignment="1" applyProtection="1">
      <alignment horizontal="center" vertical="center"/>
    </xf>
    <xf numFmtId="0" fontId="12" fillId="0" borderId="9" xfId="23" applyFont="1" applyFill="1" applyBorder="1" applyAlignment="1" applyProtection="1">
      <alignment vertical="center"/>
    </xf>
    <xf numFmtId="0" fontId="12" fillId="0" borderId="3" xfId="23" applyFont="1" applyFill="1" applyBorder="1" applyAlignment="1" applyProtection="1">
      <alignment vertical="center"/>
    </xf>
    <xf numFmtId="0" fontId="12" fillId="0" borderId="16" xfId="23" applyFont="1" applyFill="1" applyBorder="1" applyAlignment="1" applyProtection="1">
      <alignment vertical="center" wrapText="1"/>
      <protection locked="0"/>
    </xf>
    <xf numFmtId="0" fontId="12" fillId="0" borderId="9" xfId="23" applyFont="1" applyFill="1" applyBorder="1" applyAlignment="1" applyProtection="1">
      <alignment vertical="center" wrapText="1"/>
      <protection locked="0"/>
    </xf>
    <xf numFmtId="0" fontId="12" fillId="0" borderId="3" xfId="23" applyFont="1" applyFill="1" applyBorder="1" applyAlignment="1" applyProtection="1">
      <alignment vertical="center" wrapText="1"/>
      <protection locked="0"/>
    </xf>
    <xf numFmtId="40" fontId="15" fillId="8" borderId="6" xfId="13" applyNumberFormat="1" applyFont="1" applyFill="1" applyBorder="1" applyAlignment="1" applyProtection="1">
      <alignment horizontal="center" vertical="center" shrinkToFit="1"/>
    </xf>
    <xf numFmtId="40" fontId="15" fillId="8" borderId="0" xfId="13" applyNumberFormat="1" applyFont="1" applyFill="1" applyBorder="1" applyAlignment="1" applyProtection="1">
      <alignment horizontal="center" vertical="center" shrinkToFit="1"/>
    </xf>
    <xf numFmtId="40" fontId="15" fillId="8" borderId="5" xfId="13" applyNumberFormat="1" applyFont="1" applyFill="1" applyBorder="1" applyAlignment="1" applyProtection="1">
      <alignment horizontal="center" vertical="center" shrinkToFit="1"/>
    </xf>
    <xf numFmtId="40" fontId="15" fillId="8" borderId="10" xfId="13" applyNumberFormat="1" applyFont="1" applyFill="1" applyBorder="1" applyAlignment="1" applyProtection="1">
      <alignment horizontal="center" vertical="center" shrinkToFit="1"/>
    </xf>
    <xf numFmtId="40" fontId="15" fillId="8" borderId="18" xfId="13" applyNumberFormat="1" applyFont="1" applyFill="1" applyBorder="1" applyAlignment="1" applyProtection="1">
      <alignment horizontal="center" vertical="center" shrinkToFit="1"/>
    </xf>
    <xf numFmtId="40" fontId="15" fillId="8" borderId="4" xfId="13" applyNumberFormat="1" applyFont="1" applyFill="1" applyBorder="1" applyAlignment="1" applyProtection="1">
      <alignment horizontal="center" vertical="center" shrinkToFit="1"/>
    </xf>
    <xf numFmtId="0" fontId="12" fillId="0" borderId="16" xfId="23" applyFont="1" applyFill="1" applyBorder="1" applyAlignment="1" applyProtection="1">
      <alignment horizontal="center" vertical="center" shrinkToFit="1"/>
      <protection locked="0"/>
    </xf>
    <xf numFmtId="0" fontId="12" fillId="0" borderId="9" xfId="23" applyFont="1" applyFill="1" applyBorder="1" applyAlignment="1" applyProtection="1">
      <alignment horizontal="center" vertical="center" shrinkToFit="1"/>
      <protection locked="0"/>
    </xf>
    <xf numFmtId="0" fontId="12" fillId="0" borderId="3" xfId="23" applyFont="1" applyFill="1" applyBorder="1" applyAlignment="1" applyProtection="1">
      <alignment horizontal="center" vertical="center" shrinkToFit="1"/>
      <protection locked="0"/>
    </xf>
    <xf numFmtId="0" fontId="12" fillId="4" borderId="27" xfId="23" applyFont="1" applyFill="1" applyBorder="1" applyAlignment="1" applyProtection="1">
      <alignment horizontal="center" vertical="center"/>
    </xf>
    <xf numFmtId="0" fontId="12" fillId="4" borderId="28" xfId="23" applyFont="1" applyFill="1" applyBorder="1" applyAlignment="1" applyProtection="1">
      <alignment horizontal="center" vertical="center"/>
    </xf>
    <xf numFmtId="0" fontId="12" fillId="4" borderId="29" xfId="23" applyFont="1" applyFill="1" applyBorder="1" applyAlignment="1" applyProtection="1">
      <alignment horizontal="center" vertical="center"/>
    </xf>
    <xf numFmtId="0" fontId="12" fillId="4" borderId="10" xfId="23" applyFont="1" applyFill="1" applyBorder="1" applyAlignment="1" applyProtection="1">
      <alignment horizontal="center" vertical="center"/>
    </xf>
    <xf numFmtId="0" fontId="12" fillId="4" borderId="18" xfId="23" applyFont="1" applyFill="1" applyBorder="1" applyAlignment="1" applyProtection="1">
      <alignment horizontal="center" vertical="center"/>
    </xf>
    <xf numFmtId="0" fontId="12" fillId="4" borderId="4" xfId="23" applyFont="1" applyFill="1" applyBorder="1" applyAlignment="1" applyProtection="1">
      <alignment horizontal="center" vertical="center"/>
    </xf>
    <xf numFmtId="0" fontId="12" fillId="4" borderId="7" xfId="23" applyFont="1" applyFill="1" applyBorder="1" applyAlignment="1" applyProtection="1">
      <alignment horizontal="center" vertical="center"/>
    </xf>
    <xf numFmtId="0" fontId="12" fillId="4" borderId="8" xfId="23" applyFont="1" applyFill="1" applyBorder="1" applyAlignment="1" applyProtection="1">
      <alignment horizontal="center" vertical="center"/>
    </xf>
    <xf numFmtId="0" fontId="12" fillId="4" borderId="30" xfId="23" applyFont="1" applyFill="1" applyBorder="1" applyAlignment="1" applyProtection="1">
      <alignment horizontal="center" vertical="center"/>
    </xf>
    <xf numFmtId="0" fontId="12" fillId="4" borderId="31" xfId="23" applyFont="1" applyFill="1" applyBorder="1" applyAlignment="1" applyProtection="1">
      <alignment horizontal="center" vertical="center"/>
    </xf>
    <xf numFmtId="0" fontId="12" fillId="0" borderId="28" xfId="23" applyFont="1" applyFill="1" applyBorder="1" applyAlignment="1" applyProtection="1">
      <alignment vertical="center" shrinkToFit="1"/>
      <protection locked="0"/>
    </xf>
    <xf numFmtId="0" fontId="12" fillId="0" borderId="18" xfId="23" applyFont="1" applyFill="1" applyBorder="1" applyAlignment="1" applyProtection="1">
      <alignment vertical="center" shrinkToFit="1"/>
      <protection locked="0"/>
    </xf>
    <xf numFmtId="0" fontId="12" fillId="0" borderId="8" xfId="23" applyNumberFormat="1" applyFont="1" applyFill="1" applyBorder="1" applyAlignment="1" applyProtection="1">
      <alignment vertical="center" shrinkToFit="1"/>
    </xf>
    <xf numFmtId="0" fontId="12" fillId="0" borderId="18" xfId="23" applyNumberFormat="1" applyFont="1" applyFill="1" applyBorder="1" applyAlignment="1" applyProtection="1">
      <alignment vertical="center" shrinkToFit="1"/>
    </xf>
    <xf numFmtId="0" fontId="12" fillId="0" borderId="7" xfId="23" applyNumberFormat="1" applyFont="1" applyFill="1" applyBorder="1" applyAlignment="1" applyProtection="1">
      <alignment vertical="center" shrinkToFit="1"/>
    </xf>
    <xf numFmtId="0" fontId="12" fillId="0" borderId="1" xfId="23" applyNumberFormat="1" applyFont="1" applyFill="1" applyBorder="1" applyAlignment="1" applyProtection="1">
      <alignment vertical="center" shrinkToFit="1"/>
    </xf>
    <xf numFmtId="0" fontId="12" fillId="0" borderId="10" xfId="23" applyNumberFormat="1" applyFont="1" applyFill="1" applyBorder="1" applyAlignment="1" applyProtection="1">
      <alignment vertical="center" shrinkToFit="1"/>
    </xf>
    <xf numFmtId="0" fontId="12" fillId="0" borderId="4" xfId="23" applyNumberFormat="1" applyFont="1" applyFill="1" applyBorder="1" applyAlignment="1" applyProtection="1">
      <alignment vertical="center" shrinkToFit="1"/>
    </xf>
    <xf numFmtId="0" fontId="12" fillId="4" borderId="16" xfId="23" applyFont="1" applyFill="1" applyBorder="1" applyAlignment="1" applyProtection="1">
      <alignment horizontal="center" vertical="center" shrinkToFit="1"/>
    </xf>
    <xf numFmtId="0" fontId="12" fillId="4" borderId="9" xfId="23" applyFont="1" applyFill="1" applyBorder="1" applyAlignment="1" applyProtection="1">
      <alignment horizontal="center" vertical="center" shrinkToFit="1"/>
    </xf>
    <xf numFmtId="0" fontId="12" fillId="4" borderId="3" xfId="23" applyFont="1" applyFill="1" applyBorder="1" applyAlignment="1" applyProtection="1">
      <alignment horizontal="center" vertical="center" shrinkToFit="1"/>
    </xf>
    <xf numFmtId="0" fontId="18" fillId="8" borderId="57" xfId="23" applyFont="1" applyFill="1" applyBorder="1" applyAlignment="1" applyProtection="1">
      <alignment horizontal="center" vertical="center" wrapText="1"/>
    </xf>
    <xf numFmtId="0" fontId="18" fillId="8" borderId="38" xfId="23" applyFont="1" applyFill="1" applyBorder="1" applyAlignment="1" applyProtection="1">
      <alignment horizontal="center" vertical="center" wrapText="1"/>
    </xf>
    <xf numFmtId="0" fontId="18" fillId="8" borderId="79" xfId="23" applyFont="1" applyFill="1" applyBorder="1" applyAlignment="1" applyProtection="1">
      <alignment horizontal="center" vertical="center" wrapText="1"/>
    </xf>
    <xf numFmtId="0" fontId="18" fillId="8" borderId="2" xfId="23" applyFont="1" applyFill="1" applyBorder="1" applyAlignment="1" applyProtection="1">
      <alignment horizontal="center" vertical="center" wrapText="1"/>
    </xf>
    <xf numFmtId="0" fontId="15" fillId="8" borderId="45" xfId="23" applyFont="1" applyFill="1" applyBorder="1" applyAlignment="1" applyProtection="1">
      <alignment horizontal="center" vertical="center" wrapText="1"/>
    </xf>
    <xf numFmtId="0" fontId="15" fillId="8" borderId="46" xfId="23" applyFont="1" applyFill="1" applyBorder="1" applyAlignment="1" applyProtection="1">
      <alignment horizontal="center" vertical="center" wrapText="1"/>
    </xf>
    <xf numFmtId="1" fontId="14" fillId="0" borderId="10" xfId="23" applyNumberFormat="1" applyFont="1" applyFill="1" applyBorder="1" applyAlignment="1" applyProtection="1">
      <alignment horizontal="right" vertical="center" shrinkToFit="1"/>
      <protection locked="0"/>
    </xf>
    <xf numFmtId="1" fontId="14" fillId="0" borderId="18" xfId="23" applyNumberFormat="1" applyFont="1" applyFill="1" applyBorder="1" applyAlignment="1" applyProtection="1">
      <alignment horizontal="right" vertical="center" shrinkToFit="1"/>
      <protection locked="0"/>
    </xf>
    <xf numFmtId="1" fontId="14" fillId="0" borderId="16" xfId="23" applyNumberFormat="1" applyFont="1" applyFill="1" applyBorder="1" applyAlignment="1" applyProtection="1">
      <alignment horizontal="right" vertical="center" shrinkToFit="1"/>
      <protection locked="0"/>
    </xf>
    <xf numFmtId="1" fontId="14" fillId="0" borderId="9" xfId="23" applyNumberFormat="1" applyFont="1" applyFill="1" applyBorder="1" applyAlignment="1" applyProtection="1">
      <alignment horizontal="right" vertical="center" shrinkToFit="1"/>
      <protection locked="0"/>
    </xf>
    <xf numFmtId="49" fontId="14" fillId="0" borderId="46" xfId="23" applyNumberFormat="1" applyFont="1" applyFill="1" applyBorder="1" applyAlignment="1" applyProtection="1">
      <alignment horizontal="center" vertical="center" shrinkToFit="1"/>
      <protection locked="0"/>
    </xf>
    <xf numFmtId="49" fontId="14" fillId="0" borderId="47" xfId="23" applyNumberFormat="1" applyFont="1" applyFill="1" applyBorder="1" applyAlignment="1" applyProtection="1">
      <alignment horizontal="center" vertical="center" shrinkToFit="1"/>
      <protection locked="0"/>
    </xf>
    <xf numFmtId="0" fontId="16" fillId="8" borderId="7" xfId="0" applyFont="1" applyFill="1" applyBorder="1" applyAlignment="1" applyProtection="1">
      <alignment horizontal="center" vertical="center" wrapText="1"/>
    </xf>
    <xf numFmtId="0" fontId="17" fillId="8" borderId="8" xfId="0" applyFont="1" applyFill="1" applyBorder="1" applyAlignment="1" applyProtection="1">
      <alignment horizontal="center" vertical="center" wrapText="1"/>
    </xf>
    <xf numFmtId="0" fontId="17" fillId="8" borderId="1" xfId="0" applyFont="1" applyFill="1" applyBorder="1" applyAlignment="1" applyProtection="1">
      <alignment horizontal="center" vertical="center" wrapText="1"/>
    </xf>
    <xf numFmtId="0" fontId="16" fillId="8" borderId="6" xfId="0" applyFont="1" applyFill="1" applyBorder="1" applyAlignment="1" applyProtection="1">
      <alignment horizontal="center" vertical="center" wrapText="1"/>
    </xf>
    <xf numFmtId="0" fontId="17" fillId="8" borderId="0" xfId="0" applyFont="1" applyFill="1" applyBorder="1" applyAlignment="1" applyProtection="1">
      <alignment horizontal="center" vertical="center" wrapText="1"/>
    </xf>
    <xf numFmtId="0" fontId="17" fillId="8" borderId="5" xfId="0" applyFont="1" applyFill="1" applyBorder="1" applyAlignment="1" applyProtection="1">
      <alignment horizontal="center" vertical="center" wrapText="1"/>
    </xf>
    <xf numFmtId="0" fontId="17" fillId="8" borderId="10" xfId="0" applyFont="1" applyFill="1" applyBorder="1" applyAlignment="1" applyProtection="1">
      <alignment horizontal="center" vertical="center" wrapText="1"/>
    </xf>
    <xf numFmtId="0" fontId="17" fillId="8" borderId="18" xfId="0" applyFont="1" applyFill="1" applyBorder="1" applyAlignment="1" applyProtection="1">
      <alignment horizontal="center" vertical="center" wrapText="1"/>
    </xf>
    <xf numFmtId="0" fontId="17" fillId="8" borderId="4" xfId="0" applyFont="1" applyFill="1" applyBorder="1" applyAlignment="1" applyProtection="1">
      <alignment horizontal="center" vertical="center" wrapText="1"/>
    </xf>
    <xf numFmtId="0" fontId="15" fillId="8" borderId="6" xfId="23" applyFont="1" applyFill="1" applyBorder="1" applyAlignment="1" applyProtection="1">
      <alignment horizontal="center" vertical="center"/>
    </xf>
    <xf numFmtId="49" fontId="14" fillId="4" borderId="16" xfId="23" applyNumberFormat="1" applyFont="1" applyFill="1" applyBorder="1" applyAlignment="1" applyProtection="1">
      <alignment horizontal="center" vertical="center" shrinkToFit="1"/>
    </xf>
    <xf numFmtId="49" fontId="14" fillId="4" borderId="9" xfId="23" applyNumberFormat="1" applyFont="1" applyFill="1" applyBorder="1" applyAlignment="1" applyProtection="1">
      <alignment horizontal="center" vertical="center" shrinkToFit="1"/>
    </xf>
    <xf numFmtId="49" fontId="14" fillId="4" borderId="54" xfId="23" applyNumberFormat="1" applyFont="1" applyFill="1" applyBorder="1" applyAlignment="1" applyProtection="1">
      <alignment horizontal="center" vertical="center" shrinkToFit="1"/>
    </xf>
    <xf numFmtId="49" fontId="14" fillId="4" borderId="39" xfId="23" applyNumberFormat="1" applyFont="1" applyFill="1" applyBorder="1" applyAlignment="1" applyProtection="1">
      <alignment horizontal="center" vertical="center" shrinkToFit="1"/>
    </xf>
    <xf numFmtId="0" fontId="13" fillId="6" borderId="7" xfId="0" applyFont="1" applyFill="1" applyBorder="1" applyAlignment="1" applyProtection="1">
      <alignment horizontal="center" vertical="center"/>
    </xf>
    <xf numFmtId="0" fontId="13" fillId="6" borderId="8" xfId="0" applyFont="1" applyFill="1" applyBorder="1" applyAlignment="1" applyProtection="1">
      <alignment horizontal="center" vertical="center"/>
    </xf>
    <xf numFmtId="0" fontId="13" fillId="6" borderId="1" xfId="0" applyFont="1" applyFill="1" applyBorder="1" applyAlignment="1" applyProtection="1">
      <alignment horizontal="center" vertical="center"/>
    </xf>
    <xf numFmtId="0" fontId="13" fillId="6" borderId="10" xfId="0" applyFont="1" applyFill="1" applyBorder="1" applyAlignment="1" applyProtection="1">
      <alignment horizontal="center" vertical="center"/>
    </xf>
    <xf numFmtId="0" fontId="13" fillId="6" borderId="18" xfId="0"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38" fontId="14" fillId="0" borderId="16" xfId="65" applyFont="1" applyFill="1" applyBorder="1" applyAlignment="1" applyProtection="1">
      <alignment horizontal="right" vertical="center" shrinkToFit="1"/>
      <protection locked="0"/>
    </xf>
    <xf numFmtId="38" fontId="14" fillId="0" borderId="9" xfId="65" applyFont="1" applyFill="1" applyBorder="1" applyAlignment="1" applyProtection="1">
      <alignment horizontal="right" vertical="center" shrinkToFit="1"/>
      <protection locked="0"/>
    </xf>
    <xf numFmtId="38" fontId="14" fillId="0" borderId="3" xfId="65" applyFont="1" applyFill="1" applyBorder="1" applyAlignment="1" applyProtection="1">
      <alignment horizontal="right" vertical="center" shrinkToFit="1"/>
      <protection locked="0"/>
    </xf>
    <xf numFmtId="0" fontId="13" fillId="0" borderId="8" xfId="0" applyFont="1" applyFill="1" applyBorder="1" applyAlignment="1" applyProtection="1">
      <alignment horizontal="center" vertical="center"/>
    </xf>
    <xf numFmtId="0" fontId="13" fillId="0" borderId="1" xfId="0" applyFont="1" applyFill="1" applyBorder="1" applyAlignment="1" applyProtection="1">
      <alignment horizontal="center" vertical="center"/>
    </xf>
    <xf numFmtId="0" fontId="12" fillId="0" borderId="16" xfId="23" applyFont="1" applyFill="1" applyBorder="1" applyAlignment="1" applyProtection="1">
      <alignment horizontal="center" vertical="center"/>
      <protection locked="0"/>
    </xf>
    <xf numFmtId="0" fontId="12" fillId="4" borderId="101" xfId="23" applyFont="1" applyFill="1" applyBorder="1" applyAlignment="1" applyProtection="1">
      <alignment horizontal="center" vertical="center" wrapText="1"/>
    </xf>
    <xf numFmtId="0" fontId="12" fillId="4" borderId="48" xfId="23" applyFont="1" applyFill="1" applyBorder="1" applyAlignment="1" applyProtection="1">
      <alignment horizontal="center" vertical="center" wrapText="1"/>
    </xf>
    <xf numFmtId="0" fontId="12" fillId="4" borderId="102" xfId="23" applyFont="1" applyFill="1" applyBorder="1" applyAlignment="1" applyProtection="1">
      <alignment horizontal="center" vertical="center" wrapText="1"/>
    </xf>
    <xf numFmtId="0" fontId="12" fillId="4" borderId="99" xfId="23" applyFont="1" applyFill="1" applyBorder="1" applyAlignment="1" applyProtection="1">
      <alignment horizontal="center" vertical="center" wrapText="1"/>
    </xf>
    <xf numFmtId="0" fontId="12" fillId="4" borderId="39" xfId="23" applyFont="1" applyFill="1" applyBorder="1" applyAlignment="1" applyProtection="1">
      <alignment horizontal="center" vertical="center" wrapText="1"/>
    </xf>
    <xf numFmtId="0" fontId="12" fillId="4" borderId="100" xfId="23" applyFont="1" applyFill="1" applyBorder="1" applyAlignment="1" applyProtection="1">
      <alignment horizontal="center" vertical="center" wrapText="1"/>
    </xf>
    <xf numFmtId="0" fontId="12" fillId="0" borderId="8" xfId="23" applyFont="1" applyFill="1" applyBorder="1" applyAlignment="1" applyProtection="1">
      <alignment horizontal="center"/>
    </xf>
    <xf numFmtId="0" fontId="12" fillId="0" borderId="0" xfId="23" applyFont="1" applyFill="1" applyBorder="1" applyAlignment="1" applyProtection="1">
      <alignment horizontal="center"/>
    </xf>
    <xf numFmtId="0" fontId="12" fillId="0" borderId="18" xfId="23" applyFont="1" applyFill="1" applyBorder="1" applyAlignment="1" applyProtection="1">
      <alignment horizontal="center"/>
    </xf>
    <xf numFmtId="0" fontId="12" fillId="6" borderId="16" xfId="23" applyFont="1" applyFill="1" applyBorder="1" applyAlignment="1" applyProtection="1">
      <alignment horizontal="center" vertical="center" shrinkToFit="1"/>
    </xf>
    <xf numFmtId="0" fontId="12" fillId="6" borderId="9" xfId="23" applyFont="1" applyFill="1" applyBorder="1" applyAlignment="1" applyProtection="1">
      <alignment horizontal="center" vertical="center" shrinkToFit="1"/>
    </xf>
    <xf numFmtId="0" fontId="12" fillId="6" borderId="3" xfId="23" applyFont="1" applyFill="1" applyBorder="1" applyAlignment="1" applyProtection="1">
      <alignment horizontal="center" vertical="center" shrinkToFit="1"/>
    </xf>
    <xf numFmtId="0" fontId="12" fillId="7" borderId="16" xfId="23" applyFont="1" applyFill="1" applyBorder="1" applyAlignment="1" applyProtection="1">
      <alignment horizontal="center" vertical="center" shrinkToFit="1"/>
    </xf>
    <xf numFmtId="0" fontId="12" fillId="7" borderId="9" xfId="23" applyFont="1" applyFill="1" applyBorder="1" applyAlignment="1" applyProtection="1">
      <alignment horizontal="center" vertical="center" shrinkToFit="1"/>
    </xf>
    <xf numFmtId="0" fontId="12" fillId="7" borderId="3" xfId="23" applyFont="1" applyFill="1" applyBorder="1" applyAlignment="1" applyProtection="1">
      <alignment horizontal="center" vertical="center" shrinkToFit="1"/>
    </xf>
    <xf numFmtId="49" fontId="65" fillId="0" borderId="16" xfId="23" applyNumberFormat="1" applyFont="1" applyFill="1" applyBorder="1" applyAlignment="1" applyProtection="1">
      <alignment vertical="center" shrinkToFit="1"/>
      <protection locked="0"/>
    </xf>
    <xf numFmtId="49" fontId="65" fillId="0" borderId="9" xfId="23" applyNumberFormat="1" applyFont="1" applyFill="1" applyBorder="1" applyAlignment="1" applyProtection="1">
      <alignment vertical="center" shrinkToFit="1"/>
      <protection locked="0"/>
    </xf>
    <xf numFmtId="49" fontId="65" fillId="0" borderId="3" xfId="23" applyNumberFormat="1" applyFont="1" applyFill="1" applyBorder="1" applyAlignment="1" applyProtection="1">
      <alignment vertical="center" shrinkToFit="1"/>
      <protection locked="0"/>
    </xf>
    <xf numFmtId="0" fontId="66" fillId="4" borderId="7" xfId="23" applyFont="1" applyFill="1" applyBorder="1" applyAlignment="1" applyProtection="1">
      <alignment horizontal="center" vertical="center" wrapText="1"/>
    </xf>
    <xf numFmtId="0" fontId="66" fillId="4" borderId="8" xfId="23" applyFont="1" applyFill="1" applyBorder="1" applyAlignment="1" applyProtection="1">
      <alignment horizontal="center" vertical="center" wrapText="1"/>
    </xf>
    <xf numFmtId="0" fontId="66" fillId="4" borderId="1" xfId="23" applyFont="1" applyFill="1" applyBorder="1" applyAlignment="1" applyProtection="1">
      <alignment horizontal="center" vertical="center" wrapText="1"/>
    </xf>
    <xf numFmtId="0" fontId="66" fillId="4" borderId="6" xfId="23" applyFont="1" applyFill="1" applyBorder="1" applyAlignment="1" applyProtection="1">
      <alignment horizontal="center" vertical="center" wrapText="1"/>
    </xf>
    <xf numFmtId="0" fontId="66" fillId="4" borderId="0" xfId="23" applyFont="1" applyFill="1" applyBorder="1" applyAlignment="1" applyProtection="1">
      <alignment horizontal="center" vertical="center" wrapText="1"/>
    </xf>
    <xf numFmtId="0" fontId="66" fillId="4" borderId="5" xfId="23" applyFont="1" applyFill="1" applyBorder="1" applyAlignment="1" applyProtection="1">
      <alignment horizontal="center" vertical="center" wrapText="1"/>
    </xf>
    <xf numFmtId="0" fontId="66" fillId="4" borderId="10" xfId="23" applyFont="1" applyFill="1" applyBorder="1" applyAlignment="1" applyProtection="1">
      <alignment horizontal="center" vertical="center" wrapText="1"/>
    </xf>
    <xf numFmtId="0" fontId="66" fillId="4" borderId="18" xfId="23" applyFont="1" applyFill="1" applyBorder="1" applyAlignment="1" applyProtection="1">
      <alignment horizontal="center" vertical="center" wrapText="1"/>
    </xf>
    <xf numFmtId="0" fontId="66" fillId="4" borderId="4" xfId="23" applyFont="1" applyFill="1" applyBorder="1" applyAlignment="1" applyProtection="1">
      <alignment horizontal="center" vertical="center" wrapText="1"/>
    </xf>
    <xf numFmtId="0" fontId="65" fillId="0" borderId="3" xfId="23" applyFont="1" applyFill="1" applyBorder="1" applyAlignment="1" applyProtection="1">
      <alignment horizontal="left" vertical="center"/>
    </xf>
    <xf numFmtId="38" fontId="14" fillId="0" borderId="121" xfId="65" applyFont="1" applyFill="1" applyBorder="1" applyAlignment="1" applyProtection="1">
      <alignment horizontal="right" vertical="center" shrinkToFit="1"/>
    </xf>
    <xf numFmtId="38" fontId="64" fillId="0" borderId="119" xfId="65" applyFont="1" applyBorder="1" applyAlignment="1" applyProtection="1">
      <alignment horizontal="right" vertical="center" shrinkToFit="1"/>
    </xf>
    <xf numFmtId="38" fontId="64" fillId="0" borderId="117" xfId="65" applyFont="1" applyBorder="1" applyAlignment="1" applyProtection="1">
      <alignment horizontal="right" vertical="center" shrinkToFit="1"/>
    </xf>
    <xf numFmtId="38" fontId="64" fillId="0" borderId="120" xfId="65" applyFont="1" applyBorder="1" applyAlignment="1" applyProtection="1">
      <alignment horizontal="right" vertical="center" shrinkToFit="1"/>
    </xf>
    <xf numFmtId="38" fontId="64" fillId="13" borderId="112" xfId="65" applyFont="1" applyFill="1" applyBorder="1" applyAlignment="1" applyProtection="1">
      <alignment horizontal="right" vertical="center" shrinkToFit="1"/>
    </xf>
    <xf numFmtId="38" fontId="64" fillId="13" borderId="122" xfId="65" applyFont="1" applyFill="1" applyBorder="1" applyAlignment="1" applyProtection="1">
      <alignment horizontal="right" vertical="center" shrinkToFit="1"/>
    </xf>
    <xf numFmtId="38" fontId="64" fillId="13" borderId="127" xfId="65" applyFont="1" applyFill="1" applyBorder="1" applyAlignment="1" applyProtection="1">
      <alignment horizontal="right" vertical="center" shrinkToFit="1"/>
    </xf>
    <xf numFmtId="38" fontId="64" fillId="13" borderId="109" xfId="65" applyFont="1" applyFill="1" applyBorder="1" applyAlignment="1" applyProtection="1">
      <alignment horizontal="right" vertical="center" shrinkToFit="1"/>
    </xf>
    <xf numFmtId="38" fontId="64" fillId="13" borderId="115" xfId="65" applyFont="1" applyFill="1" applyBorder="1" applyAlignment="1" applyProtection="1">
      <alignment horizontal="right" vertical="center" shrinkToFit="1"/>
    </xf>
    <xf numFmtId="38" fontId="64" fillId="13" borderId="128" xfId="65" applyFont="1" applyFill="1" applyBorder="1" applyAlignment="1" applyProtection="1">
      <alignment horizontal="right" vertical="center" shrinkToFit="1"/>
    </xf>
    <xf numFmtId="38" fontId="14" fillId="0" borderId="116" xfId="65" applyFont="1" applyFill="1" applyBorder="1" applyAlignment="1" applyProtection="1">
      <alignment horizontal="right" vertical="center" shrinkToFit="1"/>
    </xf>
    <xf numFmtId="38" fontId="12" fillId="7" borderId="30" xfId="13" applyFont="1" applyFill="1" applyBorder="1" applyAlignment="1" applyProtection="1">
      <alignment horizontal="center" vertical="center"/>
    </xf>
    <xf numFmtId="38" fontId="12" fillId="7" borderId="31" xfId="13" applyFont="1" applyFill="1" applyBorder="1" applyAlignment="1" applyProtection="1">
      <alignment horizontal="center" vertical="center"/>
    </xf>
    <xf numFmtId="38" fontId="12" fillId="7" borderId="131" xfId="13" applyFont="1" applyFill="1" applyBorder="1" applyAlignment="1" applyProtection="1">
      <alignment horizontal="center" vertical="center"/>
    </xf>
    <xf numFmtId="0" fontId="15" fillId="8" borderId="101" xfId="23" applyFont="1" applyFill="1" applyBorder="1" applyAlignment="1" applyProtection="1">
      <alignment horizontal="center" vertical="center"/>
    </xf>
    <xf numFmtId="0" fontId="15" fillId="8" borderId="48" xfId="23" applyFont="1" applyFill="1" applyBorder="1" applyAlignment="1" applyProtection="1">
      <alignment horizontal="center" vertical="center"/>
    </xf>
    <xf numFmtId="0" fontId="15" fillId="8" borderId="105" xfId="23" applyFont="1" applyFill="1" applyBorder="1" applyAlignment="1" applyProtection="1">
      <alignment horizontal="center" vertical="center"/>
    </xf>
    <xf numFmtId="0" fontId="15" fillId="8" borderId="113" xfId="23" applyFont="1" applyFill="1" applyBorder="1" applyAlignment="1" applyProtection="1">
      <alignment horizontal="center" vertical="center"/>
    </xf>
    <xf numFmtId="0" fontId="15" fillId="8" borderId="88" xfId="23" applyFont="1" applyFill="1" applyBorder="1" applyAlignment="1" applyProtection="1">
      <alignment horizontal="center" vertical="center"/>
    </xf>
    <xf numFmtId="0" fontId="12" fillId="4" borderId="71" xfId="23" applyFont="1" applyFill="1" applyBorder="1" applyAlignment="1" applyProtection="1">
      <alignment horizontal="center" vertical="center"/>
    </xf>
    <xf numFmtId="0" fontId="12" fillId="4" borderId="103" xfId="23" applyFont="1" applyFill="1" applyBorder="1" applyAlignment="1" applyProtection="1">
      <alignment horizontal="center" vertical="center"/>
    </xf>
    <xf numFmtId="0" fontId="12" fillId="4" borderId="55" xfId="23" applyFont="1" applyFill="1" applyBorder="1" applyAlignment="1" applyProtection="1">
      <alignment horizontal="center" vertical="center"/>
    </xf>
    <xf numFmtId="0" fontId="12" fillId="4" borderId="46" xfId="23" applyFont="1" applyFill="1" applyBorder="1" applyAlignment="1" applyProtection="1">
      <alignment horizontal="center" vertical="center"/>
    </xf>
    <xf numFmtId="0" fontId="12" fillId="4" borderId="53" xfId="23" applyFont="1" applyFill="1" applyBorder="1" applyAlignment="1" applyProtection="1">
      <alignment horizontal="center" vertical="center"/>
    </xf>
    <xf numFmtId="0" fontId="12" fillId="3" borderId="7" xfId="64" applyFont="1" applyFill="1" applyBorder="1" applyAlignment="1" applyProtection="1">
      <alignment horizontal="center" vertical="center" shrinkToFit="1"/>
      <protection locked="0"/>
    </xf>
    <xf numFmtId="0" fontId="12" fillId="3" borderId="8" xfId="64" applyFont="1" applyFill="1" applyBorder="1" applyAlignment="1" applyProtection="1">
      <alignment horizontal="center" vertical="center" shrinkToFit="1"/>
      <protection locked="0"/>
    </xf>
    <xf numFmtId="0" fontId="12" fillId="3" borderId="1" xfId="64" applyFont="1" applyFill="1" applyBorder="1" applyAlignment="1" applyProtection="1">
      <alignment horizontal="center" vertical="center" shrinkToFit="1"/>
      <protection locked="0"/>
    </xf>
    <xf numFmtId="0" fontId="12" fillId="3" borderId="6" xfId="64" applyFont="1" applyFill="1" applyBorder="1" applyAlignment="1" applyProtection="1">
      <alignment horizontal="center" vertical="center" shrinkToFit="1"/>
      <protection locked="0"/>
    </xf>
    <xf numFmtId="0" fontId="12" fillId="3" borderId="0" xfId="64" applyFont="1" applyFill="1" applyBorder="1" applyAlignment="1" applyProtection="1">
      <alignment horizontal="center" vertical="center" shrinkToFit="1"/>
      <protection locked="0"/>
    </xf>
    <xf numFmtId="0" fontId="12" fillId="3" borderId="5" xfId="64" applyFont="1" applyFill="1" applyBorder="1" applyAlignment="1" applyProtection="1">
      <alignment horizontal="center" vertical="center" shrinkToFit="1"/>
      <protection locked="0"/>
    </xf>
    <xf numFmtId="0" fontId="12" fillId="3" borderId="10" xfId="64" applyFont="1" applyFill="1" applyBorder="1" applyAlignment="1" applyProtection="1">
      <alignment horizontal="center" vertical="center" shrinkToFit="1"/>
      <protection locked="0"/>
    </xf>
    <xf numFmtId="0" fontId="12" fillId="3" borderId="18" xfId="64" applyFont="1" applyFill="1" applyBorder="1" applyAlignment="1" applyProtection="1">
      <alignment horizontal="center" vertical="center" shrinkToFit="1"/>
      <protection locked="0"/>
    </xf>
    <xf numFmtId="0" fontId="12" fillId="3" borderId="4" xfId="64" applyFont="1" applyFill="1" applyBorder="1" applyAlignment="1" applyProtection="1">
      <alignment horizontal="center" vertical="center" shrinkToFit="1"/>
      <protection locked="0"/>
    </xf>
    <xf numFmtId="38" fontId="14" fillId="0" borderId="71" xfId="65" applyFont="1" applyFill="1" applyBorder="1" applyAlignment="1" applyProtection="1">
      <alignment horizontal="right" vertical="center" shrinkToFit="1"/>
      <protection locked="0"/>
    </xf>
    <xf numFmtId="38" fontId="14" fillId="0" borderId="103" xfId="65" applyFont="1" applyFill="1" applyBorder="1" applyAlignment="1" applyProtection="1">
      <alignment horizontal="right" vertical="center" shrinkToFit="1"/>
      <protection locked="0"/>
    </xf>
    <xf numFmtId="38" fontId="14" fillId="0" borderId="70" xfId="65" applyFont="1" applyFill="1" applyBorder="1" applyAlignment="1" applyProtection="1">
      <alignment horizontal="right" vertical="center" shrinkToFit="1"/>
      <protection locked="0"/>
    </xf>
    <xf numFmtId="38" fontId="14" fillId="0" borderId="78" xfId="65" applyFont="1" applyFill="1" applyBorder="1" applyAlignment="1" applyProtection="1">
      <alignment horizontal="right" vertical="center" shrinkToFit="1"/>
      <protection locked="0"/>
    </xf>
    <xf numFmtId="38" fontId="14" fillId="0" borderId="16" xfId="65" applyFont="1" applyFill="1" applyBorder="1" applyAlignment="1" applyProtection="1">
      <alignment horizontal="right" vertical="center" shrinkToFit="1"/>
      <protection hidden="1"/>
    </xf>
    <xf numFmtId="38" fontId="14" fillId="0" borderId="9" xfId="65" applyFont="1" applyFill="1" applyBorder="1" applyAlignment="1" applyProtection="1">
      <alignment horizontal="right" vertical="center" shrinkToFit="1"/>
      <protection hidden="1"/>
    </xf>
    <xf numFmtId="38" fontId="14" fillId="0" borderId="44" xfId="65" applyFont="1" applyFill="1" applyBorder="1" applyAlignment="1" applyProtection="1">
      <alignment horizontal="right" vertical="center" shrinkToFit="1"/>
      <protection hidden="1"/>
    </xf>
    <xf numFmtId="49" fontId="14" fillId="4" borderId="71" xfId="23" applyNumberFormat="1" applyFont="1" applyFill="1" applyBorder="1" applyAlignment="1" applyProtection="1">
      <alignment horizontal="center" vertical="center" shrinkToFit="1"/>
    </xf>
    <xf numFmtId="49" fontId="14" fillId="4" borderId="103" xfId="23" applyNumberFormat="1" applyFont="1" applyFill="1" applyBorder="1" applyAlignment="1" applyProtection="1">
      <alignment horizontal="center" vertical="center" shrinkToFit="1"/>
    </xf>
    <xf numFmtId="49" fontId="14" fillId="4" borderId="70" xfId="23" applyNumberFormat="1" applyFont="1" applyFill="1" applyBorder="1" applyAlignment="1" applyProtection="1">
      <alignment horizontal="center" vertical="center" shrinkToFit="1"/>
    </xf>
    <xf numFmtId="179" fontId="132" fillId="0" borderId="16" xfId="0" applyNumberFormat="1" applyFont="1" applyFill="1" applyBorder="1" applyAlignment="1" applyProtection="1">
      <alignment vertical="center" shrinkToFit="1"/>
    </xf>
    <xf numFmtId="179" fontId="132" fillId="0" borderId="9" xfId="0" applyNumberFormat="1" applyFont="1" applyFill="1" applyBorder="1" applyAlignment="1" applyProtection="1">
      <alignment vertical="center" shrinkToFit="1"/>
    </xf>
    <xf numFmtId="176" fontId="15" fillId="8" borderId="58" xfId="23" applyNumberFormat="1" applyFont="1" applyFill="1" applyBorder="1" applyAlignment="1" applyProtection="1">
      <alignment horizontal="center" vertical="center"/>
    </xf>
    <xf numFmtId="0" fontId="15" fillId="8" borderId="37" xfId="23" applyFont="1" applyFill="1" applyBorder="1" applyAlignment="1" applyProtection="1">
      <alignment horizontal="center" vertical="center"/>
    </xf>
    <xf numFmtId="0" fontId="15" fillId="8" borderId="37" xfId="23" applyFont="1" applyFill="1" applyBorder="1" applyAlignment="1" applyProtection="1">
      <alignment horizontal="center" vertical="center"/>
      <protection hidden="1"/>
    </xf>
    <xf numFmtId="0" fontId="15" fillId="8" borderId="52" xfId="23" applyFont="1" applyFill="1" applyBorder="1" applyAlignment="1" applyProtection="1">
      <alignment horizontal="center" vertical="center"/>
      <protection hidden="1"/>
    </xf>
    <xf numFmtId="1" fontId="12" fillId="0" borderId="7" xfId="23" applyNumberFormat="1" applyFont="1" applyFill="1" applyBorder="1" applyAlignment="1" applyProtection="1">
      <alignment vertical="center" shrinkToFit="1"/>
      <protection locked="0"/>
    </xf>
    <xf numFmtId="1" fontId="12" fillId="0" borderId="8" xfId="23" applyNumberFormat="1" applyFont="1" applyFill="1" applyBorder="1" applyAlignment="1" applyProtection="1">
      <alignment vertical="center" shrinkToFit="1"/>
      <protection locked="0"/>
    </xf>
    <xf numFmtId="2" fontId="12" fillId="0" borderId="7" xfId="23" applyNumberFormat="1" applyFont="1" applyFill="1" applyBorder="1" applyAlignment="1" applyProtection="1">
      <alignment horizontal="right" vertical="center" shrinkToFit="1"/>
      <protection locked="0"/>
    </xf>
    <xf numFmtId="2" fontId="12" fillId="0" borderId="8" xfId="23" applyNumberFormat="1" applyFont="1" applyFill="1" applyBorder="1" applyAlignment="1" applyProtection="1">
      <alignment horizontal="right" vertical="center" shrinkToFit="1"/>
      <protection locked="0"/>
    </xf>
    <xf numFmtId="49" fontId="14" fillId="4" borderId="75" xfId="23" applyNumberFormat="1" applyFont="1" applyFill="1" applyBorder="1" applyAlignment="1" applyProtection="1">
      <alignment horizontal="center" vertical="center" shrinkToFit="1"/>
    </xf>
    <xf numFmtId="49" fontId="14" fillId="4" borderId="48" xfId="23" applyNumberFormat="1" applyFont="1" applyFill="1" applyBorder="1" applyAlignment="1" applyProtection="1">
      <alignment horizontal="center" vertical="center" shrinkToFit="1"/>
    </xf>
    <xf numFmtId="49" fontId="14" fillId="4" borderId="102" xfId="23" applyNumberFormat="1" applyFont="1" applyFill="1" applyBorder="1" applyAlignment="1" applyProtection="1">
      <alignment horizontal="center" vertical="center" shrinkToFit="1"/>
    </xf>
    <xf numFmtId="49" fontId="14" fillId="4" borderId="10" xfId="23" applyNumberFormat="1" applyFont="1" applyFill="1" applyBorder="1" applyAlignment="1" applyProtection="1">
      <alignment horizontal="center" vertical="center" shrinkToFit="1"/>
    </xf>
    <xf numFmtId="49" fontId="14" fillId="4" borderId="18" xfId="23" applyNumberFormat="1" applyFont="1" applyFill="1" applyBorder="1" applyAlignment="1" applyProtection="1">
      <alignment horizontal="center" vertical="center" shrinkToFit="1"/>
    </xf>
    <xf numFmtId="49" fontId="14" fillId="4" borderId="4" xfId="23" applyNumberFormat="1" applyFont="1" applyFill="1" applyBorder="1" applyAlignment="1" applyProtection="1">
      <alignment horizontal="center" vertical="center" shrinkToFit="1"/>
    </xf>
    <xf numFmtId="49" fontId="14" fillId="4" borderId="170" xfId="23" applyNumberFormat="1" applyFont="1" applyFill="1" applyBorder="1" applyAlignment="1" applyProtection="1">
      <alignment horizontal="center" vertical="center" shrinkToFit="1"/>
    </xf>
    <xf numFmtId="49" fontId="14" fillId="4" borderId="171" xfId="23" applyNumberFormat="1" applyFont="1" applyFill="1" applyBorder="1" applyAlignment="1" applyProtection="1">
      <alignment horizontal="center" vertical="center" shrinkToFit="1"/>
    </xf>
    <xf numFmtId="49" fontId="14" fillId="4" borderId="172" xfId="23" applyNumberFormat="1" applyFont="1" applyFill="1" applyBorder="1" applyAlignment="1" applyProtection="1">
      <alignment horizontal="center" vertical="center" shrinkToFit="1"/>
    </xf>
    <xf numFmtId="49" fontId="14" fillId="4" borderId="3" xfId="23" applyNumberFormat="1" applyFont="1" applyFill="1" applyBorder="1" applyAlignment="1" applyProtection="1">
      <alignment horizontal="center" vertical="center" shrinkToFit="1"/>
    </xf>
    <xf numFmtId="0" fontId="15" fillId="8" borderId="98" xfId="23" applyFont="1" applyFill="1" applyBorder="1" applyAlignment="1" applyProtection="1">
      <alignment horizontal="center" vertical="center"/>
    </xf>
    <xf numFmtId="0" fontId="15" fillId="8" borderId="103" xfId="23" applyFont="1" applyFill="1" applyBorder="1" applyAlignment="1" applyProtection="1">
      <alignment horizontal="center" vertical="center"/>
    </xf>
    <xf numFmtId="0" fontId="15" fillId="8" borderId="72" xfId="23" applyFont="1" applyFill="1" applyBorder="1" applyAlignment="1" applyProtection="1">
      <alignment horizontal="center" vertical="center"/>
    </xf>
    <xf numFmtId="0" fontId="12" fillId="4" borderId="40" xfId="23" applyFont="1" applyFill="1" applyBorder="1" applyAlignment="1" applyProtection="1">
      <alignment horizontal="center" vertical="center"/>
    </xf>
    <xf numFmtId="0" fontId="12" fillId="4" borderId="41" xfId="23" applyFont="1" applyFill="1" applyBorder="1" applyAlignment="1" applyProtection="1">
      <alignment horizontal="center" vertical="center"/>
    </xf>
    <xf numFmtId="0" fontId="12" fillId="6" borderId="101" xfId="23" applyFont="1" applyFill="1" applyBorder="1" applyAlignment="1" applyProtection="1">
      <alignment horizontal="center" vertical="center" wrapText="1"/>
    </xf>
    <xf numFmtId="0" fontId="12" fillId="6" borderId="48" xfId="23" applyFont="1" applyFill="1" applyBorder="1" applyAlignment="1" applyProtection="1">
      <alignment horizontal="center" vertical="center" wrapText="1"/>
    </xf>
    <xf numFmtId="0" fontId="12" fillId="6" borderId="102" xfId="23" applyFont="1" applyFill="1" applyBorder="1" applyAlignment="1" applyProtection="1">
      <alignment horizontal="center" vertical="center" wrapText="1"/>
    </xf>
    <xf numFmtId="0" fontId="12" fillId="6" borderId="98" xfId="23" applyFont="1" applyFill="1" applyBorder="1" applyAlignment="1" applyProtection="1">
      <alignment horizontal="center" vertical="center" wrapText="1"/>
    </xf>
    <xf numFmtId="0" fontId="12" fillId="6" borderId="0" xfId="23" applyFont="1" applyFill="1" applyBorder="1" applyAlignment="1" applyProtection="1">
      <alignment horizontal="center" vertical="center" wrapText="1"/>
    </xf>
    <xf numFmtId="0" fontId="12" fillId="6" borderId="5" xfId="23" applyFont="1" applyFill="1" applyBorder="1" applyAlignment="1" applyProtection="1">
      <alignment horizontal="center" vertical="center" wrapText="1"/>
    </xf>
    <xf numFmtId="0" fontId="12" fillId="6" borderId="99" xfId="23" applyFont="1" applyFill="1" applyBorder="1" applyAlignment="1" applyProtection="1">
      <alignment horizontal="center" vertical="center" wrapText="1"/>
    </xf>
    <xf numFmtId="0" fontId="12" fillId="6" borderId="39" xfId="23" applyFont="1" applyFill="1" applyBorder="1" applyAlignment="1" applyProtection="1">
      <alignment horizontal="center" vertical="center" wrapText="1"/>
    </xf>
    <xf numFmtId="0" fontId="12" fillId="6" borderId="100" xfId="23" applyFont="1" applyFill="1" applyBorder="1" applyAlignment="1" applyProtection="1">
      <alignment horizontal="center" vertical="center" wrapText="1"/>
    </xf>
    <xf numFmtId="0" fontId="12" fillId="7" borderId="101" xfId="23" applyFont="1" applyFill="1" applyBorder="1" applyAlignment="1" applyProtection="1">
      <alignment horizontal="center" vertical="center" wrapText="1"/>
    </xf>
    <xf numFmtId="0" fontId="12" fillId="7" borderId="48" xfId="23" applyFont="1" applyFill="1" applyBorder="1" applyAlignment="1" applyProtection="1">
      <alignment horizontal="center" vertical="center" wrapText="1"/>
    </xf>
    <xf numFmtId="0" fontId="12" fillId="7" borderId="102" xfId="23" applyFont="1" applyFill="1" applyBorder="1" applyAlignment="1" applyProtection="1">
      <alignment horizontal="center" vertical="center" wrapText="1"/>
    </xf>
    <xf numFmtId="0" fontId="12" fillId="7" borderId="98" xfId="23" applyFont="1" applyFill="1" applyBorder="1" applyAlignment="1" applyProtection="1">
      <alignment horizontal="center" vertical="center" wrapText="1"/>
    </xf>
    <xf numFmtId="0" fontId="12" fillId="7" borderId="0" xfId="23" applyFont="1" applyFill="1" applyBorder="1" applyAlignment="1" applyProtection="1">
      <alignment horizontal="center" vertical="center" wrapText="1"/>
    </xf>
    <xf numFmtId="0" fontId="12" fillId="7" borderId="5" xfId="23" applyFont="1" applyFill="1" applyBorder="1" applyAlignment="1" applyProtection="1">
      <alignment horizontal="center" vertical="center" wrapText="1"/>
    </xf>
    <xf numFmtId="38" fontId="14" fillId="0" borderId="3" xfId="65" applyFont="1" applyFill="1" applyBorder="1" applyAlignment="1" applyProtection="1">
      <alignment horizontal="right" vertical="center" shrinkToFit="1"/>
      <protection hidden="1"/>
    </xf>
    <xf numFmtId="38" fontId="14" fillId="0" borderId="192" xfId="65" applyFont="1" applyFill="1" applyBorder="1" applyAlignment="1" applyProtection="1">
      <alignment horizontal="right" vertical="center" shrinkToFit="1"/>
      <protection hidden="1"/>
    </xf>
    <xf numFmtId="38" fontId="14" fillId="0" borderId="41" xfId="65" applyFont="1" applyFill="1" applyBorder="1" applyAlignment="1" applyProtection="1">
      <alignment horizontal="right" vertical="center" shrinkToFit="1"/>
      <protection hidden="1"/>
    </xf>
    <xf numFmtId="38" fontId="14" fillId="0" borderId="193" xfId="65" applyFont="1" applyFill="1" applyBorder="1" applyAlignment="1" applyProtection="1">
      <alignment horizontal="right" vertical="center" shrinkToFit="1"/>
      <protection hidden="1"/>
    </xf>
    <xf numFmtId="49" fontId="14" fillId="0" borderId="18" xfId="23" applyNumberFormat="1" applyFont="1" applyFill="1" applyBorder="1" applyAlignment="1" applyProtection="1">
      <alignment horizontal="center" vertical="center" shrinkToFit="1"/>
    </xf>
    <xf numFmtId="49" fontId="14" fillId="0" borderId="9" xfId="23" applyNumberFormat="1" applyFont="1" applyFill="1" applyBorder="1" applyAlignment="1" applyProtection="1">
      <alignment horizontal="center" vertical="center" shrinkToFit="1"/>
    </xf>
    <xf numFmtId="0" fontId="132" fillId="0" borderId="7" xfId="0" applyFont="1" applyFill="1" applyBorder="1" applyAlignment="1" applyProtection="1">
      <alignment vertical="center" wrapText="1"/>
      <protection locked="0"/>
    </xf>
    <xf numFmtId="0" fontId="132" fillId="0" borderId="8" xfId="0" applyFont="1" applyFill="1" applyBorder="1" applyAlignment="1" applyProtection="1">
      <alignment vertical="center" wrapText="1"/>
      <protection locked="0"/>
    </xf>
    <xf numFmtId="0" fontId="132" fillId="0" borderId="1" xfId="0" applyFont="1" applyFill="1" applyBorder="1" applyAlignment="1" applyProtection="1">
      <alignment vertical="center" wrapText="1"/>
      <protection locked="0"/>
    </xf>
    <xf numFmtId="0" fontId="132" fillId="0" borderId="6" xfId="0" applyFont="1" applyFill="1" applyBorder="1" applyAlignment="1" applyProtection="1">
      <alignment vertical="center" wrapText="1"/>
      <protection locked="0"/>
    </xf>
    <xf numFmtId="0" fontId="132" fillId="0" borderId="0" xfId="0" applyFont="1" applyFill="1" applyBorder="1" applyAlignment="1" applyProtection="1">
      <alignment vertical="center" wrapText="1"/>
      <protection locked="0"/>
    </xf>
    <xf numFmtId="0" fontId="132" fillId="0" borderId="5" xfId="0" applyFont="1" applyFill="1" applyBorder="1" applyAlignment="1" applyProtection="1">
      <alignment vertical="center" wrapText="1"/>
      <protection locked="0"/>
    </xf>
    <xf numFmtId="0" fontId="132" fillId="0" borderId="10" xfId="0" applyFont="1" applyFill="1" applyBorder="1" applyAlignment="1" applyProtection="1">
      <alignment vertical="center" wrapText="1"/>
      <protection locked="0"/>
    </xf>
    <xf numFmtId="0" fontId="132" fillId="0" borderId="18" xfId="0" applyFont="1" applyFill="1" applyBorder="1" applyAlignment="1" applyProtection="1">
      <alignment vertical="center" wrapText="1"/>
      <protection locked="0"/>
    </xf>
    <xf numFmtId="0" fontId="132" fillId="0" borderId="4" xfId="0" applyFont="1" applyFill="1" applyBorder="1" applyAlignment="1" applyProtection="1">
      <alignment vertical="center" wrapText="1"/>
      <protection locked="0"/>
    </xf>
    <xf numFmtId="38" fontId="14" fillId="0" borderId="53" xfId="65" applyFont="1" applyFill="1" applyBorder="1" applyAlignment="1" applyProtection="1">
      <alignment horizontal="right" vertical="center" shrinkToFit="1"/>
      <protection locked="0"/>
    </xf>
    <xf numFmtId="38" fontId="14" fillId="0" borderId="58" xfId="65" applyFont="1" applyFill="1" applyBorder="1" applyAlignment="1" applyProtection="1">
      <alignment horizontal="right" vertical="center" shrinkToFit="1"/>
      <protection locked="0"/>
    </xf>
    <xf numFmtId="38" fontId="14" fillId="0" borderId="55" xfId="65" applyFont="1" applyFill="1" applyBorder="1" applyAlignment="1" applyProtection="1">
      <alignment horizontal="right" vertical="center" shrinkToFit="1"/>
      <protection hidden="1"/>
    </xf>
    <xf numFmtId="38" fontId="14" fillId="0" borderId="46" xfId="65" applyFont="1" applyFill="1" applyBorder="1" applyAlignment="1" applyProtection="1">
      <alignment horizontal="right" vertical="center" shrinkToFit="1"/>
      <protection hidden="1"/>
    </xf>
    <xf numFmtId="38" fontId="14" fillId="0" borderId="47" xfId="65" applyFont="1" applyFill="1" applyBorder="1" applyAlignment="1" applyProtection="1">
      <alignment horizontal="right" vertical="center" shrinkToFit="1"/>
      <protection hidden="1"/>
    </xf>
    <xf numFmtId="0" fontId="65" fillId="0" borderId="2" xfId="23" applyFont="1" applyFill="1" applyBorder="1" applyAlignment="1" applyProtection="1">
      <alignment horizontal="center" vertical="center" shrinkToFit="1"/>
      <protection locked="0"/>
    </xf>
    <xf numFmtId="0" fontId="66" fillId="4" borderId="2" xfId="23" applyFont="1" applyFill="1" applyBorder="1" applyAlignment="1" applyProtection="1">
      <alignment horizontal="center" vertical="center" wrapText="1"/>
    </xf>
    <xf numFmtId="0" fontId="71" fillId="4" borderId="7" xfId="23" applyFont="1" applyFill="1" applyBorder="1" applyAlignment="1" applyProtection="1">
      <alignment horizontal="center" vertical="center" wrapText="1"/>
    </xf>
    <xf numFmtId="0" fontId="71" fillId="4" borderId="8" xfId="23" applyFont="1" applyFill="1" applyBorder="1" applyAlignment="1" applyProtection="1">
      <alignment horizontal="center" vertical="center" wrapText="1"/>
    </xf>
    <xf numFmtId="0" fontId="71" fillId="4" borderId="1" xfId="23" applyFont="1" applyFill="1" applyBorder="1" applyAlignment="1" applyProtection="1">
      <alignment horizontal="center" vertical="center" wrapText="1"/>
    </xf>
    <xf numFmtId="0" fontId="71" fillId="4" borderId="6" xfId="23" applyFont="1" applyFill="1" applyBorder="1" applyAlignment="1" applyProtection="1">
      <alignment horizontal="center" vertical="center" wrapText="1"/>
    </xf>
    <xf numFmtId="0" fontId="71" fillId="4" borderId="0" xfId="23" applyFont="1" applyFill="1" applyBorder="1" applyAlignment="1" applyProtection="1">
      <alignment horizontal="center" vertical="center" wrapText="1"/>
    </xf>
    <xf numFmtId="0" fontId="71" fillId="4" borderId="5" xfId="23" applyFont="1" applyFill="1" applyBorder="1" applyAlignment="1" applyProtection="1">
      <alignment horizontal="center" vertical="center" wrapText="1"/>
    </xf>
    <xf numFmtId="0" fontId="71" fillId="4" borderId="10" xfId="23" applyFont="1" applyFill="1" applyBorder="1" applyAlignment="1" applyProtection="1">
      <alignment horizontal="center" vertical="center" wrapText="1"/>
    </xf>
    <xf numFmtId="0" fontId="71" fillId="4" borderId="18" xfId="23" applyFont="1" applyFill="1" applyBorder="1" applyAlignment="1" applyProtection="1">
      <alignment horizontal="center" vertical="center" wrapText="1"/>
    </xf>
    <xf numFmtId="0" fontId="71" fillId="4" borderId="4" xfId="23" applyFont="1" applyFill="1" applyBorder="1" applyAlignment="1" applyProtection="1">
      <alignment horizontal="center" vertical="center" wrapText="1"/>
    </xf>
    <xf numFmtId="0" fontId="65" fillId="0" borderId="16" xfId="23" applyFont="1" applyFill="1" applyBorder="1" applyAlignment="1" applyProtection="1">
      <alignment vertical="center" shrinkToFit="1"/>
      <protection locked="0"/>
    </xf>
    <xf numFmtId="0" fontId="65" fillId="0" borderId="9" xfId="23" applyFont="1" applyFill="1" applyBorder="1" applyAlignment="1" applyProtection="1">
      <alignment vertical="center" shrinkToFit="1"/>
      <protection locked="0"/>
    </xf>
    <xf numFmtId="0" fontId="65" fillId="0" borderId="3" xfId="23" applyFont="1" applyFill="1" applyBorder="1" applyAlignment="1" applyProtection="1">
      <alignment vertical="center" shrinkToFit="1"/>
      <protection locked="0"/>
    </xf>
    <xf numFmtId="0" fontId="65" fillId="0" borderId="16" xfId="23" applyFont="1" applyFill="1" applyBorder="1" applyAlignment="1" applyProtection="1">
      <alignment horizontal="center" vertical="center" shrinkToFit="1"/>
      <protection locked="0"/>
    </xf>
    <xf numFmtId="0" fontId="65" fillId="0" borderId="9" xfId="23" applyFont="1" applyFill="1" applyBorder="1" applyAlignment="1" applyProtection="1">
      <alignment horizontal="center" vertical="center" shrinkToFit="1"/>
      <protection locked="0"/>
    </xf>
    <xf numFmtId="0" fontId="65" fillId="0" borderId="3" xfId="23" applyFont="1" applyFill="1" applyBorder="1" applyAlignment="1" applyProtection="1">
      <alignment horizontal="center" vertical="center" shrinkToFit="1"/>
      <protection locked="0"/>
    </xf>
    <xf numFmtId="0" fontId="26" fillId="3" borderId="2" xfId="66" applyFont="1" applyFill="1" applyBorder="1" applyAlignment="1" applyProtection="1">
      <alignment horizontal="center" vertical="center"/>
    </xf>
    <xf numFmtId="0" fontId="26" fillId="3" borderId="16" xfId="66" applyFont="1" applyFill="1" applyBorder="1" applyAlignment="1" applyProtection="1">
      <alignment horizontal="center" vertical="center"/>
    </xf>
    <xf numFmtId="0" fontId="0" fillId="0" borderId="0" xfId="63" applyFont="1" applyBorder="1" applyAlignment="1" applyProtection="1">
      <alignment horizontal="right" vertical="center"/>
    </xf>
    <xf numFmtId="0" fontId="1" fillId="0" borderId="0" xfId="63" applyBorder="1" applyAlignment="1" applyProtection="1">
      <alignment horizontal="right" vertical="center"/>
    </xf>
    <xf numFmtId="0" fontId="26" fillId="3" borderId="9" xfId="66" applyFont="1" applyFill="1" applyBorder="1" applyAlignment="1" applyProtection="1">
      <alignment horizontal="center" vertical="center"/>
    </xf>
    <xf numFmtId="0" fontId="26" fillId="3" borderId="3" xfId="66" applyFont="1" applyFill="1" applyBorder="1" applyAlignment="1" applyProtection="1">
      <alignment horizontal="center" vertical="center"/>
    </xf>
    <xf numFmtId="0" fontId="22" fillId="0" borderId="16" xfId="66" applyFont="1" applyFill="1" applyBorder="1" applyAlignment="1" applyProtection="1">
      <alignment vertical="center"/>
    </xf>
    <xf numFmtId="0" fontId="22" fillId="0" borderId="9" xfId="66" applyFont="1" applyFill="1" applyBorder="1" applyAlignment="1" applyProtection="1">
      <alignment vertical="center"/>
    </xf>
    <xf numFmtId="0" fontId="22" fillId="0" borderId="3" xfId="66" applyFont="1" applyFill="1" applyBorder="1" applyAlignment="1" applyProtection="1">
      <alignment vertical="center"/>
    </xf>
    <xf numFmtId="0" fontId="77" fillId="0" borderId="0" xfId="23" applyFont="1" applyFill="1" applyAlignment="1" applyProtection="1">
      <alignment horizontal="left" vertical="center"/>
    </xf>
    <xf numFmtId="0" fontId="32" fillId="13" borderId="7" xfId="23" applyFont="1" applyFill="1" applyBorder="1" applyAlignment="1" applyProtection="1">
      <alignment horizontal="center" vertical="center"/>
    </xf>
    <xf numFmtId="0" fontId="32" fillId="13" borderId="8" xfId="23" applyFont="1" applyFill="1" applyBorder="1" applyAlignment="1" applyProtection="1">
      <alignment horizontal="center" vertical="center"/>
    </xf>
    <xf numFmtId="0" fontId="32" fillId="13" borderId="1" xfId="23" applyFont="1" applyFill="1" applyBorder="1" applyAlignment="1" applyProtection="1">
      <alignment horizontal="center" vertical="center"/>
    </xf>
    <xf numFmtId="0" fontId="32" fillId="13" borderId="10" xfId="23" applyFont="1" applyFill="1" applyBorder="1" applyAlignment="1" applyProtection="1">
      <alignment horizontal="center" vertical="center"/>
    </xf>
    <xf numFmtId="0" fontId="32" fillId="13" borderId="18" xfId="23" applyFont="1" applyFill="1" applyBorder="1" applyAlignment="1" applyProtection="1">
      <alignment horizontal="center" vertical="center"/>
    </xf>
    <xf numFmtId="0" fontId="32" fillId="13" borderId="4" xfId="23" applyFont="1" applyFill="1" applyBorder="1" applyAlignment="1" applyProtection="1">
      <alignment horizontal="center" vertical="center"/>
    </xf>
    <xf numFmtId="0" fontId="33" fillId="0" borderId="7" xfId="23" applyNumberFormat="1" applyFont="1" applyFill="1" applyBorder="1" applyAlignment="1" applyProtection="1">
      <alignment vertical="center" shrinkToFit="1"/>
    </xf>
    <xf numFmtId="0" fontId="33" fillId="0" borderId="8" xfId="23" applyNumberFormat="1" applyFont="1" applyFill="1" applyBorder="1" applyAlignment="1" applyProtection="1">
      <alignment vertical="center" shrinkToFit="1"/>
    </xf>
    <xf numFmtId="0" fontId="33" fillId="0" borderId="1" xfId="23" applyNumberFormat="1" applyFont="1" applyFill="1" applyBorder="1" applyAlignment="1" applyProtection="1">
      <alignment vertical="center" shrinkToFit="1"/>
    </xf>
    <xf numFmtId="0" fontId="33" fillId="0" borderId="10" xfId="23" applyNumberFormat="1" applyFont="1" applyFill="1" applyBorder="1" applyAlignment="1" applyProtection="1">
      <alignment vertical="center" shrinkToFit="1"/>
    </xf>
    <xf numFmtId="0" fontId="33" fillId="0" borderId="18" xfId="23" applyNumberFormat="1" applyFont="1" applyFill="1" applyBorder="1" applyAlignment="1" applyProtection="1">
      <alignment vertical="center" shrinkToFit="1"/>
    </xf>
    <xf numFmtId="0" fontId="33" fillId="0" borderId="4" xfId="23" applyNumberFormat="1" applyFont="1" applyFill="1" applyBorder="1" applyAlignment="1" applyProtection="1">
      <alignment vertical="center" shrinkToFit="1"/>
    </xf>
    <xf numFmtId="0" fontId="32" fillId="13" borderId="7" xfId="23" applyFont="1" applyFill="1" applyBorder="1" applyAlignment="1" applyProtection="1">
      <alignment horizontal="center" vertical="center" wrapText="1"/>
    </xf>
    <xf numFmtId="2" fontId="34" fillId="0" borderId="7" xfId="23" applyNumberFormat="1" applyFont="1" applyFill="1" applyBorder="1" applyAlignment="1" applyProtection="1">
      <alignment horizontal="right" vertical="center" shrinkToFit="1"/>
      <protection locked="0"/>
    </xf>
    <xf numFmtId="2" fontId="34" fillId="0" borderId="8" xfId="23" applyNumberFormat="1" applyFont="1" applyFill="1" applyBorder="1" applyAlignment="1" applyProtection="1">
      <alignment horizontal="right" vertical="center" shrinkToFit="1"/>
      <protection locked="0"/>
    </xf>
    <xf numFmtId="2" fontId="34" fillId="0" borderId="1" xfId="23" applyNumberFormat="1" applyFont="1" applyFill="1" applyBorder="1" applyAlignment="1" applyProtection="1">
      <alignment horizontal="right" vertical="center" shrinkToFit="1"/>
      <protection locked="0"/>
    </xf>
    <xf numFmtId="2" fontId="34" fillId="0" borderId="10" xfId="23" applyNumberFormat="1" applyFont="1" applyFill="1" applyBorder="1" applyAlignment="1" applyProtection="1">
      <alignment horizontal="right" vertical="center" shrinkToFit="1"/>
      <protection locked="0"/>
    </xf>
    <xf numFmtId="2" fontId="34" fillId="0" borderId="18" xfId="23" applyNumberFormat="1" applyFont="1" applyFill="1" applyBorder="1" applyAlignment="1" applyProtection="1">
      <alignment horizontal="right" vertical="center" shrinkToFit="1"/>
      <protection locked="0"/>
    </xf>
    <xf numFmtId="2" fontId="34" fillId="0" borderId="4" xfId="23" applyNumberFormat="1" applyFont="1" applyFill="1" applyBorder="1" applyAlignment="1" applyProtection="1">
      <alignment horizontal="right" vertical="center" shrinkToFit="1"/>
      <protection locked="0"/>
    </xf>
    <xf numFmtId="0" fontId="32" fillId="13" borderId="8" xfId="23" applyFont="1" applyFill="1" applyBorder="1" applyAlignment="1" applyProtection="1">
      <alignment horizontal="center" vertical="center" wrapText="1"/>
    </xf>
    <xf numFmtId="0" fontId="32" fillId="13" borderId="10" xfId="23" applyFont="1" applyFill="1" applyBorder="1" applyAlignment="1" applyProtection="1">
      <alignment horizontal="center" vertical="center" wrapText="1"/>
    </xf>
    <xf numFmtId="0" fontId="32" fillId="13" borderId="18" xfId="23" applyFont="1" applyFill="1" applyBorder="1" applyAlignment="1" applyProtection="1">
      <alignment horizontal="center" vertical="center" wrapText="1"/>
    </xf>
    <xf numFmtId="1" fontId="34" fillId="0" borderId="7" xfId="23" applyNumberFormat="1" applyFont="1" applyFill="1" applyBorder="1" applyAlignment="1" applyProtection="1">
      <alignment vertical="center" shrinkToFit="1"/>
      <protection locked="0"/>
    </xf>
    <xf numFmtId="1" fontId="34" fillId="0" borderId="8" xfId="23" applyNumberFormat="1" applyFont="1" applyFill="1" applyBorder="1" applyAlignment="1" applyProtection="1">
      <alignment vertical="center" shrinkToFit="1"/>
      <protection locked="0"/>
    </xf>
    <xf numFmtId="1" fontId="34" fillId="0" borderId="10" xfId="23" applyNumberFormat="1" applyFont="1" applyFill="1" applyBorder="1" applyAlignment="1" applyProtection="1">
      <alignment vertical="center" shrinkToFit="1"/>
      <protection locked="0"/>
    </xf>
    <xf numFmtId="1" fontId="34" fillId="0" borderId="18" xfId="23" applyNumberFormat="1" applyFont="1" applyFill="1" applyBorder="1" applyAlignment="1" applyProtection="1">
      <alignment vertical="center" shrinkToFit="1"/>
      <protection locked="0"/>
    </xf>
    <xf numFmtId="0" fontId="33" fillId="0" borderId="8" xfId="23" applyFont="1" applyFill="1" applyBorder="1" applyAlignment="1" applyProtection="1">
      <alignment horizontal="center" vertical="center"/>
    </xf>
    <xf numFmtId="0" fontId="33" fillId="0" borderId="1" xfId="23" applyFont="1" applyFill="1" applyBorder="1" applyAlignment="1" applyProtection="1">
      <alignment horizontal="center" vertical="center"/>
    </xf>
    <xf numFmtId="0" fontId="33" fillId="0" borderId="18" xfId="23" applyFont="1" applyFill="1" applyBorder="1" applyAlignment="1" applyProtection="1">
      <alignment horizontal="center" vertical="center"/>
    </xf>
    <xf numFmtId="0" fontId="33" fillId="0" borderId="4" xfId="23" applyFont="1" applyFill="1" applyBorder="1" applyAlignment="1" applyProtection="1">
      <alignment horizontal="center" vertical="center"/>
    </xf>
    <xf numFmtId="49" fontId="31" fillId="13" borderId="7" xfId="23" applyNumberFormat="1" applyFont="1" applyFill="1" applyBorder="1" applyAlignment="1" applyProtection="1">
      <alignment horizontal="center" vertical="center" wrapText="1"/>
    </xf>
    <xf numFmtId="49" fontId="31" fillId="13" borderId="8" xfId="23" applyNumberFormat="1" applyFont="1" applyFill="1" applyBorder="1" applyAlignment="1" applyProtection="1">
      <alignment horizontal="center" vertical="center" wrapText="1"/>
    </xf>
    <xf numFmtId="49" fontId="31" fillId="13" borderId="1" xfId="23" applyNumberFormat="1" applyFont="1" applyFill="1" applyBorder="1" applyAlignment="1" applyProtection="1">
      <alignment horizontal="center" vertical="center" wrapText="1"/>
    </xf>
    <xf numFmtId="49" fontId="31" fillId="13" borderId="6" xfId="23" applyNumberFormat="1" applyFont="1" applyFill="1" applyBorder="1" applyAlignment="1" applyProtection="1">
      <alignment horizontal="center" vertical="center" wrapText="1"/>
    </xf>
    <xf numFmtId="49" fontId="31" fillId="13" borderId="0" xfId="23" applyNumberFormat="1" applyFont="1" applyFill="1" applyBorder="1" applyAlignment="1" applyProtection="1">
      <alignment horizontal="center" vertical="center" wrapText="1"/>
    </xf>
    <xf numFmtId="49" fontId="31" fillId="13" borderId="5" xfId="23" applyNumberFormat="1" applyFont="1" applyFill="1" applyBorder="1" applyAlignment="1" applyProtection="1">
      <alignment horizontal="center" vertical="center" wrapText="1"/>
    </xf>
    <xf numFmtId="49" fontId="31" fillId="13" borderId="10" xfId="23" applyNumberFormat="1" applyFont="1" applyFill="1" applyBorder="1" applyAlignment="1" applyProtection="1">
      <alignment horizontal="center" vertical="center" wrapText="1"/>
    </xf>
    <xf numFmtId="49" fontId="31" fillId="13" borderId="18" xfId="23" applyNumberFormat="1" applyFont="1" applyFill="1" applyBorder="1" applyAlignment="1" applyProtection="1">
      <alignment horizontal="center" vertical="center" wrapText="1"/>
    </xf>
    <xf numFmtId="49" fontId="31" fillId="13" borderId="4" xfId="23" applyNumberFormat="1" applyFont="1" applyFill="1" applyBorder="1" applyAlignment="1" applyProtection="1">
      <alignment horizontal="center" vertical="center" wrapText="1"/>
    </xf>
    <xf numFmtId="0" fontId="33" fillId="0" borderId="16" xfId="23" applyNumberFormat="1" applyFont="1" applyFill="1" applyBorder="1" applyAlignment="1" applyProtection="1">
      <alignment horizontal="center" vertical="center"/>
    </xf>
    <xf numFmtId="0" fontId="33" fillId="0" borderId="3" xfId="23" applyNumberFormat="1" applyFont="1" applyFill="1" applyBorder="1" applyAlignment="1" applyProtection="1">
      <alignment horizontal="center" vertical="center"/>
    </xf>
    <xf numFmtId="0" fontId="33" fillId="0" borderId="2" xfId="23" applyNumberFormat="1" applyFont="1" applyFill="1" applyBorder="1" applyAlignment="1" applyProtection="1">
      <alignment horizontal="center" vertical="center" shrinkToFit="1"/>
      <protection locked="0"/>
    </xf>
    <xf numFmtId="0" fontId="22" fillId="0" borderId="16" xfId="23" applyNumberFormat="1" applyFont="1" applyFill="1" applyBorder="1" applyAlignment="1" applyProtection="1">
      <alignment horizontal="center" vertical="center" shrinkToFit="1"/>
      <protection locked="0"/>
    </xf>
    <xf numFmtId="0" fontId="22" fillId="0" borderId="9" xfId="23" applyNumberFormat="1" applyFont="1" applyFill="1" applyBorder="1" applyAlignment="1" applyProtection="1">
      <alignment horizontal="center" vertical="center" shrinkToFit="1"/>
      <protection locked="0"/>
    </xf>
    <xf numFmtId="0" fontId="22" fillId="0" borderId="3" xfId="23" applyNumberFormat="1" applyFont="1" applyFill="1" applyBorder="1" applyAlignment="1" applyProtection="1">
      <alignment horizontal="center" vertical="center" shrinkToFit="1"/>
      <protection locked="0"/>
    </xf>
    <xf numFmtId="2" fontId="22" fillId="0" borderId="2" xfId="23" applyNumberFormat="1" applyFont="1" applyFill="1" applyBorder="1" applyAlignment="1" applyProtection="1">
      <alignment horizontal="center" vertical="center" shrinkToFit="1"/>
      <protection locked="0"/>
    </xf>
    <xf numFmtId="0" fontId="33" fillId="0" borderId="7" xfId="23" applyFont="1" applyFill="1" applyBorder="1" applyAlignment="1" applyProtection="1">
      <alignment horizontal="right" vertical="center" shrinkToFit="1"/>
      <protection locked="0"/>
    </xf>
    <xf numFmtId="0" fontId="33" fillId="0" borderId="8" xfId="23" applyFont="1" applyFill="1" applyBorder="1" applyAlignment="1" applyProtection="1">
      <alignment horizontal="right" vertical="center" shrinkToFit="1"/>
      <protection locked="0"/>
    </xf>
    <xf numFmtId="0" fontId="33" fillId="0" borderId="1" xfId="23" applyFont="1" applyFill="1" applyBorder="1" applyAlignment="1" applyProtection="1">
      <alignment horizontal="right" vertical="center" shrinkToFit="1"/>
      <protection locked="0"/>
    </xf>
    <xf numFmtId="0" fontId="33" fillId="0" borderId="10" xfId="23" applyFont="1" applyFill="1" applyBorder="1" applyAlignment="1" applyProtection="1">
      <alignment horizontal="right" vertical="center" shrinkToFit="1"/>
      <protection locked="0"/>
    </xf>
    <xf numFmtId="0" fontId="33" fillId="0" borderId="18" xfId="23" applyFont="1" applyFill="1" applyBorder="1" applyAlignment="1" applyProtection="1">
      <alignment horizontal="right" vertical="center" shrinkToFit="1"/>
      <protection locked="0"/>
    </xf>
    <xf numFmtId="0" fontId="33" fillId="0" borderId="4" xfId="23" applyFont="1" applyFill="1" applyBorder="1" applyAlignment="1" applyProtection="1">
      <alignment horizontal="right" vertical="center" shrinkToFit="1"/>
      <protection locked="0"/>
    </xf>
    <xf numFmtId="0" fontId="32" fillId="13" borderId="6" xfId="23" applyFont="1" applyFill="1" applyBorder="1" applyAlignment="1" applyProtection="1">
      <alignment horizontal="center" vertical="center"/>
    </xf>
    <xf numFmtId="0" fontId="32" fillId="13" borderId="5" xfId="23" applyFont="1" applyFill="1" applyBorder="1" applyAlignment="1" applyProtection="1">
      <alignment horizontal="center" vertical="center"/>
    </xf>
    <xf numFmtId="0" fontId="32" fillId="13" borderId="0" xfId="23" applyFont="1" applyFill="1" applyBorder="1" applyAlignment="1" applyProtection="1">
      <alignment horizontal="center" vertical="center"/>
    </xf>
    <xf numFmtId="0" fontId="32" fillId="13" borderId="2" xfId="23" applyFont="1" applyFill="1" applyBorder="1" applyAlignment="1" applyProtection="1">
      <alignment horizontal="center" vertical="center" wrapText="1"/>
    </xf>
    <xf numFmtId="0" fontId="32" fillId="13" borderId="2" xfId="23" applyFont="1" applyFill="1" applyBorder="1" applyAlignment="1" applyProtection="1">
      <alignment horizontal="center" vertical="center"/>
    </xf>
    <xf numFmtId="0" fontId="32" fillId="13" borderId="6" xfId="23" applyFont="1" applyFill="1" applyBorder="1" applyAlignment="1" applyProtection="1">
      <alignment horizontal="center" vertical="center" wrapText="1"/>
    </xf>
    <xf numFmtId="0" fontId="32" fillId="13" borderId="0" xfId="23" applyFont="1" applyFill="1" applyBorder="1" applyAlignment="1" applyProtection="1">
      <alignment horizontal="center" vertical="center" wrapText="1"/>
    </xf>
    <xf numFmtId="0" fontId="86" fillId="13" borderId="2" xfId="23" applyFont="1" applyFill="1" applyBorder="1" applyAlignment="1" applyProtection="1">
      <alignment horizontal="center" vertical="center" wrapText="1"/>
    </xf>
    <xf numFmtId="1" fontId="22" fillId="0" borderId="2" xfId="23" applyNumberFormat="1" applyFont="1" applyFill="1" applyBorder="1" applyAlignment="1" applyProtection="1">
      <alignment horizontal="center" vertical="center" shrinkToFit="1"/>
      <protection locked="0"/>
    </xf>
    <xf numFmtId="0" fontId="33" fillId="0" borderId="9" xfId="23" applyFont="1" applyFill="1" applyBorder="1" applyAlignment="1" applyProtection="1">
      <alignment horizontal="center" vertical="center" shrinkToFit="1"/>
      <protection locked="0"/>
    </xf>
    <xf numFmtId="0" fontId="33" fillId="0" borderId="3" xfId="23" applyFont="1" applyFill="1" applyBorder="1" applyAlignment="1" applyProtection="1">
      <alignment horizontal="center" vertical="center" shrinkToFit="1"/>
      <protection locked="0"/>
    </xf>
    <xf numFmtId="0" fontId="33" fillId="0" borderId="16" xfId="23" applyFont="1" applyFill="1" applyBorder="1" applyAlignment="1" applyProtection="1">
      <alignment horizontal="center" vertical="center" shrinkToFit="1"/>
      <protection locked="0"/>
    </xf>
    <xf numFmtId="1" fontId="86" fillId="13" borderId="2" xfId="23" applyNumberFormat="1" applyFont="1" applyFill="1" applyBorder="1" applyAlignment="1" applyProtection="1">
      <alignment horizontal="center" vertical="center" wrapText="1"/>
    </xf>
    <xf numFmtId="179" fontId="57" fillId="3" borderId="2" xfId="55" applyNumberFormat="1" applyFont="1" applyFill="1" applyBorder="1" applyAlignment="1" applyProtection="1">
      <alignment horizontal="center" vertical="center" shrinkToFit="1"/>
      <protection locked="0"/>
    </xf>
    <xf numFmtId="0" fontId="23" fillId="14" borderId="2" xfId="55" applyFont="1" applyFill="1" applyBorder="1" applyAlignment="1" applyProtection="1">
      <alignment horizontal="center" vertical="center" wrapText="1"/>
    </xf>
    <xf numFmtId="0" fontId="57" fillId="14" borderId="2" xfId="55" applyFont="1" applyFill="1" applyBorder="1" applyAlignment="1" applyProtection="1">
      <alignment horizontal="center" vertical="center" wrapText="1"/>
    </xf>
    <xf numFmtId="0" fontId="57" fillId="14" borderId="16" xfId="55" applyFont="1" applyFill="1" applyBorder="1" applyAlignment="1" applyProtection="1">
      <alignment horizontal="center" vertical="center" wrapText="1"/>
    </xf>
    <xf numFmtId="0" fontId="57" fillId="14" borderId="9" xfId="55" applyFont="1" applyFill="1" applyBorder="1" applyAlignment="1" applyProtection="1">
      <alignment horizontal="center" vertical="center" wrapText="1"/>
    </xf>
    <xf numFmtId="179" fontId="57" fillId="3" borderId="16" xfId="55" applyNumberFormat="1" applyFont="1" applyFill="1" applyBorder="1" applyAlignment="1" applyProtection="1">
      <alignment horizontal="center" vertical="center" shrinkToFit="1"/>
      <protection locked="0"/>
    </xf>
    <xf numFmtId="179" fontId="57" fillId="3" borderId="9" xfId="55" applyNumberFormat="1" applyFont="1" applyFill="1" applyBorder="1" applyAlignment="1" applyProtection="1">
      <alignment horizontal="center" vertical="center" shrinkToFit="1"/>
      <protection locked="0"/>
    </xf>
    <xf numFmtId="179" fontId="57" fillId="3" borderId="3" xfId="55" applyNumberFormat="1" applyFont="1" applyFill="1" applyBorder="1" applyAlignment="1" applyProtection="1">
      <alignment horizontal="center" vertical="center" shrinkToFit="1"/>
      <protection locked="0"/>
    </xf>
    <xf numFmtId="0" fontId="57" fillId="2" borderId="2" xfId="55" applyFont="1" applyFill="1" applyBorder="1" applyAlignment="1" applyProtection="1">
      <alignment horizontal="center" vertical="center" shrinkToFit="1"/>
      <protection locked="0"/>
    </xf>
    <xf numFmtId="0" fontId="21" fillId="3" borderId="0" xfId="55" applyFont="1" applyFill="1" applyBorder="1" applyAlignment="1" applyProtection="1">
      <alignment horizontal="right" vertical="center"/>
    </xf>
    <xf numFmtId="0" fontId="28" fillId="13" borderId="16" xfId="55" applyFont="1" applyFill="1" applyBorder="1" applyAlignment="1" applyProtection="1">
      <alignment horizontal="center" vertical="center"/>
    </xf>
    <xf numFmtId="0" fontId="28" fillId="13" borderId="9" xfId="55" applyFont="1" applyFill="1" applyBorder="1" applyAlignment="1" applyProtection="1">
      <alignment horizontal="center" vertical="center"/>
    </xf>
    <xf numFmtId="0" fontId="28" fillId="13" borderId="3" xfId="55" applyFont="1" applyFill="1" applyBorder="1" applyAlignment="1" applyProtection="1">
      <alignment horizontal="center" vertical="center"/>
    </xf>
    <xf numFmtId="0" fontId="28" fillId="3" borderId="16" xfId="64" applyFont="1" applyFill="1" applyBorder="1" applyAlignment="1" applyProtection="1">
      <alignment horizontal="center" vertical="center" shrinkToFit="1"/>
      <protection locked="0"/>
    </xf>
    <xf numFmtId="0" fontId="28" fillId="3" borderId="9" xfId="64" applyFont="1" applyFill="1" applyBorder="1" applyAlignment="1" applyProtection="1">
      <alignment horizontal="center" vertical="center" shrinkToFit="1"/>
      <protection locked="0"/>
    </xf>
    <xf numFmtId="0" fontId="57" fillId="14" borderId="3" xfId="55" applyFont="1" applyFill="1" applyBorder="1" applyAlignment="1" applyProtection="1">
      <alignment horizontal="center" vertical="center" wrapText="1"/>
    </xf>
    <xf numFmtId="0" fontId="57" fillId="14" borderId="16" xfId="55" applyFont="1" applyFill="1" applyBorder="1" applyAlignment="1" applyProtection="1">
      <alignment horizontal="center" vertical="center"/>
    </xf>
    <xf numFmtId="0" fontId="57" fillId="14" borderId="9" xfId="55" applyFont="1" applyFill="1" applyBorder="1" applyAlignment="1" applyProtection="1">
      <alignment horizontal="center" vertical="center"/>
    </xf>
    <xf numFmtId="0" fontId="57" fillId="14" borderId="3" xfId="55" applyFont="1" applyFill="1" applyBorder="1" applyAlignment="1" applyProtection="1">
      <alignment horizontal="center" vertical="center"/>
    </xf>
    <xf numFmtId="0" fontId="22" fillId="14" borderId="16" xfId="55" applyFont="1" applyFill="1" applyBorder="1" applyAlignment="1" applyProtection="1">
      <alignment horizontal="center" vertical="center" wrapText="1"/>
    </xf>
    <xf numFmtId="0" fontId="22" fillId="14" borderId="9" xfId="55" applyFont="1" applyFill="1" applyBorder="1" applyAlignment="1" applyProtection="1">
      <alignment horizontal="center" vertical="center" wrapText="1"/>
    </xf>
    <xf numFmtId="0" fontId="22" fillId="14" borderId="3" xfId="55" applyFont="1" applyFill="1" applyBorder="1" applyAlignment="1" applyProtection="1">
      <alignment horizontal="center" vertical="center" wrapText="1"/>
    </xf>
    <xf numFmtId="0" fontId="21" fillId="3" borderId="16" xfId="55" applyFont="1" applyFill="1" applyBorder="1" applyAlignment="1" applyProtection="1">
      <alignment horizontal="center" vertical="center" shrinkToFit="1"/>
      <protection locked="0"/>
    </xf>
    <xf numFmtId="0" fontId="21" fillId="3" borderId="9" xfId="55" applyFont="1" applyFill="1" applyBorder="1" applyAlignment="1" applyProtection="1">
      <alignment horizontal="center" vertical="center" shrinkToFit="1"/>
      <protection locked="0"/>
    </xf>
    <xf numFmtId="0" fontId="21" fillId="3" borderId="3" xfId="55" applyFont="1" applyFill="1" applyBorder="1" applyAlignment="1" applyProtection="1">
      <alignment horizontal="center" vertical="center" shrinkToFit="1"/>
      <protection locked="0"/>
    </xf>
    <xf numFmtId="0" fontId="57" fillId="3" borderId="16" xfId="55" applyFont="1" applyFill="1" applyBorder="1" applyAlignment="1" applyProtection="1">
      <alignment horizontal="center" vertical="center" shrinkToFit="1"/>
      <protection locked="0"/>
    </xf>
    <xf numFmtId="0" fontId="57" fillId="3" borderId="9" xfId="55" applyFont="1" applyFill="1" applyBorder="1" applyAlignment="1" applyProtection="1">
      <alignment horizontal="center" vertical="center" shrinkToFit="1"/>
      <protection locked="0"/>
    </xf>
    <xf numFmtId="0" fontId="57" fillId="3" borderId="3" xfId="55" applyFont="1" applyFill="1" applyBorder="1" applyAlignment="1" applyProtection="1">
      <alignment horizontal="center" vertical="center" shrinkToFit="1"/>
      <protection locked="0"/>
    </xf>
    <xf numFmtId="0" fontId="20" fillId="14" borderId="2" xfId="55" applyFont="1" applyFill="1" applyBorder="1" applyAlignment="1" applyProtection="1">
      <alignment horizontal="center" vertical="center" wrapText="1"/>
    </xf>
    <xf numFmtId="0" fontId="21" fillId="14" borderId="2" xfId="55" applyFont="1" applyFill="1" applyBorder="1" applyAlignment="1" applyProtection="1">
      <alignment horizontal="center" vertical="center" wrapText="1"/>
    </xf>
    <xf numFmtId="0" fontId="57" fillId="14" borderId="7" xfId="55" applyFont="1" applyFill="1" applyBorder="1" applyAlignment="1" applyProtection="1">
      <alignment horizontal="center" vertical="center" wrapText="1"/>
    </xf>
    <xf numFmtId="0" fontId="57" fillId="14" borderId="8" xfId="55" applyFont="1" applyFill="1" applyBorder="1" applyAlignment="1" applyProtection="1">
      <alignment horizontal="center" vertical="center" wrapText="1"/>
    </xf>
    <xf numFmtId="0" fontId="57" fillId="14" borderId="1" xfId="55" applyFont="1" applyFill="1" applyBorder="1" applyAlignment="1" applyProtection="1">
      <alignment horizontal="center" vertical="center" wrapText="1"/>
    </xf>
    <xf numFmtId="0" fontId="57" fillId="14" borderId="10" xfId="55" applyFont="1" applyFill="1" applyBorder="1" applyAlignment="1" applyProtection="1">
      <alignment horizontal="center" vertical="center" wrapText="1"/>
    </xf>
    <xf numFmtId="0" fontId="57" fillId="14" borderId="18" xfId="55" applyFont="1" applyFill="1" applyBorder="1" applyAlignment="1" applyProtection="1">
      <alignment horizontal="center" vertical="center" wrapText="1"/>
    </xf>
    <xf numFmtId="0" fontId="57" fillId="14" borderId="4" xfId="55" applyFont="1" applyFill="1" applyBorder="1" applyAlignment="1" applyProtection="1">
      <alignment horizontal="center" vertical="center" wrapText="1"/>
    </xf>
    <xf numFmtId="0" fontId="57" fillId="14" borderId="7" xfId="55" applyFont="1" applyFill="1" applyBorder="1" applyAlignment="1" applyProtection="1">
      <alignment horizontal="center" vertical="center"/>
    </xf>
    <xf numFmtId="0" fontId="57" fillId="14" borderId="8" xfId="55" applyFont="1" applyFill="1" applyBorder="1" applyAlignment="1" applyProtection="1">
      <alignment horizontal="center" vertical="center"/>
    </xf>
    <xf numFmtId="0" fontId="57" fillId="14" borderId="1" xfId="55" applyFont="1" applyFill="1" applyBorder="1" applyAlignment="1" applyProtection="1">
      <alignment horizontal="center" vertical="center"/>
    </xf>
    <xf numFmtId="0" fontId="57" fillId="14" borderId="10" xfId="55" applyFont="1" applyFill="1" applyBorder="1" applyAlignment="1" applyProtection="1">
      <alignment horizontal="center" vertical="center"/>
    </xf>
    <xf numFmtId="0" fontId="57" fillId="14" borderId="18" xfId="55" applyFont="1" applyFill="1" applyBorder="1" applyAlignment="1" applyProtection="1">
      <alignment horizontal="center" vertical="center"/>
    </xf>
    <xf numFmtId="0" fontId="57" fillId="14" borderId="4" xfId="55" applyFont="1" applyFill="1" applyBorder="1" applyAlignment="1" applyProtection="1">
      <alignment horizontal="center" vertical="center"/>
    </xf>
    <xf numFmtId="0" fontId="57" fillId="0" borderId="2" xfId="55" applyFont="1" applyFill="1" applyBorder="1" applyAlignment="1" applyProtection="1">
      <alignment horizontal="center" vertical="center" shrinkToFit="1"/>
      <protection locked="0"/>
    </xf>
    <xf numFmtId="0" fontId="57" fillId="3" borderId="16" xfId="55" applyFont="1" applyFill="1" applyBorder="1" applyAlignment="1" applyProtection="1">
      <alignment horizontal="center" vertical="center" shrinkToFit="1"/>
    </xf>
    <xf numFmtId="0" fontId="57" fillId="3" borderId="3" xfId="55" applyFont="1" applyFill="1" applyBorder="1" applyAlignment="1" applyProtection="1">
      <alignment horizontal="center" vertical="center" shrinkToFit="1"/>
    </xf>
    <xf numFmtId="0" fontId="20" fillId="14" borderId="16" xfId="55" applyFont="1" applyFill="1" applyBorder="1" applyAlignment="1" applyProtection="1">
      <alignment horizontal="center" vertical="center" wrapText="1"/>
    </xf>
    <xf numFmtId="0" fontId="20" fillId="14" borderId="3" xfId="55" applyFont="1" applyFill="1" applyBorder="1" applyAlignment="1" applyProtection="1">
      <alignment horizontal="center" vertical="center" wrapText="1"/>
    </xf>
    <xf numFmtId="0" fontId="33" fillId="2" borderId="16" xfId="55" applyFont="1" applyFill="1" applyBorder="1" applyAlignment="1" applyProtection="1">
      <alignment horizontal="center" vertical="center" shrinkToFit="1"/>
      <protection locked="0"/>
    </xf>
    <xf numFmtId="0" fontId="33" fillId="2" borderId="9" xfId="55" applyFont="1" applyFill="1" applyBorder="1" applyAlignment="1" applyProtection="1">
      <alignment horizontal="center" vertical="center" shrinkToFit="1"/>
      <protection locked="0"/>
    </xf>
    <xf numFmtId="0" fontId="33" fillId="2" borderId="3" xfId="55" applyFont="1" applyFill="1" applyBorder="1" applyAlignment="1" applyProtection="1">
      <alignment horizontal="center" vertical="center" shrinkToFit="1"/>
      <protection locked="0"/>
    </xf>
    <xf numFmtId="0" fontId="57" fillId="0" borderId="16" xfId="55" applyFont="1" applyFill="1" applyBorder="1" applyAlignment="1" applyProtection="1">
      <alignment horizontal="center" vertical="center" shrinkToFit="1"/>
      <protection locked="0"/>
    </xf>
    <xf numFmtId="0" fontId="57" fillId="0" borderId="3" xfId="55" applyFont="1" applyFill="1" applyBorder="1" applyAlignment="1" applyProtection="1">
      <alignment horizontal="center" vertical="center" shrinkToFit="1"/>
      <protection locked="0"/>
    </xf>
    <xf numFmtId="0" fontId="33" fillId="3" borderId="16" xfId="55" applyFont="1" applyFill="1" applyBorder="1" applyAlignment="1" applyProtection="1">
      <alignment horizontal="center" vertical="center" shrinkToFit="1"/>
      <protection locked="0"/>
    </xf>
    <xf numFmtId="0" fontId="33" fillId="3" borderId="9" xfId="55" applyFont="1" applyFill="1" applyBorder="1" applyAlignment="1" applyProtection="1">
      <alignment horizontal="center" vertical="center" shrinkToFit="1"/>
      <protection locked="0"/>
    </xf>
    <xf numFmtId="0" fontId="33" fillId="3" borderId="3" xfId="55" applyFont="1" applyFill="1" applyBorder="1" applyAlignment="1" applyProtection="1">
      <alignment horizontal="center" vertical="center" shrinkToFit="1"/>
      <protection locked="0"/>
    </xf>
    <xf numFmtId="0" fontId="57" fillId="13" borderId="2" xfId="55" applyFont="1" applyFill="1" applyBorder="1" applyAlignment="1" applyProtection="1">
      <alignment horizontal="center" vertical="center"/>
    </xf>
    <xf numFmtId="0" fontId="57" fillId="13" borderId="16" xfId="55" applyFont="1" applyFill="1" applyBorder="1" applyAlignment="1" applyProtection="1">
      <alignment horizontal="center" vertical="center"/>
    </xf>
    <xf numFmtId="0" fontId="57" fillId="13" borderId="9" xfId="55" applyFont="1" applyFill="1" applyBorder="1" applyAlignment="1" applyProtection="1">
      <alignment horizontal="center" vertical="center"/>
    </xf>
    <xf numFmtId="0" fontId="57" fillId="13" borderId="3" xfId="55" applyFont="1" applyFill="1" applyBorder="1" applyAlignment="1" applyProtection="1">
      <alignment horizontal="center" vertical="center"/>
    </xf>
    <xf numFmtId="0" fontId="22" fillId="13" borderId="16" xfId="55" applyFont="1" applyFill="1" applyBorder="1" applyAlignment="1" applyProtection="1">
      <alignment horizontal="center" vertical="center" wrapText="1"/>
    </xf>
    <xf numFmtId="0" fontId="22" fillId="13" borderId="3" xfId="55" applyFont="1" applyFill="1" applyBorder="1" applyAlignment="1" applyProtection="1">
      <alignment horizontal="center" vertical="center" wrapText="1"/>
    </xf>
    <xf numFmtId="0" fontId="59" fillId="14" borderId="16" xfId="55" applyFont="1" applyFill="1" applyBorder="1" applyAlignment="1" applyProtection="1">
      <alignment horizontal="center" vertical="center" wrapText="1"/>
    </xf>
    <xf numFmtId="0" fontId="59" fillId="14" borderId="3" xfId="55" applyFont="1" applyFill="1" applyBorder="1" applyAlignment="1" applyProtection="1">
      <alignment horizontal="center" vertical="center" wrapText="1"/>
    </xf>
    <xf numFmtId="0" fontId="60" fillId="14" borderId="16" xfId="55" applyFont="1" applyFill="1" applyBorder="1" applyAlignment="1" applyProtection="1">
      <alignment horizontal="center" vertical="center" wrapText="1"/>
    </xf>
    <xf numFmtId="0" fontId="60" fillId="14" borderId="3" xfId="55" applyFont="1" applyFill="1" applyBorder="1" applyAlignment="1" applyProtection="1">
      <alignment horizontal="center" vertical="center" wrapText="1"/>
    </xf>
    <xf numFmtId="0" fontId="57" fillId="14" borderId="2" xfId="55" applyFont="1" applyFill="1" applyBorder="1" applyAlignment="1" applyProtection="1">
      <alignment horizontal="center" vertical="center"/>
    </xf>
    <xf numFmtId="0" fontId="20" fillId="14" borderId="9" xfId="55" applyFont="1" applyFill="1" applyBorder="1" applyAlignment="1" applyProtection="1">
      <alignment horizontal="center" vertical="center" wrapText="1"/>
    </xf>
    <xf numFmtId="0" fontId="57" fillId="3" borderId="9" xfId="55" applyFont="1" applyFill="1" applyBorder="1" applyAlignment="1" applyProtection="1">
      <alignment horizontal="center" vertical="center" shrinkToFit="1"/>
    </xf>
    <xf numFmtId="0" fontId="57" fillId="3" borderId="2" xfId="55" applyNumberFormat="1" applyFont="1" applyFill="1" applyBorder="1" applyAlignment="1" applyProtection="1">
      <alignment horizontal="center" vertical="center" shrinkToFit="1"/>
      <protection locked="0"/>
    </xf>
    <xf numFmtId="0" fontId="57" fillId="3" borderId="2" xfId="55" applyFont="1" applyFill="1" applyBorder="1" applyAlignment="1" applyProtection="1">
      <alignment horizontal="center" vertical="center" shrinkToFit="1"/>
      <protection locked="0"/>
    </xf>
    <xf numFmtId="0" fontId="33" fillId="14" borderId="16" xfId="55" applyFont="1" applyFill="1" applyBorder="1" applyAlignment="1" applyProtection="1">
      <alignment horizontal="right" vertical="center" wrapText="1"/>
    </xf>
    <xf numFmtId="0" fontId="33" fillId="14" borderId="9" xfId="55" applyFont="1" applyFill="1" applyBorder="1" applyAlignment="1" applyProtection="1">
      <alignment horizontal="right" vertical="center" wrapText="1"/>
    </xf>
    <xf numFmtId="2" fontId="57" fillId="3" borderId="16" xfId="55" applyNumberFormat="1" applyFont="1" applyFill="1" applyBorder="1" applyAlignment="1" applyProtection="1">
      <alignment horizontal="center" vertical="center" shrinkToFit="1"/>
      <protection locked="0"/>
    </xf>
    <xf numFmtId="2" fontId="57" fillId="3" borderId="9" xfId="55" applyNumberFormat="1" applyFont="1" applyFill="1" applyBorder="1" applyAlignment="1" applyProtection="1">
      <alignment horizontal="center" vertical="center" shrinkToFit="1"/>
      <protection locked="0"/>
    </xf>
    <xf numFmtId="0" fontId="33" fillId="0" borderId="9" xfId="55" applyFont="1" applyBorder="1" applyAlignment="1" applyProtection="1">
      <alignment horizontal="center" vertical="center" shrinkToFit="1"/>
    </xf>
    <xf numFmtId="0" fontId="33" fillId="0" borderId="3" xfId="55" applyFont="1" applyBorder="1" applyAlignment="1" applyProtection="1">
      <alignment horizontal="center" vertical="center" shrinkToFit="1"/>
    </xf>
    <xf numFmtId="0" fontId="57" fillId="14" borderId="6" xfId="55" applyFont="1" applyFill="1" applyBorder="1" applyAlignment="1" applyProtection="1">
      <alignment horizontal="center" vertical="center"/>
    </xf>
    <xf numFmtId="0" fontId="57" fillId="14" borderId="0" xfId="55" applyFont="1" applyFill="1" applyBorder="1" applyAlignment="1" applyProtection="1">
      <alignment horizontal="center" vertical="center"/>
    </xf>
    <xf numFmtId="0" fontId="57" fillId="14" borderId="5" xfId="55" applyFont="1" applyFill="1" applyBorder="1" applyAlignment="1" applyProtection="1">
      <alignment horizontal="center" vertical="center"/>
    </xf>
    <xf numFmtId="0" fontId="23" fillId="14" borderId="16" xfId="55" applyFont="1" applyFill="1" applyBorder="1" applyAlignment="1" applyProtection="1">
      <alignment horizontal="center" vertical="center" wrapText="1"/>
    </xf>
    <xf numFmtId="0" fontId="23" fillId="14" borderId="9" xfId="55" applyFont="1" applyFill="1" applyBorder="1" applyAlignment="1" applyProtection="1">
      <alignment horizontal="center" vertical="center" wrapText="1"/>
    </xf>
    <xf numFmtId="0" fontId="20" fillId="0" borderId="0" xfId="64" applyFont="1" applyFill="1" applyBorder="1" applyAlignment="1" applyProtection="1">
      <alignment horizontal="center" vertical="center" wrapText="1"/>
    </xf>
    <xf numFmtId="0" fontId="23" fillId="0" borderId="0" xfId="64" applyFont="1" applyFill="1" applyBorder="1" applyAlignment="1" applyProtection="1">
      <alignment horizontal="center" vertical="center" wrapText="1"/>
    </xf>
    <xf numFmtId="0" fontId="33" fillId="0" borderId="0" xfId="64" applyFont="1" applyFill="1" applyBorder="1" applyAlignment="1" applyProtection="1">
      <alignment horizontal="center" vertical="center" wrapText="1"/>
    </xf>
    <xf numFmtId="0" fontId="33" fillId="0" borderId="0" xfId="64" applyFont="1" applyFill="1" applyBorder="1" applyAlignment="1" applyProtection="1">
      <alignment horizontal="center" vertical="center" shrinkToFit="1"/>
    </xf>
    <xf numFmtId="0" fontId="33" fillId="3" borderId="2" xfId="55" applyFont="1" applyFill="1" applyBorder="1" applyAlignment="1" applyProtection="1">
      <alignment horizontal="center" vertical="center" shrinkToFit="1"/>
      <protection locked="0"/>
    </xf>
    <xf numFmtId="0" fontId="33" fillId="0" borderId="2" xfId="55" applyFont="1" applyFill="1" applyBorder="1" applyAlignment="1" applyProtection="1">
      <alignment horizontal="center" vertical="center" shrinkToFit="1"/>
      <protection locked="0"/>
    </xf>
    <xf numFmtId="0" fontId="21" fillId="3" borderId="2" xfId="55" applyFont="1" applyFill="1" applyBorder="1" applyAlignment="1" applyProtection="1">
      <alignment horizontal="center" vertical="center" shrinkToFit="1"/>
      <protection locked="0"/>
    </xf>
    <xf numFmtId="0" fontId="28" fillId="3" borderId="16" xfId="0" applyFont="1" applyFill="1" applyBorder="1" applyAlignment="1" applyProtection="1">
      <alignment horizontal="center" vertical="center"/>
      <protection locked="0"/>
    </xf>
    <xf numFmtId="0" fontId="28" fillId="3" borderId="9" xfId="0" applyFont="1" applyFill="1" applyBorder="1" applyAlignment="1" applyProtection="1">
      <alignment horizontal="center" vertical="center"/>
      <protection locked="0"/>
    </xf>
    <xf numFmtId="0" fontId="28" fillId="2" borderId="9" xfId="55" applyFont="1" applyFill="1" applyBorder="1" applyAlignment="1" applyProtection="1">
      <alignment horizontal="center" vertical="center"/>
    </xf>
    <xf numFmtId="0" fontId="28" fillId="2" borderId="3" xfId="55" applyFont="1" applyFill="1" applyBorder="1" applyAlignment="1" applyProtection="1">
      <alignment horizontal="center" vertical="center"/>
    </xf>
    <xf numFmtId="0" fontId="21" fillId="13" borderId="16" xfId="64" applyFont="1" applyFill="1" applyBorder="1" applyAlignment="1" applyProtection="1">
      <alignment horizontal="center" vertical="center"/>
    </xf>
    <xf numFmtId="0" fontId="21" fillId="13" borderId="9" xfId="64" applyFont="1" applyFill="1" applyBorder="1" applyAlignment="1" applyProtection="1">
      <alignment horizontal="center" vertical="center"/>
    </xf>
    <xf numFmtId="0" fontId="21" fillId="13" borderId="3" xfId="64" applyFont="1" applyFill="1" applyBorder="1" applyAlignment="1" applyProtection="1">
      <alignment horizontal="center" vertical="center"/>
    </xf>
    <xf numFmtId="0" fontId="28" fillId="3" borderId="9" xfId="64" applyFont="1" applyFill="1" applyBorder="1" applyAlignment="1" applyProtection="1">
      <alignment horizontal="left" vertical="center" shrinkToFit="1"/>
    </xf>
    <xf numFmtId="0" fontId="28" fillId="3" borderId="3" xfId="64" applyFont="1" applyFill="1" applyBorder="1" applyAlignment="1" applyProtection="1">
      <alignment horizontal="left" vertical="center" shrinkToFit="1"/>
    </xf>
    <xf numFmtId="0" fontId="80" fillId="0" borderId="0" xfId="23" applyFont="1" applyFill="1" applyBorder="1" applyAlignment="1" applyProtection="1">
      <alignment horizontal="left" vertical="center"/>
    </xf>
    <xf numFmtId="0" fontId="0" fillId="0" borderId="0" xfId="63" applyFont="1" applyBorder="1" applyAlignment="1" applyProtection="1">
      <alignment horizontal="right" vertical="center"/>
      <protection locked="0"/>
    </xf>
    <xf numFmtId="0" fontId="1" fillId="0" borderId="0" xfId="63" applyBorder="1" applyAlignment="1" applyProtection="1">
      <alignment horizontal="right" vertical="center"/>
      <protection locked="0"/>
    </xf>
    <xf numFmtId="0" fontId="23" fillId="4" borderId="2" xfId="23" applyFont="1" applyFill="1" applyBorder="1" applyAlignment="1" applyProtection="1">
      <alignment horizontal="center" vertical="center" wrapText="1"/>
    </xf>
    <xf numFmtId="0" fontId="22" fillId="4" borderId="2" xfId="23" applyFont="1" applyFill="1" applyBorder="1" applyAlignment="1" applyProtection="1">
      <alignment horizontal="center" vertical="center" wrapText="1"/>
    </xf>
    <xf numFmtId="0" fontId="22" fillId="4" borderId="2" xfId="23" applyFont="1" applyFill="1" applyBorder="1" applyAlignment="1" applyProtection="1">
      <alignment horizontal="center" vertical="center" wrapText="1"/>
      <protection locked="0"/>
    </xf>
    <xf numFmtId="49" fontId="94" fillId="0" borderId="2" xfId="23" applyNumberFormat="1" applyFont="1" applyFill="1" applyBorder="1" applyAlignment="1" applyProtection="1">
      <alignment horizontal="center" vertical="center" shrinkToFit="1"/>
      <protection locked="0"/>
    </xf>
    <xf numFmtId="49" fontId="94" fillId="0" borderId="16" xfId="23" applyNumberFormat="1" applyFont="1" applyFill="1" applyBorder="1" applyAlignment="1" applyProtection="1">
      <alignment horizontal="center" vertical="center" shrinkToFit="1"/>
      <protection locked="0"/>
    </xf>
    <xf numFmtId="49" fontId="94" fillId="0" borderId="3" xfId="23" applyNumberFormat="1" applyFont="1" applyFill="1" applyBorder="1" applyAlignment="1" applyProtection="1">
      <alignment horizontal="center" vertical="center" shrinkToFit="1"/>
      <protection locked="0"/>
    </xf>
    <xf numFmtId="0" fontId="22" fillId="4" borderId="2" xfId="23" applyFont="1" applyFill="1" applyBorder="1" applyAlignment="1" applyProtection="1">
      <alignment horizontal="center" vertical="center" shrinkToFit="1"/>
      <protection locked="0"/>
    </xf>
    <xf numFmtId="0" fontId="29" fillId="0" borderId="31" xfId="23" applyFont="1" applyFill="1" applyBorder="1" applyAlignment="1" applyProtection="1">
      <alignment horizontal="center" vertical="center" shrinkToFit="1"/>
      <protection locked="0"/>
    </xf>
    <xf numFmtId="0" fontId="29" fillId="0" borderId="32" xfId="23" applyFont="1" applyFill="1" applyBorder="1" applyAlignment="1" applyProtection="1">
      <alignment horizontal="center" vertical="center" shrinkToFit="1"/>
      <protection locked="0"/>
    </xf>
    <xf numFmtId="49" fontId="22" fillId="4" borderId="2" xfId="23" applyNumberFormat="1" applyFont="1" applyFill="1" applyBorder="1" applyAlignment="1" applyProtection="1">
      <alignment horizontal="center" vertical="center" textRotation="255" wrapText="1"/>
      <protection locked="0"/>
    </xf>
    <xf numFmtId="0" fontId="22" fillId="4" borderId="2" xfId="23" applyFont="1" applyFill="1" applyBorder="1" applyAlignment="1" applyProtection="1">
      <alignment horizontal="center" vertical="center" textRotation="255"/>
      <protection locked="0"/>
    </xf>
    <xf numFmtId="0" fontId="130" fillId="0" borderId="16" xfId="23" applyNumberFormat="1" applyFont="1" applyFill="1" applyBorder="1" applyAlignment="1" applyProtection="1">
      <alignment vertical="center" shrinkToFit="1"/>
    </xf>
    <xf numFmtId="0" fontId="130" fillId="0" borderId="9" xfId="23" applyNumberFormat="1" applyFont="1" applyFill="1" applyBorder="1" applyAlignment="1" applyProtection="1">
      <alignment vertical="center" shrinkToFit="1"/>
    </xf>
    <xf numFmtId="0" fontId="130" fillId="0" borderId="3" xfId="23" applyNumberFormat="1" applyFont="1" applyFill="1" applyBorder="1" applyAlignment="1" applyProtection="1">
      <alignment vertical="center" shrinkToFit="1"/>
    </xf>
    <xf numFmtId="0" fontId="22" fillId="0" borderId="16" xfId="23" applyFont="1" applyFill="1" applyBorder="1" applyAlignment="1" applyProtection="1">
      <alignment horizontal="left" vertical="center" shrinkToFit="1"/>
      <protection locked="0"/>
    </xf>
    <xf numFmtId="0" fontId="22" fillId="0" borderId="9" xfId="23" applyFont="1" applyFill="1" applyBorder="1" applyAlignment="1" applyProtection="1">
      <alignment horizontal="left" vertical="center" shrinkToFit="1"/>
      <protection locked="0"/>
    </xf>
    <xf numFmtId="0" fontId="22" fillId="0" borderId="3" xfId="23" applyFont="1" applyFill="1" applyBorder="1" applyAlignment="1" applyProtection="1">
      <alignment horizontal="left" vertical="center" shrinkToFit="1"/>
      <protection locked="0"/>
    </xf>
    <xf numFmtId="49" fontId="22" fillId="4" borderId="2" xfId="23" applyNumberFormat="1" applyFont="1" applyFill="1" applyBorder="1" applyAlignment="1" applyProtection="1">
      <alignment horizontal="center" vertical="center" textRotation="255"/>
      <protection locked="0"/>
    </xf>
    <xf numFmtId="49" fontId="33" fillId="0" borderId="2" xfId="23" applyNumberFormat="1" applyFont="1" applyFill="1" applyBorder="1" applyAlignment="1" applyProtection="1">
      <alignment horizontal="center" vertical="center" shrinkToFit="1"/>
      <protection locked="0"/>
    </xf>
    <xf numFmtId="49" fontId="33" fillId="0" borderId="16" xfId="23" applyNumberFormat="1" applyFont="1" applyFill="1" applyBorder="1" applyAlignment="1" applyProtection="1">
      <alignment horizontal="center" vertical="center" shrinkToFit="1"/>
      <protection locked="0"/>
    </xf>
    <xf numFmtId="49" fontId="33" fillId="0" borderId="3" xfId="23" applyNumberFormat="1" applyFont="1" applyFill="1" applyBorder="1" applyAlignment="1" applyProtection="1">
      <alignment horizontal="center" vertical="center" shrinkToFit="1"/>
      <protection locked="0"/>
    </xf>
    <xf numFmtId="0" fontId="22" fillId="0" borderId="31" xfId="23" applyFont="1" applyFill="1" applyBorder="1" applyAlignment="1" applyProtection="1">
      <alignment horizontal="center" vertical="center" shrinkToFit="1"/>
      <protection locked="0"/>
    </xf>
    <xf numFmtId="0" fontId="22" fillId="0" borderId="32" xfId="23" applyFont="1" applyFill="1" applyBorder="1" applyAlignment="1" applyProtection="1">
      <alignment horizontal="center" vertical="center" shrinkToFit="1"/>
      <protection locked="0"/>
    </xf>
    <xf numFmtId="0" fontId="22" fillId="0" borderId="10" xfId="23" applyFont="1" applyFill="1" applyBorder="1" applyAlignment="1" applyProtection="1">
      <alignment horizontal="left" vertical="center" shrinkToFit="1"/>
      <protection locked="0"/>
    </xf>
    <xf numFmtId="0" fontId="22" fillId="0" borderId="18" xfId="23" applyFont="1" applyFill="1" applyBorder="1" applyAlignment="1" applyProtection="1">
      <alignment horizontal="left" vertical="center" shrinkToFit="1"/>
      <protection locked="0"/>
    </xf>
    <xf numFmtId="0" fontId="22" fillId="0" borderId="4" xfId="23" applyFont="1" applyFill="1" applyBorder="1" applyAlignment="1" applyProtection="1">
      <alignment horizontal="left" vertical="center" shrinkToFit="1"/>
      <protection locked="0"/>
    </xf>
    <xf numFmtId="0" fontId="22" fillId="4" borderId="38" xfId="23" applyFont="1" applyFill="1" applyBorder="1" applyAlignment="1" applyProtection="1">
      <alignment horizontal="center" vertical="center" shrinkToFit="1"/>
      <protection locked="0"/>
    </xf>
    <xf numFmtId="0" fontId="33" fillId="0" borderId="0" xfId="23" applyFont="1" applyAlignment="1" applyProtection="1">
      <alignment horizontal="right"/>
    </xf>
    <xf numFmtId="0" fontId="29" fillId="0" borderId="16" xfId="23" applyFont="1" applyFill="1" applyBorder="1" applyAlignment="1" applyProtection="1">
      <alignment horizontal="left" vertical="center" shrinkToFit="1"/>
      <protection locked="0"/>
    </xf>
    <xf numFmtId="0" fontId="29" fillId="0" borderId="9" xfId="23" applyFont="1" applyFill="1" applyBorder="1" applyAlignment="1" applyProtection="1">
      <alignment horizontal="left" vertical="center" shrinkToFit="1"/>
      <protection locked="0"/>
    </xf>
    <xf numFmtId="0" fontId="29" fillId="0" borderId="3" xfId="23" applyFont="1" applyFill="1" applyBorder="1" applyAlignment="1" applyProtection="1">
      <alignment horizontal="left" vertical="center" shrinkToFit="1"/>
      <protection locked="0"/>
    </xf>
    <xf numFmtId="49" fontId="23" fillId="4" borderId="2" xfId="23" applyNumberFormat="1" applyFont="1" applyFill="1" applyBorder="1" applyAlignment="1" applyProtection="1">
      <alignment horizontal="center" vertical="center"/>
    </xf>
    <xf numFmtId="177" fontId="30" fillId="0" borderId="9" xfId="23" applyNumberFormat="1" applyFont="1" applyFill="1" applyBorder="1" applyAlignment="1" applyProtection="1">
      <alignment horizontal="center" vertical="center" shrinkToFit="1"/>
      <protection locked="0"/>
    </xf>
    <xf numFmtId="49" fontId="33" fillId="4" borderId="7" xfId="23" applyNumberFormat="1" applyFont="1" applyFill="1" applyBorder="1" applyAlignment="1" applyProtection="1">
      <alignment horizontal="center" vertical="center"/>
    </xf>
    <xf numFmtId="49" fontId="33" fillId="4" borderId="8" xfId="23" applyNumberFormat="1" applyFont="1" applyFill="1" applyBorder="1" applyAlignment="1" applyProtection="1">
      <alignment horizontal="center" vertical="center"/>
    </xf>
    <xf numFmtId="49" fontId="33" fillId="4" borderId="1" xfId="23" applyNumberFormat="1" applyFont="1" applyFill="1" applyBorder="1" applyAlignment="1" applyProtection="1">
      <alignment horizontal="center" vertical="center"/>
    </xf>
    <xf numFmtId="0" fontId="33" fillId="4" borderId="2" xfId="23" applyFont="1" applyFill="1" applyBorder="1" applyAlignment="1" applyProtection="1">
      <alignment horizontal="center" vertical="center"/>
    </xf>
    <xf numFmtId="0" fontId="33" fillId="0" borderId="2" xfId="23" applyFont="1" applyBorder="1" applyAlignment="1" applyProtection="1">
      <alignment horizontal="center" vertical="center"/>
    </xf>
    <xf numFmtId="49" fontId="23" fillId="4" borderId="7" xfId="23" applyNumberFormat="1" applyFont="1" applyFill="1" applyBorder="1" applyAlignment="1" applyProtection="1">
      <alignment horizontal="center" vertical="center" wrapText="1"/>
    </xf>
    <xf numFmtId="49" fontId="23" fillId="4" borderId="8" xfId="23" applyNumberFormat="1" applyFont="1" applyFill="1" applyBorder="1" applyAlignment="1" applyProtection="1">
      <alignment horizontal="center" vertical="center" wrapText="1"/>
    </xf>
    <xf numFmtId="49" fontId="23" fillId="4" borderId="1" xfId="23" applyNumberFormat="1" applyFont="1" applyFill="1" applyBorder="1" applyAlignment="1" applyProtection="1">
      <alignment horizontal="center" vertical="center" wrapText="1"/>
    </xf>
    <xf numFmtId="0" fontId="24" fillId="4" borderId="2" xfId="23" applyFont="1" applyFill="1" applyBorder="1" applyAlignment="1" applyProtection="1">
      <alignment horizontal="center" vertical="center"/>
    </xf>
    <xf numFmtId="0" fontId="22" fillId="0" borderId="16" xfId="23" applyFont="1" applyFill="1" applyBorder="1" applyAlignment="1" applyProtection="1">
      <alignment horizontal="center" vertical="center" shrinkToFit="1"/>
      <protection locked="0"/>
    </xf>
    <xf numFmtId="0" fontId="29" fillId="0" borderId="16" xfId="23" applyNumberFormat="1" applyFont="1" applyFill="1" applyBorder="1" applyAlignment="1" applyProtection="1">
      <alignment horizontal="left" vertical="center" shrinkToFit="1"/>
    </xf>
    <xf numFmtId="0" fontId="29" fillId="0" borderId="9" xfId="23" applyNumberFormat="1" applyFont="1" applyFill="1" applyBorder="1" applyAlignment="1" applyProtection="1">
      <alignment horizontal="left" vertical="center" shrinkToFit="1"/>
    </xf>
    <xf numFmtId="0" fontId="29" fillId="0" borderId="3" xfId="23" applyNumberFormat="1" applyFont="1" applyFill="1" applyBorder="1" applyAlignment="1" applyProtection="1">
      <alignment horizontal="left" vertical="center" shrinkToFit="1"/>
    </xf>
    <xf numFmtId="38" fontId="28" fillId="0" borderId="203" xfId="13" applyFont="1" applyFill="1" applyBorder="1" applyAlignment="1" applyProtection="1">
      <alignment horizontal="right" vertical="center" shrinkToFit="1"/>
    </xf>
    <xf numFmtId="38" fontId="28" fillId="0" borderId="204" xfId="13" applyFont="1" applyFill="1" applyBorder="1" applyAlignment="1" applyProtection="1">
      <alignment horizontal="right" vertical="center" shrinkToFit="1"/>
    </xf>
    <xf numFmtId="38" fontId="28" fillId="0" borderId="205" xfId="13" applyFont="1" applyFill="1" applyBorder="1" applyAlignment="1" applyProtection="1">
      <alignment horizontal="right" vertical="center" shrinkToFit="1"/>
    </xf>
    <xf numFmtId="178" fontId="28" fillId="0" borderId="184" xfId="13" applyNumberFormat="1" applyFont="1" applyFill="1" applyBorder="1" applyAlignment="1" applyProtection="1">
      <alignment horizontal="right" vertical="center" shrinkToFit="1"/>
    </xf>
    <xf numFmtId="178" fontId="28" fillId="0" borderId="212" xfId="13" applyNumberFormat="1" applyFont="1" applyFill="1" applyBorder="1" applyAlignment="1" applyProtection="1">
      <alignment horizontal="right" vertical="center" shrinkToFit="1"/>
    </xf>
    <xf numFmtId="178" fontId="28" fillId="0" borderId="185" xfId="13" applyNumberFormat="1" applyFont="1" applyFill="1" applyBorder="1" applyAlignment="1" applyProtection="1">
      <alignment horizontal="right" vertical="center" shrinkToFit="1"/>
    </xf>
    <xf numFmtId="178" fontId="28" fillId="0" borderId="159" xfId="13" applyNumberFormat="1" applyFont="1" applyFill="1" applyBorder="1" applyAlignment="1" applyProtection="1">
      <alignment horizontal="right" vertical="center" shrinkToFit="1"/>
    </xf>
    <xf numFmtId="178" fontId="28" fillId="0" borderId="157" xfId="13" applyNumberFormat="1" applyFont="1" applyFill="1" applyBorder="1" applyAlignment="1" applyProtection="1">
      <alignment horizontal="right" vertical="center" shrinkToFit="1"/>
    </xf>
    <xf numFmtId="178" fontId="28" fillId="0" borderId="160" xfId="13" applyNumberFormat="1" applyFont="1" applyFill="1" applyBorder="1" applyAlignment="1" applyProtection="1">
      <alignment horizontal="right" vertical="center" shrinkToFit="1"/>
    </xf>
    <xf numFmtId="0" fontId="87" fillId="7" borderId="139" xfId="23" applyFont="1" applyFill="1" applyBorder="1" applyAlignment="1" applyProtection="1">
      <alignment horizontal="center" vertical="center"/>
    </xf>
    <xf numFmtId="0" fontId="87" fillId="7" borderId="140" xfId="23" applyFont="1" applyFill="1" applyBorder="1" applyAlignment="1" applyProtection="1">
      <alignment horizontal="center" vertical="center"/>
    </xf>
    <xf numFmtId="0" fontId="87" fillId="7" borderId="142" xfId="23" applyFont="1" applyFill="1" applyBorder="1" applyAlignment="1" applyProtection="1">
      <alignment horizontal="center" vertical="center"/>
    </xf>
    <xf numFmtId="178" fontId="28" fillId="0" borderId="213" xfId="13" applyNumberFormat="1" applyFont="1" applyFill="1" applyBorder="1" applyAlignment="1" applyProtection="1">
      <alignment horizontal="right" vertical="center" shrinkToFit="1"/>
    </xf>
    <xf numFmtId="178" fontId="28" fillId="0" borderId="214" xfId="13" applyNumberFormat="1" applyFont="1" applyFill="1" applyBorder="1" applyAlignment="1" applyProtection="1">
      <alignment horizontal="right" vertical="center" shrinkToFit="1"/>
    </xf>
    <xf numFmtId="178" fontId="28" fillId="0" borderId="215" xfId="13" applyNumberFormat="1" applyFont="1" applyFill="1" applyBorder="1" applyAlignment="1" applyProtection="1">
      <alignment horizontal="right" vertical="center" shrinkToFit="1"/>
    </xf>
    <xf numFmtId="38" fontId="28" fillId="0" borderId="216" xfId="13" applyFont="1" applyFill="1" applyBorder="1" applyAlignment="1" applyProtection="1">
      <alignment horizontal="right" vertical="center" shrinkToFit="1"/>
    </xf>
    <xf numFmtId="38" fontId="28" fillId="0" borderId="217" xfId="13" applyFont="1" applyFill="1" applyBorder="1" applyAlignment="1" applyProtection="1">
      <alignment horizontal="right" vertical="center" shrinkToFit="1"/>
    </xf>
    <xf numFmtId="38" fontId="28" fillId="0" borderId="218" xfId="13" applyFont="1" applyFill="1" applyBorder="1" applyAlignment="1" applyProtection="1">
      <alignment horizontal="right" vertical="center" shrinkToFit="1"/>
    </xf>
    <xf numFmtId="38" fontId="28" fillId="13" borderId="156" xfId="13" applyFont="1" applyFill="1" applyBorder="1" applyAlignment="1" applyProtection="1">
      <alignment horizontal="right" vertical="center" shrinkToFit="1"/>
    </xf>
    <xf numFmtId="38" fontId="28" fillId="13" borderId="157" xfId="13" applyFont="1" applyFill="1" applyBorder="1" applyAlignment="1" applyProtection="1">
      <alignment horizontal="right" vertical="center" shrinkToFit="1"/>
    </xf>
    <xf numFmtId="38" fontId="28" fillId="13" borderId="160" xfId="13" applyFont="1" applyFill="1" applyBorder="1" applyAlignment="1" applyProtection="1">
      <alignment horizontal="right" vertical="center" shrinkToFit="1"/>
    </xf>
    <xf numFmtId="178" fontId="28" fillId="0" borderId="161" xfId="13" applyNumberFormat="1" applyFont="1" applyFill="1" applyBorder="1" applyAlignment="1" applyProtection="1">
      <alignment horizontal="right" vertical="center" shrinkToFit="1"/>
    </xf>
    <xf numFmtId="178" fontId="28" fillId="0" borderId="162" xfId="13" applyNumberFormat="1" applyFont="1" applyFill="1" applyBorder="1" applyAlignment="1" applyProtection="1">
      <alignment horizontal="right" vertical="center" shrinkToFit="1"/>
    </xf>
    <xf numFmtId="178" fontId="28" fillId="0" borderId="163" xfId="13" applyNumberFormat="1" applyFont="1" applyFill="1" applyBorder="1" applyAlignment="1" applyProtection="1">
      <alignment horizontal="right" vertical="center" shrinkToFit="1"/>
    </xf>
    <xf numFmtId="38" fontId="28" fillId="13" borderId="161" xfId="13" applyFont="1" applyFill="1" applyBorder="1" applyAlignment="1" applyProtection="1">
      <alignment horizontal="right" vertical="center" shrinkToFit="1"/>
    </xf>
    <xf numFmtId="38" fontId="28" fillId="13" borderId="162" xfId="13" applyFont="1" applyFill="1" applyBorder="1" applyAlignment="1" applyProtection="1">
      <alignment horizontal="right" vertical="center" shrinkToFit="1"/>
    </xf>
    <xf numFmtId="38" fontId="28" fillId="13" borderId="163" xfId="13" applyFont="1" applyFill="1" applyBorder="1" applyAlignment="1" applyProtection="1">
      <alignment horizontal="right" vertical="center" shrinkToFit="1"/>
    </xf>
    <xf numFmtId="0" fontId="87" fillId="6" borderId="137" xfId="23" applyFont="1" applyFill="1" applyBorder="1" applyAlignment="1" applyProtection="1">
      <alignment horizontal="center" vertical="center"/>
    </xf>
    <xf numFmtId="0" fontId="87" fillId="6" borderId="138" xfId="23" applyFont="1" applyFill="1" applyBorder="1" applyAlignment="1" applyProtection="1">
      <alignment horizontal="center" vertical="center"/>
    </xf>
    <xf numFmtId="0" fontId="87" fillId="6" borderId="141" xfId="23" applyFont="1" applyFill="1" applyBorder="1" applyAlignment="1" applyProtection="1">
      <alignment horizontal="center" vertical="center"/>
    </xf>
    <xf numFmtId="0" fontId="87" fillId="4" borderId="147" xfId="23" applyFont="1" applyFill="1" applyBorder="1" applyAlignment="1" applyProtection="1">
      <alignment horizontal="center" vertical="center" wrapText="1"/>
    </xf>
    <xf numFmtId="0" fontId="87" fillId="4" borderId="144" xfId="23" applyFont="1" applyFill="1" applyBorder="1" applyAlignment="1" applyProtection="1">
      <alignment horizontal="center" vertical="center"/>
    </xf>
    <xf numFmtId="0" fontId="87" fillId="4" borderId="145" xfId="23" applyFont="1" applyFill="1" applyBorder="1" applyAlignment="1" applyProtection="1">
      <alignment horizontal="center" vertical="center"/>
    </xf>
    <xf numFmtId="0" fontId="87" fillId="4" borderId="143" xfId="23" applyFont="1" applyFill="1" applyBorder="1" applyAlignment="1" applyProtection="1">
      <alignment horizontal="center" vertical="center" wrapText="1"/>
    </xf>
    <xf numFmtId="0" fontId="87" fillId="4" borderId="146" xfId="23" applyFont="1" applyFill="1" applyBorder="1" applyAlignment="1" applyProtection="1">
      <alignment horizontal="center" vertical="center"/>
    </xf>
    <xf numFmtId="0" fontId="87" fillId="4" borderId="148" xfId="23" applyFont="1" applyFill="1" applyBorder="1" applyAlignment="1" applyProtection="1">
      <alignment horizontal="center" vertical="center"/>
    </xf>
    <xf numFmtId="0" fontId="87" fillId="4" borderId="149" xfId="23" applyFont="1" applyFill="1" applyBorder="1" applyAlignment="1" applyProtection="1">
      <alignment horizontal="center" vertical="center"/>
    </xf>
    <xf numFmtId="0" fontId="87" fillId="4" borderId="150" xfId="23" applyFont="1" applyFill="1" applyBorder="1" applyAlignment="1" applyProtection="1">
      <alignment horizontal="center" vertical="center"/>
    </xf>
    <xf numFmtId="178" fontId="28" fillId="0" borderId="148" xfId="13" applyNumberFormat="1" applyFont="1" applyFill="1" applyBorder="1" applyAlignment="1" applyProtection="1">
      <alignment horizontal="right" vertical="center" shrinkToFit="1"/>
    </xf>
    <xf numFmtId="178" fontId="28" fillId="0" borderId="149" xfId="13" applyNumberFormat="1" applyFont="1" applyFill="1" applyBorder="1" applyAlignment="1" applyProtection="1">
      <alignment horizontal="right" vertical="center" shrinkToFit="1"/>
    </xf>
    <xf numFmtId="178" fontId="28" fillId="0" borderId="151" xfId="13" applyNumberFormat="1" applyFont="1" applyFill="1" applyBorder="1" applyAlignment="1" applyProtection="1">
      <alignment horizontal="right" vertical="center" shrinkToFit="1"/>
    </xf>
    <xf numFmtId="38" fontId="28" fillId="0" borderId="152" xfId="13" applyFont="1" applyFill="1" applyBorder="1" applyAlignment="1" applyProtection="1">
      <alignment horizontal="right" vertical="center" shrinkToFit="1"/>
    </xf>
    <xf numFmtId="38" fontId="28" fillId="0" borderId="149" xfId="13" applyFont="1" applyFill="1" applyBorder="1" applyAlignment="1" applyProtection="1">
      <alignment horizontal="right" vertical="center" shrinkToFit="1"/>
    </xf>
    <xf numFmtId="38" fontId="28" fillId="0" borderId="151" xfId="13" applyFont="1" applyFill="1" applyBorder="1" applyAlignment="1" applyProtection="1">
      <alignment horizontal="right" vertical="center" shrinkToFit="1"/>
    </xf>
    <xf numFmtId="0" fontId="21" fillId="4" borderId="159" xfId="23" applyFont="1" applyFill="1" applyBorder="1" applyAlignment="1" applyProtection="1">
      <alignment horizontal="center" vertical="center"/>
    </xf>
    <xf numFmtId="0" fontId="21" fillId="4" borderId="157" xfId="23" applyFont="1" applyFill="1" applyBorder="1" applyAlignment="1" applyProtection="1">
      <alignment horizontal="center" vertical="center"/>
    </xf>
    <xf numFmtId="0" fontId="21" fillId="4" borderId="158" xfId="23" applyFont="1" applyFill="1" applyBorder="1" applyAlignment="1" applyProtection="1">
      <alignment horizontal="center" vertical="center"/>
    </xf>
    <xf numFmtId="178" fontId="28" fillId="0" borderId="173" xfId="13" applyNumberFormat="1" applyFont="1" applyFill="1" applyBorder="1" applyAlignment="1" applyProtection="1">
      <alignment horizontal="right" vertical="center" shrinkToFit="1"/>
    </xf>
    <xf numFmtId="178" fontId="28" fillId="0" borderId="174" xfId="13" applyNumberFormat="1" applyFont="1" applyFill="1" applyBorder="1" applyAlignment="1" applyProtection="1">
      <alignment horizontal="right" vertical="center" shrinkToFit="1"/>
    </xf>
    <xf numFmtId="178" fontId="28" fillId="0" borderId="175" xfId="13" applyNumberFormat="1" applyFont="1" applyFill="1" applyBorder="1" applyAlignment="1" applyProtection="1">
      <alignment horizontal="right" vertical="center" shrinkToFit="1"/>
    </xf>
    <xf numFmtId="178" fontId="28" fillId="0" borderId="206" xfId="13" applyNumberFormat="1" applyFont="1" applyFill="1" applyBorder="1" applyAlignment="1" applyProtection="1">
      <alignment horizontal="right" vertical="center" shrinkToFit="1"/>
    </xf>
    <xf numFmtId="178" fontId="28" fillId="0" borderId="207" xfId="13" applyNumberFormat="1" applyFont="1" applyFill="1" applyBorder="1" applyAlignment="1" applyProtection="1">
      <alignment horizontal="right" vertical="center" shrinkToFit="1"/>
    </xf>
    <xf numFmtId="178" fontId="28" fillId="0" borderId="208" xfId="13" applyNumberFormat="1" applyFont="1" applyFill="1" applyBorder="1" applyAlignment="1" applyProtection="1">
      <alignment horizontal="right" vertical="center" shrinkToFit="1"/>
    </xf>
    <xf numFmtId="0" fontId="21" fillId="6" borderId="137" xfId="23" applyFont="1" applyFill="1" applyBorder="1" applyAlignment="1" applyProtection="1">
      <alignment horizontal="center" vertical="center"/>
    </xf>
    <xf numFmtId="0" fontId="21" fillId="6" borderId="138" xfId="23" applyFont="1" applyFill="1" applyBorder="1" applyAlignment="1" applyProtection="1">
      <alignment horizontal="center" vertical="center"/>
    </xf>
    <xf numFmtId="0" fontId="21" fillId="6" borderId="141" xfId="23" applyFont="1" applyFill="1" applyBorder="1" applyAlignment="1" applyProtection="1">
      <alignment horizontal="center" vertical="center"/>
    </xf>
    <xf numFmtId="178" fontId="28" fillId="0" borderId="164" xfId="13" applyNumberFormat="1" applyFont="1" applyFill="1" applyBorder="1" applyAlignment="1" applyProtection="1">
      <alignment horizontal="right" vertical="center" shrinkToFit="1"/>
    </xf>
    <xf numFmtId="178" fontId="28" fillId="0" borderId="165" xfId="13" applyNumberFormat="1" applyFont="1" applyFill="1" applyBorder="1" applyAlignment="1" applyProtection="1">
      <alignment horizontal="right" vertical="center" shrinkToFit="1"/>
    </xf>
    <xf numFmtId="0" fontId="21" fillId="7" borderId="139" xfId="23" applyFont="1" applyFill="1" applyBorder="1" applyAlignment="1" applyProtection="1">
      <alignment horizontal="center" vertical="center"/>
    </xf>
    <xf numFmtId="0" fontId="21" fillId="7" borderId="140" xfId="23" applyFont="1" applyFill="1" applyBorder="1" applyAlignment="1" applyProtection="1">
      <alignment horizontal="center" vertical="center"/>
    </xf>
    <xf numFmtId="0" fontId="21" fillId="7" borderId="142" xfId="23" applyFont="1" applyFill="1" applyBorder="1" applyAlignment="1" applyProtection="1">
      <alignment horizontal="center" vertical="center"/>
    </xf>
    <xf numFmtId="0" fontId="2" fillId="4" borderId="95" xfId="23" applyFont="1" applyFill="1" applyBorder="1" applyAlignment="1" applyProtection="1">
      <alignment horizontal="center" vertical="center" wrapText="1"/>
    </xf>
    <xf numFmtId="0" fontId="2" fillId="4" borderId="96" xfId="23" applyFont="1" applyFill="1" applyBorder="1" applyAlignment="1" applyProtection="1">
      <alignment horizontal="center" vertical="center" wrapText="1"/>
    </xf>
    <xf numFmtId="0" fontId="2" fillId="4" borderId="97" xfId="23" applyFont="1" applyFill="1" applyBorder="1" applyAlignment="1" applyProtection="1">
      <alignment horizontal="center" vertical="center" wrapText="1"/>
    </xf>
    <xf numFmtId="0" fontId="87" fillId="4" borderId="159" xfId="23" applyFont="1" applyFill="1" applyBorder="1" applyAlignment="1" applyProtection="1">
      <alignment horizontal="center" vertical="center"/>
    </xf>
    <xf numFmtId="0" fontId="87" fillId="4" borderId="157" xfId="23" applyFont="1" applyFill="1" applyBorder="1" applyAlignment="1" applyProtection="1">
      <alignment horizontal="center" vertical="center"/>
    </xf>
    <xf numFmtId="0" fontId="87" fillId="4" borderId="158" xfId="23" applyFont="1" applyFill="1" applyBorder="1" applyAlignment="1" applyProtection="1">
      <alignment horizontal="center" vertical="center"/>
    </xf>
    <xf numFmtId="0" fontId="33" fillId="4" borderId="143" xfId="23" applyFont="1" applyFill="1" applyBorder="1" applyAlignment="1" applyProtection="1">
      <alignment horizontal="center" vertical="center" wrapText="1"/>
    </xf>
    <xf numFmtId="0" fontId="33" fillId="4" borderId="144" xfId="23" applyFont="1" applyFill="1" applyBorder="1" applyAlignment="1" applyProtection="1">
      <alignment horizontal="center" vertical="center"/>
    </xf>
    <xf numFmtId="0" fontId="33" fillId="4" borderId="145" xfId="23" applyFont="1" applyFill="1" applyBorder="1" applyAlignment="1" applyProtection="1">
      <alignment horizontal="center" vertical="center"/>
    </xf>
    <xf numFmtId="178" fontId="28" fillId="0" borderId="198" xfId="13" applyNumberFormat="1" applyFont="1" applyFill="1" applyBorder="1" applyAlignment="1" applyProtection="1">
      <alignment horizontal="right" vertical="center" shrinkToFit="1"/>
    </xf>
    <xf numFmtId="178" fontId="28" fillId="0" borderId="199" xfId="13" applyNumberFormat="1" applyFont="1" applyFill="1" applyBorder="1" applyAlignment="1" applyProtection="1">
      <alignment horizontal="right" vertical="center" shrinkToFit="1"/>
    </xf>
    <xf numFmtId="178" fontId="28" fillId="0" borderId="200" xfId="13" applyNumberFormat="1" applyFont="1" applyFill="1" applyBorder="1" applyAlignment="1" applyProtection="1">
      <alignment horizontal="right" vertical="center" shrinkToFit="1"/>
    </xf>
    <xf numFmtId="38" fontId="28" fillId="0" borderId="201" xfId="13" applyFont="1" applyFill="1" applyBorder="1" applyAlignment="1" applyProtection="1">
      <alignment horizontal="right" vertical="center" shrinkToFit="1"/>
    </xf>
    <xf numFmtId="38" fontId="28" fillId="0" borderId="199" xfId="13" applyFont="1" applyFill="1" applyBorder="1" applyAlignment="1" applyProtection="1">
      <alignment horizontal="right" vertical="center" shrinkToFit="1"/>
    </xf>
    <xf numFmtId="38" fontId="28" fillId="0" borderId="200" xfId="13" applyFont="1" applyFill="1" applyBorder="1" applyAlignment="1" applyProtection="1">
      <alignment horizontal="right" vertical="center" shrinkToFit="1"/>
    </xf>
    <xf numFmtId="0" fontId="30" fillId="4" borderId="176" xfId="23" applyFont="1" applyFill="1" applyBorder="1" applyAlignment="1" applyProtection="1">
      <alignment horizontal="center" vertical="center" textRotation="255" shrinkToFit="1"/>
    </xf>
    <xf numFmtId="0" fontId="30" fillId="4" borderId="177" xfId="23" applyFont="1" applyFill="1" applyBorder="1" applyAlignment="1" applyProtection="1">
      <alignment horizontal="center" vertical="center" textRotation="255" shrinkToFit="1"/>
    </xf>
    <xf numFmtId="0" fontId="30" fillId="4" borderId="178" xfId="23" applyFont="1" applyFill="1" applyBorder="1" applyAlignment="1" applyProtection="1">
      <alignment horizontal="center" vertical="center" textRotation="255" shrinkToFit="1"/>
    </xf>
    <xf numFmtId="0" fontId="87" fillId="4" borderId="156" xfId="23" applyFont="1" applyFill="1" applyBorder="1" applyAlignment="1" applyProtection="1">
      <alignment horizontal="center" vertical="center"/>
    </xf>
    <xf numFmtId="38" fontId="28" fillId="0" borderId="156" xfId="13" applyFont="1" applyFill="1" applyBorder="1" applyAlignment="1" applyProtection="1">
      <alignment horizontal="right" vertical="center" shrinkToFit="1"/>
    </xf>
    <xf numFmtId="38" fontId="28" fillId="0" borderId="157" xfId="13" applyFont="1" applyFill="1" applyBorder="1" applyAlignment="1" applyProtection="1">
      <alignment horizontal="right" vertical="center" shrinkToFit="1"/>
    </xf>
    <xf numFmtId="38" fontId="28" fillId="0" borderId="160" xfId="13" applyFont="1" applyFill="1" applyBorder="1" applyAlignment="1" applyProtection="1">
      <alignment horizontal="right" vertical="center" shrinkToFit="1"/>
    </xf>
    <xf numFmtId="0" fontId="30" fillId="4" borderId="153" xfId="23" applyFont="1" applyFill="1" applyBorder="1" applyAlignment="1" applyProtection="1">
      <alignment horizontal="center" vertical="center" textRotation="255"/>
    </xf>
    <xf numFmtId="0" fontId="30" fillId="4" borderId="154" xfId="23" applyFont="1" applyFill="1" applyBorder="1" applyAlignment="1" applyProtection="1">
      <alignment horizontal="center" vertical="center" textRotation="255"/>
    </xf>
    <xf numFmtId="0" fontId="30" fillId="4" borderId="155" xfId="23" applyFont="1" applyFill="1" applyBorder="1" applyAlignment="1" applyProtection="1">
      <alignment horizontal="center" vertical="center" textRotation="255"/>
    </xf>
    <xf numFmtId="38" fontId="28" fillId="0" borderId="95" xfId="13" applyFont="1" applyFill="1" applyBorder="1" applyAlignment="1" applyProtection="1">
      <alignment horizontal="right" vertical="center"/>
    </xf>
    <xf numFmtId="38" fontId="28" fillId="0" borderId="96" xfId="13" applyFont="1" applyFill="1" applyBorder="1" applyAlignment="1" applyProtection="1">
      <alignment horizontal="right" vertical="center"/>
    </xf>
    <xf numFmtId="38" fontId="28" fillId="0" borderId="97" xfId="13" applyFont="1" applyFill="1" applyBorder="1" applyAlignment="1" applyProtection="1">
      <alignment horizontal="right" vertical="center"/>
    </xf>
    <xf numFmtId="178" fontId="28" fillId="0" borderId="156" xfId="13" applyNumberFormat="1" applyFont="1" applyFill="1" applyBorder="1" applyAlignment="1" applyProtection="1">
      <alignment horizontal="right" vertical="center" shrinkToFit="1"/>
    </xf>
    <xf numFmtId="178" fontId="28" fillId="0" borderId="158" xfId="13" applyNumberFormat="1" applyFont="1" applyFill="1" applyBorder="1" applyAlignment="1" applyProtection="1">
      <alignment horizontal="right" vertical="center" shrinkToFit="1"/>
    </xf>
    <xf numFmtId="0" fontId="22" fillId="4" borderId="153" xfId="23" applyFont="1" applyFill="1" applyBorder="1" applyAlignment="1" applyProtection="1">
      <alignment horizontal="center" vertical="center" textRotation="255"/>
    </xf>
    <xf numFmtId="0" fontId="22" fillId="4" borderId="154" xfId="23" applyFont="1" applyFill="1" applyBorder="1" applyAlignment="1" applyProtection="1">
      <alignment horizontal="center" vertical="center" textRotation="255"/>
    </xf>
    <xf numFmtId="0" fontId="22" fillId="4" borderId="155" xfId="23" applyFont="1" applyFill="1" applyBorder="1" applyAlignment="1" applyProtection="1">
      <alignment horizontal="center" vertical="center" textRotation="255"/>
    </xf>
    <xf numFmtId="0" fontId="21" fillId="4" borderId="156" xfId="23" applyFont="1" applyFill="1" applyBorder="1" applyAlignment="1" applyProtection="1">
      <alignment horizontal="center" vertical="center"/>
    </xf>
    <xf numFmtId="178" fontId="28" fillId="0" borderId="166" xfId="13" applyNumberFormat="1" applyFont="1" applyFill="1" applyBorder="1" applyAlignment="1" applyProtection="1">
      <alignment horizontal="right" vertical="center" shrinkToFit="1"/>
    </xf>
    <xf numFmtId="178" fontId="28" fillId="0" borderId="167" xfId="13" applyNumberFormat="1" applyFont="1" applyFill="1" applyBorder="1" applyAlignment="1" applyProtection="1">
      <alignment horizontal="right" vertical="center" shrinkToFit="1"/>
    </xf>
    <xf numFmtId="178" fontId="28" fillId="0" borderId="168" xfId="13" applyNumberFormat="1" applyFont="1" applyFill="1" applyBorder="1" applyAlignment="1" applyProtection="1">
      <alignment horizontal="right" vertical="center" shrinkToFit="1"/>
    </xf>
    <xf numFmtId="0" fontId="21" fillId="4" borderId="148" xfId="23" applyFont="1" applyFill="1" applyBorder="1" applyAlignment="1" applyProtection="1">
      <alignment horizontal="center" vertical="center"/>
    </xf>
    <xf numFmtId="0" fontId="21" fillId="4" borderId="149" xfId="23" applyFont="1" applyFill="1" applyBorder="1" applyAlignment="1" applyProtection="1">
      <alignment horizontal="center" vertical="center"/>
    </xf>
    <xf numFmtId="0" fontId="21" fillId="4" borderId="150" xfId="23" applyFont="1" applyFill="1" applyBorder="1" applyAlignment="1" applyProtection="1">
      <alignment horizontal="center" vertical="center"/>
    </xf>
    <xf numFmtId="0" fontId="22" fillId="4" borderId="176" xfId="23" applyFont="1" applyFill="1" applyBorder="1" applyAlignment="1" applyProtection="1">
      <alignment horizontal="center" vertical="center" textRotation="255" shrinkToFit="1"/>
    </xf>
    <xf numFmtId="0" fontId="22" fillId="4" borderId="177" xfId="23" applyFont="1" applyFill="1" applyBorder="1" applyAlignment="1" applyProtection="1">
      <alignment horizontal="center" vertical="center" textRotation="255" shrinkToFit="1"/>
    </xf>
    <xf numFmtId="0" fontId="22" fillId="4" borderId="178" xfId="23" applyFont="1" applyFill="1" applyBorder="1" applyAlignment="1" applyProtection="1">
      <alignment horizontal="center" vertical="center" textRotation="255" shrinkToFit="1"/>
    </xf>
    <xf numFmtId="178" fontId="28" fillId="0" borderId="194" xfId="13" applyNumberFormat="1" applyFont="1" applyFill="1" applyBorder="1" applyAlignment="1" applyProtection="1">
      <alignment horizontal="right" vertical="center" shrinkToFit="1"/>
    </xf>
    <xf numFmtId="178" fontId="28" fillId="0" borderId="195" xfId="13" applyNumberFormat="1" applyFont="1" applyFill="1" applyBorder="1" applyAlignment="1" applyProtection="1">
      <alignment horizontal="right" vertical="center" shrinkToFit="1"/>
    </xf>
    <xf numFmtId="178" fontId="28" fillId="0" borderId="196" xfId="13" applyNumberFormat="1" applyFont="1" applyFill="1" applyBorder="1" applyAlignment="1" applyProtection="1">
      <alignment horizontal="right" vertical="center" shrinkToFit="1"/>
    </xf>
    <xf numFmtId="38" fontId="28" fillId="0" borderId="197" xfId="13" applyFont="1" applyFill="1" applyBorder="1" applyAlignment="1" applyProtection="1">
      <alignment horizontal="right" vertical="center" shrinkToFit="1"/>
    </xf>
    <xf numFmtId="38" fontId="28" fillId="0" borderId="195" xfId="13" applyFont="1" applyFill="1" applyBorder="1" applyAlignment="1" applyProtection="1">
      <alignment horizontal="right" vertical="center" shrinkToFit="1"/>
    </xf>
    <xf numFmtId="38" fontId="28" fillId="0" borderId="196" xfId="13" applyFont="1" applyFill="1" applyBorder="1" applyAlignment="1" applyProtection="1">
      <alignment horizontal="right" vertical="center" shrinkToFit="1"/>
    </xf>
    <xf numFmtId="178" fontId="28" fillId="0" borderId="209" xfId="13" applyNumberFormat="1" applyFont="1" applyFill="1" applyBorder="1" applyAlignment="1" applyProtection="1">
      <alignment horizontal="right" vertical="center" shrinkToFit="1"/>
    </xf>
    <xf numFmtId="178" fontId="28" fillId="0" borderId="210" xfId="13" applyNumberFormat="1" applyFont="1" applyFill="1" applyBorder="1" applyAlignment="1" applyProtection="1">
      <alignment horizontal="right" vertical="center" shrinkToFit="1"/>
    </xf>
    <xf numFmtId="178" fontId="28" fillId="0" borderId="211" xfId="13" applyNumberFormat="1" applyFont="1" applyFill="1" applyBorder="1" applyAlignment="1" applyProtection="1">
      <alignment horizontal="right" vertical="center" shrinkToFit="1"/>
    </xf>
    <xf numFmtId="0" fontId="2" fillId="0" borderId="0" xfId="23" applyAlignment="1" applyProtection="1">
      <alignment horizontal="right" vertical="center"/>
    </xf>
    <xf numFmtId="0" fontId="26" fillId="0" borderId="101" xfId="23" applyFont="1" applyBorder="1" applyAlignment="1" applyProtection="1">
      <alignment horizontal="center" vertical="center" wrapText="1" shrinkToFit="1"/>
    </xf>
    <xf numFmtId="0" fontId="26" fillId="0" borderId="48" xfId="23" applyFont="1" applyBorder="1" applyAlignment="1" applyProtection="1">
      <alignment horizontal="center" vertical="center" wrapText="1" shrinkToFit="1"/>
    </xf>
    <xf numFmtId="0" fontId="26" fillId="0" borderId="102" xfId="23" applyFont="1" applyBorder="1" applyAlignment="1" applyProtection="1">
      <alignment horizontal="center" vertical="center" wrapText="1" shrinkToFit="1"/>
    </xf>
    <xf numFmtId="0" fontId="26" fillId="0" borderId="98" xfId="23" applyFont="1" applyBorder="1" applyAlignment="1" applyProtection="1">
      <alignment horizontal="center" vertical="center" wrapText="1" shrinkToFit="1"/>
    </xf>
    <xf numFmtId="0" fontId="26" fillId="0" borderId="0" xfId="23" applyFont="1" applyBorder="1" applyAlignment="1" applyProtection="1">
      <alignment horizontal="center" vertical="center" wrapText="1" shrinkToFit="1"/>
    </xf>
    <xf numFmtId="0" fontId="26" fillId="0" borderId="5" xfId="23" applyFont="1" applyBorder="1" applyAlignment="1" applyProtection="1">
      <alignment horizontal="center" vertical="center" wrapText="1" shrinkToFit="1"/>
    </xf>
    <xf numFmtId="0" fontId="26" fillId="0" borderId="99" xfId="23" applyFont="1" applyBorder="1" applyAlignment="1" applyProtection="1">
      <alignment horizontal="center" vertical="center" wrapText="1" shrinkToFit="1"/>
    </xf>
    <xf numFmtId="0" fontId="26" fillId="0" borderId="39" xfId="23" applyFont="1" applyBorder="1" applyAlignment="1" applyProtection="1">
      <alignment horizontal="center" vertical="center" wrapText="1" shrinkToFit="1"/>
    </xf>
    <xf numFmtId="0" fontId="26" fillId="0" borderId="100" xfId="23" applyFont="1" applyBorder="1" applyAlignment="1" applyProtection="1">
      <alignment horizontal="center" vertical="center" wrapText="1" shrinkToFit="1"/>
    </xf>
    <xf numFmtId="0" fontId="2" fillId="0" borderId="0" xfId="23" applyFont="1" applyAlignment="1" applyProtection="1">
      <alignment horizontal="right" vertical="center" shrinkToFit="1"/>
    </xf>
    <xf numFmtId="0" fontId="35" fillId="0" borderId="39" xfId="23" applyFont="1" applyBorder="1" applyAlignment="1" applyProtection="1">
      <alignment horizontal="left" vertical="center"/>
    </xf>
    <xf numFmtId="5" fontId="26" fillId="0" borderId="77" xfId="23" applyNumberFormat="1" applyFont="1" applyBorder="1" applyAlignment="1" applyProtection="1">
      <alignment horizontal="center" vertical="center"/>
    </xf>
    <xf numFmtId="5" fontId="26" fillId="0" borderId="56" xfId="23" applyNumberFormat="1" applyFont="1" applyBorder="1" applyAlignment="1" applyProtection="1">
      <alignment horizontal="center" vertical="center"/>
    </xf>
    <xf numFmtId="5" fontId="26" fillId="0" borderId="83" xfId="23" applyNumberFormat="1" applyFont="1" applyBorder="1" applyAlignment="1" applyProtection="1">
      <alignment horizontal="center" vertical="center"/>
    </xf>
    <xf numFmtId="178" fontId="26" fillId="0" borderId="70" xfId="23" applyNumberFormat="1" applyFont="1" applyBorder="1" applyAlignment="1" applyProtection="1">
      <alignment horizontal="center" vertical="center" shrinkToFit="1"/>
    </xf>
    <xf numFmtId="178" fontId="26" fillId="0" borderId="78" xfId="23" applyNumberFormat="1" applyFont="1" applyBorder="1" applyAlignment="1" applyProtection="1">
      <alignment horizontal="center" vertical="center" shrinkToFit="1"/>
    </xf>
    <xf numFmtId="178" fontId="26" fillId="0" borderId="77" xfId="23" applyNumberFormat="1" applyFont="1" applyBorder="1" applyAlignment="1" applyProtection="1">
      <alignment horizontal="center" vertical="center" shrinkToFit="1"/>
    </xf>
    <xf numFmtId="178" fontId="26" fillId="0" borderId="3" xfId="23" applyNumberFormat="1" applyFont="1" applyBorder="1" applyAlignment="1" applyProtection="1">
      <alignment horizontal="center" vertical="center" shrinkToFit="1"/>
    </xf>
    <xf numFmtId="178" fontId="26" fillId="0" borderId="53" xfId="23" applyNumberFormat="1" applyFont="1" applyBorder="1" applyAlignment="1" applyProtection="1">
      <alignment horizontal="center" vertical="center" shrinkToFit="1"/>
    </xf>
    <xf numFmtId="178" fontId="26" fillId="12" borderId="2" xfId="23" applyNumberFormat="1" applyFont="1" applyFill="1" applyBorder="1" applyAlignment="1" applyProtection="1">
      <alignment horizontal="center" vertical="center" shrinkToFit="1"/>
    </xf>
    <xf numFmtId="178" fontId="26" fillId="11" borderId="2" xfId="23" applyNumberFormat="1" applyFont="1" applyFill="1" applyBorder="1" applyAlignment="1" applyProtection="1">
      <alignment horizontal="center" vertical="center" shrinkToFit="1"/>
    </xf>
    <xf numFmtId="178" fontId="26" fillId="0" borderId="2" xfId="23" applyNumberFormat="1" applyFont="1" applyBorder="1" applyAlignment="1" applyProtection="1">
      <alignment horizontal="center" vertical="center" shrinkToFit="1"/>
    </xf>
    <xf numFmtId="178" fontId="26" fillId="0" borderId="56" xfId="23" applyNumberFormat="1" applyFont="1" applyBorder="1" applyAlignment="1" applyProtection="1">
      <alignment horizontal="center" vertical="center" shrinkToFit="1"/>
    </xf>
    <xf numFmtId="178" fontId="131" fillId="0" borderId="70" xfId="23" applyNumberFormat="1" applyFont="1" applyBorder="1" applyAlignment="1" applyProtection="1">
      <alignment horizontal="center" vertical="center" shrinkToFit="1"/>
    </xf>
    <xf numFmtId="178" fontId="131" fillId="0" borderId="78" xfId="23" applyNumberFormat="1" applyFont="1" applyBorder="1" applyAlignment="1" applyProtection="1">
      <alignment horizontal="center" vertical="center" shrinkToFit="1"/>
    </xf>
    <xf numFmtId="178" fontId="131" fillId="0" borderId="77" xfId="23" applyNumberFormat="1" applyFont="1" applyBorder="1" applyAlignment="1" applyProtection="1">
      <alignment horizontal="center" vertical="center" shrinkToFit="1"/>
    </xf>
  </cellXfs>
  <cellStyles count="84">
    <cellStyle name="パーセント 2" xfId="2"/>
    <cellStyle name="パーセント 2 2" xfId="49"/>
    <cellStyle name="パーセント 3" xfId="16"/>
    <cellStyle name="パーセント 3 2" xfId="34"/>
    <cellStyle name="パーセント 4" xfId="24"/>
    <cellStyle name="パーセント 5" xfId="50"/>
    <cellStyle name="パーセント 6" xfId="51"/>
    <cellStyle name="ハイパーリンク 2" xfId="3"/>
    <cellStyle name="桁区切り" xfId="65" builtinId="6"/>
    <cellStyle name="桁区切り 2" xfId="4"/>
    <cellStyle name="桁区切り 2 2" xfId="68"/>
    <cellStyle name="桁区切り 2 3" xfId="69"/>
    <cellStyle name="桁区切り 3" xfId="20"/>
    <cellStyle name="桁区切り 3 2" xfId="37"/>
    <cellStyle name="桁区切り 4" xfId="22"/>
    <cellStyle name="桁区切り 4 2" xfId="28"/>
    <cellStyle name="桁区切り 4 2 2" xfId="39"/>
    <cellStyle name="桁区切り 4 3" xfId="30"/>
    <cellStyle name="桁区切り 4 3 2" xfId="40"/>
    <cellStyle name="桁区切り 4 4" xfId="33"/>
    <cellStyle name="桁区切り 4 4 2" xfId="41"/>
    <cellStyle name="桁区切り 4 5" xfId="38"/>
    <cellStyle name="桁区切り 4 6" xfId="52"/>
    <cellStyle name="桁区切り 5" xfId="53"/>
    <cellStyle name="桁区切り 6" xfId="54"/>
    <cellStyle name="桁区切り 7" xfId="13"/>
    <cellStyle name="標準" xfId="0" builtinId="0"/>
    <cellStyle name="標準 10" xfId="23"/>
    <cellStyle name="標準 11" xfId="55"/>
    <cellStyle name="標準 11 2" xfId="61"/>
    <cellStyle name="標準 12" xfId="56"/>
    <cellStyle name="標準 13" xfId="57"/>
    <cellStyle name="標準 14" xfId="59"/>
    <cellStyle name="標準 14 2" xfId="62"/>
    <cellStyle name="標準 15" xfId="1"/>
    <cellStyle name="標準 2" xfId="5"/>
    <cellStyle name="標準 2 2" xfId="6"/>
    <cellStyle name="標準 2 2 2" xfId="7"/>
    <cellStyle name="標準 2 2 3" xfId="70"/>
    <cellStyle name="標準 2 2 3 2" xfId="71"/>
    <cellStyle name="標準 2 2 3 3" xfId="72"/>
    <cellStyle name="標準 2 2 3_【建材】申請書式（個人・戸建）_0729_1" xfId="73"/>
    <cellStyle name="標準 2 2_(見本)【ガラス】対象製品申請リスト_20130624" xfId="74"/>
    <cellStyle name="標準 2 3" xfId="8"/>
    <cellStyle name="標準 2 3 2" xfId="9"/>
    <cellStyle name="標準 2 3_【建材】申請書式（個人・戸建）_0729_1" xfId="75"/>
    <cellStyle name="標準 2 4" xfId="10"/>
    <cellStyle name="標準 2 5" xfId="17"/>
    <cellStyle name="標準 2 5 2" xfId="76"/>
    <cellStyle name="標準 2 5 2 2" xfId="77"/>
    <cellStyle name="標準 2 5 2 3" xfId="78"/>
    <cellStyle name="標準 2 5 2_【建材】申請書式（個人・戸建）_0729_1" xfId="79"/>
    <cellStyle name="標準 2_【建材】申請書式（個人・戸建）_0729_1" xfId="80"/>
    <cellStyle name="標準 3" xfId="11"/>
    <cellStyle name="標準 3 2" xfId="81"/>
    <cellStyle name="標準 3_【建材】申請書式（個人・戸建）_0729_1" xfId="82"/>
    <cellStyle name="標準 4" xfId="12"/>
    <cellStyle name="標準 4 2" xfId="14"/>
    <cellStyle name="標準 4 3" xfId="15"/>
    <cellStyle name="標準 4_【建材】申請書式（個人・戸建）_0729_1" xfId="83"/>
    <cellStyle name="標準 5" xfId="18"/>
    <cellStyle name="標準 5 2" xfId="48"/>
    <cellStyle name="標準 5 3" xfId="35"/>
    <cellStyle name="標準 5 4" xfId="60"/>
    <cellStyle name="標準 5 5" xfId="63"/>
    <cellStyle name="標準 6" xfId="19"/>
    <cellStyle name="標準 6 2" xfId="47"/>
    <cellStyle name="標準 6 3" xfId="36"/>
    <cellStyle name="標準 7" xfId="21"/>
    <cellStyle name="標準 7 2" xfId="27"/>
    <cellStyle name="標準 7 2 2" xfId="43"/>
    <cellStyle name="標準 7 2 3" xfId="67"/>
    <cellStyle name="標準 7 3" xfId="29"/>
    <cellStyle name="標準 7 3 2" xfId="32"/>
    <cellStyle name="標準 7 3 2 2" xfId="45"/>
    <cellStyle name="標準 7 3 3" xfId="44"/>
    <cellStyle name="標準 7 4" xfId="31"/>
    <cellStyle name="標準 7 4 2" xfId="46"/>
    <cellStyle name="標準 7 5" xfId="42"/>
    <cellStyle name="標準 7 6" xfId="58"/>
    <cellStyle name="標準 8" xfId="25"/>
    <cellStyle name="標準 9" xfId="26"/>
    <cellStyle name="標準_Sheet1" xfId="64"/>
    <cellStyle name="標準_ｼｽﾃﾑ提案記載例16年（建築物）040302" xfId="66"/>
  </cellStyles>
  <dxfs count="299">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99"/>
        </patternFill>
      </fill>
    </dxf>
    <dxf>
      <fill>
        <patternFill>
          <bgColor rgb="FFCCFFCC"/>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99"/>
        </patternFill>
      </fill>
    </dxf>
    <dxf>
      <fill>
        <patternFill>
          <bgColor rgb="FFCCFFCC"/>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99"/>
        </patternFill>
      </fill>
    </dxf>
    <dxf>
      <fill>
        <patternFill>
          <bgColor rgb="FFCCFFCC"/>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99"/>
        </patternFill>
      </fill>
    </dxf>
    <dxf>
      <fill>
        <patternFill>
          <bgColor rgb="FFCCFF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24994659260841701"/>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indexed="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theme="0" tint="-0.24994659260841701"/>
        </patternFill>
      </fill>
    </dxf>
    <dxf>
      <fill>
        <patternFill>
          <bgColor theme="0" tint="-0.24994659260841701"/>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FF"/>
      <color rgb="FFFF99FF"/>
      <color rgb="FFFFFFCC"/>
      <color rgb="FFE8E8E8"/>
      <color rgb="FFFFFF99"/>
      <color rgb="FFCCFFCC"/>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s>
</file>

<file path=xl/drawings/_rels/drawing12.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s>
</file>

<file path=xl/drawings/_rels/drawing13.x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emf"/><Relationship Id="rId1" Type="http://schemas.openxmlformats.org/officeDocument/2006/relationships/image" Target="../media/image23.emf"/></Relationships>
</file>

<file path=xl/drawings/_rels/drawing14.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s>
</file>

<file path=xl/drawings/_rels/drawing2.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9.x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0</xdr:row>
      <xdr:rowOff>0</xdr:rowOff>
    </xdr:from>
    <xdr:to>
      <xdr:col>82</xdr:col>
      <xdr:colOff>21896</xdr:colOff>
      <xdr:row>40</xdr:row>
      <xdr:rowOff>9525</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78143" y="0"/>
          <a:ext cx="9914289" cy="13766346"/>
        </a:xfrm>
        <a:prstGeom prst="rect">
          <a:avLst/>
        </a:prstGeom>
        <a:solidFill>
          <a:schemeClr val="bg1"/>
        </a:solidFill>
      </xdr:spPr>
    </xdr:pic>
    <xdr:clientData/>
  </xdr:twoCellAnchor>
  <xdr:twoCellAnchor editAs="oneCell">
    <xdr:from>
      <xdr:col>44</xdr:col>
      <xdr:colOff>0</xdr:colOff>
      <xdr:row>143</xdr:row>
      <xdr:rowOff>0</xdr:rowOff>
    </xdr:from>
    <xdr:to>
      <xdr:col>82</xdr:col>
      <xdr:colOff>9525</xdr:colOff>
      <xdr:row>179</xdr:row>
      <xdr:rowOff>9525</xdr:rowOff>
    </xdr:to>
    <xdr:pic>
      <xdr:nvPicPr>
        <xdr:cNvPr id="6" name="図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00" y="49252909"/>
          <a:ext cx="9690389" cy="13725525"/>
        </a:xfrm>
        <a:prstGeom prst="rect">
          <a:avLst/>
        </a:prstGeom>
        <a:solidFill>
          <a:schemeClr val="bg1"/>
        </a:solidFill>
      </xdr:spPr>
    </xdr:pic>
    <xdr:clientData/>
  </xdr:twoCellAnchor>
  <xdr:twoCellAnchor editAs="oneCell">
    <xdr:from>
      <xdr:col>44</xdr:col>
      <xdr:colOff>0</xdr:colOff>
      <xdr:row>179</xdr:row>
      <xdr:rowOff>1</xdr:rowOff>
    </xdr:from>
    <xdr:to>
      <xdr:col>82</xdr:col>
      <xdr:colOff>11207</xdr:colOff>
      <xdr:row>241</xdr:row>
      <xdr:rowOff>121185</xdr:rowOff>
    </xdr:to>
    <xdr:pic>
      <xdr:nvPicPr>
        <xdr:cNvPr id="10" name="図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78143" y="62878608"/>
          <a:ext cx="9903600" cy="14803291"/>
        </a:xfrm>
        <a:prstGeom prst="rect">
          <a:avLst/>
        </a:prstGeom>
        <a:solidFill>
          <a:sysClr val="window" lastClr="FFFFFF"/>
        </a:solidFill>
      </xdr:spPr>
    </xdr:pic>
    <xdr:clientData/>
  </xdr:twoCellAnchor>
  <xdr:twoCellAnchor editAs="oneCell">
    <xdr:from>
      <xdr:col>44</xdr:col>
      <xdr:colOff>0</xdr:colOff>
      <xdr:row>40</xdr:row>
      <xdr:rowOff>0</xdr:rowOff>
    </xdr:from>
    <xdr:to>
      <xdr:col>82</xdr:col>
      <xdr:colOff>47625</xdr:colOff>
      <xdr:row>71</xdr:row>
      <xdr:rowOff>9525</xdr:rowOff>
    </xdr:to>
    <xdr:pic>
      <xdr:nvPicPr>
        <xdr:cNvPr id="8" name="図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78143" y="13756821"/>
          <a:ext cx="9940018" cy="10228490"/>
        </a:xfrm>
        <a:prstGeom prst="rect">
          <a:avLst/>
        </a:prstGeom>
        <a:solidFill>
          <a:schemeClr val="bg1"/>
        </a:solidFill>
      </xdr:spPr>
    </xdr:pic>
    <xdr:clientData/>
  </xdr:twoCellAnchor>
  <xdr:twoCellAnchor editAs="oneCell">
    <xdr:from>
      <xdr:col>44</xdr:col>
      <xdr:colOff>0</xdr:colOff>
      <xdr:row>71</xdr:row>
      <xdr:rowOff>0</xdr:rowOff>
    </xdr:from>
    <xdr:to>
      <xdr:col>82</xdr:col>
      <xdr:colOff>63953</xdr:colOff>
      <xdr:row>97</xdr:row>
      <xdr:rowOff>9525</xdr:rowOff>
    </xdr:to>
    <xdr:pic>
      <xdr:nvPicPr>
        <xdr:cNvPr id="13" name="図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78143" y="23975786"/>
          <a:ext cx="9956346" cy="9684203"/>
        </a:xfrm>
        <a:prstGeom prst="rect">
          <a:avLst/>
        </a:prstGeom>
        <a:solidFill>
          <a:schemeClr val="bg1"/>
        </a:solidFill>
      </xdr:spPr>
    </xdr:pic>
    <xdr:clientData/>
  </xdr:twoCellAnchor>
  <xdr:twoCellAnchor editAs="oneCell">
    <xdr:from>
      <xdr:col>44</xdr:col>
      <xdr:colOff>0</xdr:colOff>
      <xdr:row>97</xdr:row>
      <xdr:rowOff>0</xdr:rowOff>
    </xdr:from>
    <xdr:to>
      <xdr:col>82</xdr:col>
      <xdr:colOff>63953</xdr:colOff>
      <xdr:row>143</xdr:row>
      <xdr:rowOff>9525</xdr:rowOff>
    </xdr:to>
    <xdr:pic>
      <xdr:nvPicPr>
        <xdr:cNvPr id="9" name="図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78143" y="33650464"/>
          <a:ext cx="9956346" cy="15521668"/>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30</xdr:col>
      <xdr:colOff>0</xdr:colOff>
      <xdr:row>6</xdr:row>
      <xdr:rowOff>0</xdr:rowOff>
    </xdr:from>
    <xdr:to>
      <xdr:col>69</xdr:col>
      <xdr:colOff>186418</xdr:colOff>
      <xdr:row>60</xdr:row>
      <xdr:rowOff>9525</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6357" y="1047750"/>
          <a:ext cx="9738632" cy="17331418"/>
        </a:xfrm>
        <a:prstGeom prst="rect">
          <a:avLst/>
        </a:prstGeom>
        <a:solidFill>
          <a:schemeClr val="bg1"/>
        </a:solid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34</xdr:col>
      <xdr:colOff>502222</xdr:colOff>
      <xdr:row>14</xdr:row>
      <xdr:rowOff>0</xdr:rowOff>
    </xdr:from>
    <xdr:to>
      <xdr:col>42</xdr:col>
      <xdr:colOff>372336</xdr:colOff>
      <xdr:row>18</xdr:row>
      <xdr:rowOff>121227</xdr:rowOff>
    </xdr:to>
    <xdr:sp macro="" textlink="">
      <xdr:nvSpPr>
        <xdr:cNvPr id="22" name="四角形吹き出し 21"/>
        <xdr:cNvSpPr/>
      </xdr:nvSpPr>
      <xdr:spPr>
        <a:xfrm>
          <a:off x="26340949" y="2996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34</xdr:col>
      <xdr:colOff>554176</xdr:colOff>
      <xdr:row>88</xdr:row>
      <xdr:rowOff>0</xdr:rowOff>
    </xdr:from>
    <xdr:to>
      <xdr:col>42</xdr:col>
      <xdr:colOff>424290</xdr:colOff>
      <xdr:row>93</xdr:row>
      <xdr:rowOff>17318</xdr:rowOff>
    </xdr:to>
    <xdr:sp macro="" textlink="">
      <xdr:nvSpPr>
        <xdr:cNvPr id="23" name="四角形吹き出し 22"/>
        <xdr:cNvSpPr/>
      </xdr:nvSpPr>
      <xdr:spPr>
        <a:xfrm>
          <a:off x="26392903" y="21630409"/>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562841</xdr:colOff>
      <xdr:row>145</xdr:row>
      <xdr:rowOff>17318</xdr:rowOff>
    </xdr:to>
    <xdr:sp macro="" textlink="">
      <xdr:nvSpPr>
        <xdr:cNvPr id="24" name="四角形吹き出し 23"/>
        <xdr:cNvSpPr/>
      </xdr:nvSpPr>
      <xdr:spPr>
        <a:xfrm>
          <a:off x="13369636" y="34238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562841</xdr:colOff>
      <xdr:row>223</xdr:row>
      <xdr:rowOff>17318</xdr:rowOff>
    </xdr:to>
    <xdr:sp macro="" textlink="">
      <xdr:nvSpPr>
        <xdr:cNvPr id="25" name="四角形吹き出し 24"/>
        <xdr:cNvSpPr/>
      </xdr:nvSpPr>
      <xdr:spPr>
        <a:xfrm>
          <a:off x="13369636" y="53149500"/>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252</xdr:row>
      <xdr:rowOff>0</xdr:rowOff>
    </xdr:from>
    <xdr:to>
      <xdr:col>23</xdr:col>
      <xdr:colOff>562841</xdr:colOff>
      <xdr:row>257</xdr:row>
      <xdr:rowOff>17319</xdr:rowOff>
    </xdr:to>
    <xdr:sp macro="" textlink="">
      <xdr:nvSpPr>
        <xdr:cNvPr id="26" name="四角形吹き出し 25"/>
        <xdr:cNvSpPr/>
      </xdr:nvSpPr>
      <xdr:spPr>
        <a:xfrm>
          <a:off x="13369636" y="6139295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562841</xdr:colOff>
      <xdr:row>291</xdr:row>
      <xdr:rowOff>17318</xdr:rowOff>
    </xdr:to>
    <xdr:sp macro="" textlink="">
      <xdr:nvSpPr>
        <xdr:cNvPr id="27" name="四角形吹き出し 26"/>
        <xdr:cNvSpPr/>
      </xdr:nvSpPr>
      <xdr:spPr>
        <a:xfrm>
          <a:off x="13369636" y="69636409"/>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562841</xdr:colOff>
      <xdr:row>361</xdr:row>
      <xdr:rowOff>17318</xdr:rowOff>
    </xdr:to>
    <xdr:sp macro="" textlink="">
      <xdr:nvSpPr>
        <xdr:cNvPr id="28" name="四角形吹き出し 27"/>
        <xdr:cNvSpPr/>
      </xdr:nvSpPr>
      <xdr:spPr>
        <a:xfrm>
          <a:off x="13369636" y="86608227"/>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562841</xdr:colOff>
      <xdr:row>431</xdr:row>
      <xdr:rowOff>17318</xdr:rowOff>
    </xdr:to>
    <xdr:sp macro="" textlink="">
      <xdr:nvSpPr>
        <xdr:cNvPr id="29" name="四角形吹き出し 28"/>
        <xdr:cNvSpPr/>
      </xdr:nvSpPr>
      <xdr:spPr>
        <a:xfrm>
          <a:off x="13369636" y="103580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562841</xdr:colOff>
      <xdr:row>501</xdr:row>
      <xdr:rowOff>17319</xdr:rowOff>
    </xdr:to>
    <xdr:sp macro="" textlink="">
      <xdr:nvSpPr>
        <xdr:cNvPr id="30" name="四角形吹き出し 29"/>
        <xdr:cNvSpPr/>
      </xdr:nvSpPr>
      <xdr:spPr>
        <a:xfrm>
          <a:off x="13369636" y="120551864"/>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562841</xdr:colOff>
      <xdr:row>571</xdr:row>
      <xdr:rowOff>17318</xdr:rowOff>
    </xdr:to>
    <xdr:sp macro="" textlink="">
      <xdr:nvSpPr>
        <xdr:cNvPr id="31" name="四角形吹き出し 30"/>
        <xdr:cNvSpPr/>
      </xdr:nvSpPr>
      <xdr:spPr>
        <a:xfrm>
          <a:off x="13369636" y="137523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xdr:row>
      <xdr:rowOff>0</xdr:rowOff>
    </xdr:from>
    <xdr:to>
      <xdr:col>34</xdr:col>
      <xdr:colOff>148070</xdr:colOff>
      <xdr:row>63</xdr:row>
      <xdr:rowOff>9525</xdr:rowOff>
    </xdr:to>
    <xdr:pic>
      <xdr:nvPicPr>
        <xdr:cNvPr id="15" name="図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6" y="1541318"/>
          <a:ext cx="12617161" cy="13898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64</xdr:row>
      <xdr:rowOff>0</xdr:rowOff>
    </xdr:from>
    <xdr:to>
      <xdr:col>34</xdr:col>
      <xdr:colOff>148070</xdr:colOff>
      <xdr:row>86</xdr:row>
      <xdr:rowOff>9525</xdr:rowOff>
    </xdr:to>
    <xdr:pic>
      <xdr:nvPicPr>
        <xdr:cNvPr id="16" name="図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15672955"/>
          <a:ext cx="12617161" cy="5482070"/>
        </a:xfrm>
        <a:prstGeom prst="rect">
          <a:avLst/>
        </a:prstGeom>
        <a:solidFill>
          <a:schemeClr val="bg1"/>
        </a:solidFill>
      </xdr:spPr>
    </xdr:pic>
    <xdr:clientData/>
  </xdr:twoCellAnchor>
  <xdr:twoCellAnchor editAs="oneCell">
    <xdr:from>
      <xdr:col>16</xdr:col>
      <xdr:colOff>0</xdr:colOff>
      <xdr:row>86</xdr:row>
      <xdr:rowOff>0</xdr:rowOff>
    </xdr:from>
    <xdr:to>
      <xdr:col>34</xdr:col>
      <xdr:colOff>148070</xdr:colOff>
      <xdr:row>139</xdr:row>
      <xdr:rowOff>9525</xdr:rowOff>
    </xdr:to>
    <xdr:pic>
      <xdr:nvPicPr>
        <xdr:cNvPr id="17" name="図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69636" y="21145500"/>
          <a:ext cx="12617161" cy="12859616"/>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34</xdr:col>
      <xdr:colOff>475372</xdr:colOff>
      <xdr:row>14</xdr:row>
      <xdr:rowOff>0</xdr:rowOff>
    </xdr:from>
    <xdr:to>
      <xdr:col>42</xdr:col>
      <xdr:colOff>355011</xdr:colOff>
      <xdr:row>18</xdr:row>
      <xdr:rowOff>121227</xdr:rowOff>
    </xdr:to>
    <xdr:sp macro="" textlink="">
      <xdr:nvSpPr>
        <xdr:cNvPr id="16" name="四角形吹き出し 15"/>
        <xdr:cNvSpPr/>
      </xdr:nvSpPr>
      <xdr:spPr>
        <a:xfrm>
          <a:off x="26314099" y="2996045"/>
          <a:ext cx="5421457"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34</xdr:col>
      <xdr:colOff>579280</xdr:colOff>
      <xdr:row>88</xdr:row>
      <xdr:rowOff>0</xdr:rowOff>
    </xdr:from>
    <xdr:to>
      <xdr:col>42</xdr:col>
      <xdr:colOff>458919</xdr:colOff>
      <xdr:row>93</xdr:row>
      <xdr:rowOff>17318</xdr:rowOff>
    </xdr:to>
    <xdr:sp macro="" textlink="">
      <xdr:nvSpPr>
        <xdr:cNvPr id="17" name="四角形吹き出し 16"/>
        <xdr:cNvSpPr/>
      </xdr:nvSpPr>
      <xdr:spPr>
        <a:xfrm>
          <a:off x="26418007" y="21630409"/>
          <a:ext cx="5421457"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562841</xdr:colOff>
      <xdr:row>145</xdr:row>
      <xdr:rowOff>17318</xdr:rowOff>
    </xdr:to>
    <xdr:sp macro="" textlink="">
      <xdr:nvSpPr>
        <xdr:cNvPr id="18" name="四角形吹き出し 17"/>
        <xdr:cNvSpPr/>
      </xdr:nvSpPr>
      <xdr:spPr>
        <a:xfrm>
          <a:off x="13369636" y="34238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562841</xdr:colOff>
      <xdr:row>223</xdr:row>
      <xdr:rowOff>17318</xdr:rowOff>
    </xdr:to>
    <xdr:sp macro="" textlink="">
      <xdr:nvSpPr>
        <xdr:cNvPr id="19" name="四角形吹き出し 18"/>
        <xdr:cNvSpPr/>
      </xdr:nvSpPr>
      <xdr:spPr>
        <a:xfrm>
          <a:off x="13369636" y="53149500"/>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562841</xdr:colOff>
      <xdr:row>291</xdr:row>
      <xdr:rowOff>17318</xdr:rowOff>
    </xdr:to>
    <xdr:sp macro="" textlink="">
      <xdr:nvSpPr>
        <xdr:cNvPr id="20" name="四角形吹き出し 19"/>
        <xdr:cNvSpPr/>
      </xdr:nvSpPr>
      <xdr:spPr>
        <a:xfrm>
          <a:off x="13369636" y="69636409"/>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562841</xdr:colOff>
      <xdr:row>361</xdr:row>
      <xdr:rowOff>17318</xdr:rowOff>
    </xdr:to>
    <xdr:sp macro="" textlink="">
      <xdr:nvSpPr>
        <xdr:cNvPr id="21" name="四角形吹き出し 20"/>
        <xdr:cNvSpPr/>
      </xdr:nvSpPr>
      <xdr:spPr>
        <a:xfrm>
          <a:off x="13369636" y="86608227"/>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562841</xdr:colOff>
      <xdr:row>431</xdr:row>
      <xdr:rowOff>17318</xdr:rowOff>
    </xdr:to>
    <xdr:sp macro="" textlink="">
      <xdr:nvSpPr>
        <xdr:cNvPr id="22" name="四角形吹き出し 21"/>
        <xdr:cNvSpPr/>
      </xdr:nvSpPr>
      <xdr:spPr>
        <a:xfrm>
          <a:off x="13369636" y="103580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562841</xdr:colOff>
      <xdr:row>501</xdr:row>
      <xdr:rowOff>17319</xdr:rowOff>
    </xdr:to>
    <xdr:sp macro="" textlink="">
      <xdr:nvSpPr>
        <xdr:cNvPr id="23" name="四角形吹き出し 22"/>
        <xdr:cNvSpPr/>
      </xdr:nvSpPr>
      <xdr:spPr>
        <a:xfrm>
          <a:off x="13369636" y="120551864"/>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562841</xdr:colOff>
      <xdr:row>571</xdr:row>
      <xdr:rowOff>17318</xdr:rowOff>
    </xdr:to>
    <xdr:sp macro="" textlink="">
      <xdr:nvSpPr>
        <xdr:cNvPr id="24" name="四角形吹き出し 23"/>
        <xdr:cNvSpPr/>
      </xdr:nvSpPr>
      <xdr:spPr>
        <a:xfrm>
          <a:off x="13369636" y="137523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xdr:row>
      <xdr:rowOff>0</xdr:rowOff>
    </xdr:from>
    <xdr:to>
      <xdr:col>34</xdr:col>
      <xdr:colOff>148070</xdr:colOff>
      <xdr:row>63</xdr:row>
      <xdr:rowOff>9525</xdr:rowOff>
    </xdr:to>
    <xdr:pic>
      <xdr:nvPicPr>
        <xdr:cNvPr id="14"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6" y="1541318"/>
          <a:ext cx="12617161" cy="13898707"/>
        </a:xfrm>
        <a:prstGeom prst="rect">
          <a:avLst/>
        </a:prstGeom>
        <a:solidFill>
          <a:schemeClr val="bg1"/>
        </a:solidFill>
      </xdr:spPr>
    </xdr:pic>
    <xdr:clientData/>
  </xdr:twoCellAnchor>
  <xdr:twoCellAnchor editAs="oneCell">
    <xdr:from>
      <xdr:col>16</xdr:col>
      <xdr:colOff>0</xdr:colOff>
      <xdr:row>64</xdr:row>
      <xdr:rowOff>0</xdr:rowOff>
    </xdr:from>
    <xdr:to>
      <xdr:col>34</xdr:col>
      <xdr:colOff>148070</xdr:colOff>
      <xdr:row>86</xdr:row>
      <xdr:rowOff>9526</xdr:rowOff>
    </xdr:to>
    <xdr:pic>
      <xdr:nvPicPr>
        <xdr:cNvPr id="15" name="図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15672955"/>
          <a:ext cx="12617161" cy="5482071"/>
        </a:xfrm>
        <a:prstGeom prst="rect">
          <a:avLst/>
        </a:prstGeom>
        <a:solidFill>
          <a:schemeClr val="bg1"/>
        </a:solidFill>
      </xdr:spPr>
    </xdr:pic>
    <xdr:clientData/>
  </xdr:twoCellAnchor>
  <xdr:twoCellAnchor editAs="oneCell">
    <xdr:from>
      <xdr:col>16</xdr:col>
      <xdr:colOff>0</xdr:colOff>
      <xdr:row>86</xdr:row>
      <xdr:rowOff>0</xdr:rowOff>
    </xdr:from>
    <xdr:to>
      <xdr:col>34</xdr:col>
      <xdr:colOff>148070</xdr:colOff>
      <xdr:row>139</xdr:row>
      <xdr:rowOff>9525</xdr:rowOff>
    </xdr:to>
    <xdr:pic>
      <xdr:nvPicPr>
        <xdr:cNvPr id="25" name="図 2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69636" y="21145500"/>
          <a:ext cx="12617161" cy="12859616"/>
        </a:xfrm>
        <a:prstGeom prst="rect">
          <a:avLst/>
        </a:prstGeom>
        <a:solidFill>
          <a:schemeClr val="bg1"/>
        </a:solid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34</xdr:col>
      <xdr:colOff>536858</xdr:colOff>
      <xdr:row>14</xdr:row>
      <xdr:rowOff>0</xdr:rowOff>
    </xdr:from>
    <xdr:to>
      <xdr:col>42</xdr:col>
      <xdr:colOff>406972</xdr:colOff>
      <xdr:row>18</xdr:row>
      <xdr:rowOff>121227</xdr:rowOff>
    </xdr:to>
    <xdr:sp macro="" textlink="">
      <xdr:nvSpPr>
        <xdr:cNvPr id="7" name="四角形吹き出し 6"/>
        <xdr:cNvSpPr/>
      </xdr:nvSpPr>
      <xdr:spPr>
        <a:xfrm>
          <a:off x="26375585" y="2996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34</xdr:col>
      <xdr:colOff>519540</xdr:colOff>
      <xdr:row>88</xdr:row>
      <xdr:rowOff>0</xdr:rowOff>
    </xdr:from>
    <xdr:to>
      <xdr:col>42</xdr:col>
      <xdr:colOff>389654</xdr:colOff>
      <xdr:row>93</xdr:row>
      <xdr:rowOff>17318</xdr:rowOff>
    </xdr:to>
    <xdr:sp macro="" textlink="">
      <xdr:nvSpPr>
        <xdr:cNvPr id="8" name="四角形吹き出し 7"/>
        <xdr:cNvSpPr/>
      </xdr:nvSpPr>
      <xdr:spPr>
        <a:xfrm>
          <a:off x="26358267" y="21630409"/>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562841</xdr:colOff>
      <xdr:row>145</xdr:row>
      <xdr:rowOff>17318</xdr:rowOff>
    </xdr:to>
    <xdr:sp macro="" textlink="">
      <xdr:nvSpPr>
        <xdr:cNvPr id="10" name="四角形吹き出し 9"/>
        <xdr:cNvSpPr/>
      </xdr:nvSpPr>
      <xdr:spPr>
        <a:xfrm>
          <a:off x="13369636" y="34238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562841</xdr:colOff>
      <xdr:row>223</xdr:row>
      <xdr:rowOff>17318</xdr:rowOff>
    </xdr:to>
    <xdr:sp macro="" textlink="">
      <xdr:nvSpPr>
        <xdr:cNvPr id="11" name="四角形吹き出し 10"/>
        <xdr:cNvSpPr/>
      </xdr:nvSpPr>
      <xdr:spPr>
        <a:xfrm>
          <a:off x="13369636" y="53149500"/>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562841</xdr:colOff>
      <xdr:row>291</xdr:row>
      <xdr:rowOff>17318</xdr:rowOff>
    </xdr:to>
    <xdr:sp macro="" textlink="">
      <xdr:nvSpPr>
        <xdr:cNvPr id="12" name="四角形吹き出し 11"/>
        <xdr:cNvSpPr/>
      </xdr:nvSpPr>
      <xdr:spPr>
        <a:xfrm>
          <a:off x="13369636" y="69636409"/>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562841</xdr:colOff>
      <xdr:row>361</xdr:row>
      <xdr:rowOff>17318</xdr:rowOff>
    </xdr:to>
    <xdr:sp macro="" textlink="">
      <xdr:nvSpPr>
        <xdr:cNvPr id="13" name="四角形吹き出し 12"/>
        <xdr:cNvSpPr/>
      </xdr:nvSpPr>
      <xdr:spPr>
        <a:xfrm>
          <a:off x="13369636" y="86608227"/>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562841</xdr:colOff>
      <xdr:row>431</xdr:row>
      <xdr:rowOff>17318</xdr:rowOff>
    </xdr:to>
    <xdr:sp macro="" textlink="">
      <xdr:nvSpPr>
        <xdr:cNvPr id="14" name="四角形吹き出し 13"/>
        <xdr:cNvSpPr/>
      </xdr:nvSpPr>
      <xdr:spPr>
        <a:xfrm>
          <a:off x="13369636" y="103580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562841</xdr:colOff>
      <xdr:row>501</xdr:row>
      <xdr:rowOff>17319</xdr:rowOff>
    </xdr:to>
    <xdr:sp macro="" textlink="">
      <xdr:nvSpPr>
        <xdr:cNvPr id="15" name="四角形吹き出し 14"/>
        <xdr:cNvSpPr/>
      </xdr:nvSpPr>
      <xdr:spPr>
        <a:xfrm>
          <a:off x="13369636" y="120551864"/>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562841</xdr:colOff>
      <xdr:row>571</xdr:row>
      <xdr:rowOff>17318</xdr:rowOff>
    </xdr:to>
    <xdr:sp macro="" textlink="">
      <xdr:nvSpPr>
        <xdr:cNvPr id="16" name="四角形吹き出し 15"/>
        <xdr:cNvSpPr/>
      </xdr:nvSpPr>
      <xdr:spPr>
        <a:xfrm>
          <a:off x="13369636" y="137523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xdr:row>
      <xdr:rowOff>0</xdr:rowOff>
    </xdr:from>
    <xdr:to>
      <xdr:col>34</xdr:col>
      <xdr:colOff>181469</xdr:colOff>
      <xdr:row>63</xdr:row>
      <xdr:rowOff>122093</xdr:rowOff>
    </xdr:to>
    <xdr:pic>
      <xdr:nvPicPr>
        <xdr:cNvPr id="17" name="図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6" y="1541318"/>
          <a:ext cx="12650560" cy="14011275"/>
        </a:xfrm>
        <a:prstGeom prst="rect">
          <a:avLst/>
        </a:prstGeom>
        <a:solidFill>
          <a:schemeClr val="bg1"/>
        </a:solidFill>
        <a:extLst/>
      </xdr:spPr>
    </xdr:pic>
    <xdr:clientData/>
  </xdr:twoCellAnchor>
  <xdr:twoCellAnchor editAs="oneCell">
    <xdr:from>
      <xdr:col>16</xdr:col>
      <xdr:colOff>0</xdr:colOff>
      <xdr:row>64</xdr:row>
      <xdr:rowOff>0</xdr:rowOff>
    </xdr:from>
    <xdr:to>
      <xdr:col>34</xdr:col>
      <xdr:colOff>181469</xdr:colOff>
      <xdr:row>86</xdr:row>
      <xdr:rowOff>61480</xdr:rowOff>
    </xdr:to>
    <xdr:pic>
      <xdr:nvPicPr>
        <xdr:cNvPr id="18" name="図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15672955"/>
          <a:ext cx="12650560" cy="553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86</xdr:row>
      <xdr:rowOff>0</xdr:rowOff>
    </xdr:from>
    <xdr:to>
      <xdr:col>34</xdr:col>
      <xdr:colOff>181469</xdr:colOff>
      <xdr:row>139</xdr:row>
      <xdr:rowOff>140648</xdr:rowOff>
    </xdr:to>
    <xdr:pic>
      <xdr:nvPicPr>
        <xdr:cNvPr id="19" name="図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69636" y="21145500"/>
          <a:ext cx="12650560" cy="12990739"/>
        </a:xfrm>
        <a:prstGeom prst="rect">
          <a:avLst/>
        </a:prstGeom>
        <a:solidFill>
          <a:schemeClr val="bg1"/>
        </a:solidFill>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35</xdr:col>
      <xdr:colOff>77057</xdr:colOff>
      <xdr:row>14</xdr:row>
      <xdr:rowOff>0</xdr:rowOff>
    </xdr:from>
    <xdr:to>
      <xdr:col>42</xdr:col>
      <xdr:colOff>649424</xdr:colOff>
      <xdr:row>18</xdr:row>
      <xdr:rowOff>121227</xdr:rowOff>
    </xdr:to>
    <xdr:sp macro="" textlink="">
      <xdr:nvSpPr>
        <xdr:cNvPr id="5" name="四角形吹き出し 4"/>
        <xdr:cNvSpPr/>
      </xdr:nvSpPr>
      <xdr:spPr>
        <a:xfrm>
          <a:off x="26608512" y="2996045"/>
          <a:ext cx="5421457"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35</xdr:col>
      <xdr:colOff>94375</xdr:colOff>
      <xdr:row>88</xdr:row>
      <xdr:rowOff>0</xdr:rowOff>
    </xdr:from>
    <xdr:to>
      <xdr:col>42</xdr:col>
      <xdr:colOff>666742</xdr:colOff>
      <xdr:row>93</xdr:row>
      <xdr:rowOff>17318</xdr:rowOff>
    </xdr:to>
    <xdr:sp macro="" textlink="">
      <xdr:nvSpPr>
        <xdr:cNvPr id="6" name="四角形吹き出し 5"/>
        <xdr:cNvSpPr/>
      </xdr:nvSpPr>
      <xdr:spPr>
        <a:xfrm>
          <a:off x="26625830" y="21630409"/>
          <a:ext cx="5421457"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140</xdr:row>
      <xdr:rowOff>0</xdr:rowOff>
    </xdr:from>
    <xdr:to>
      <xdr:col>23</xdr:col>
      <xdr:colOff>562841</xdr:colOff>
      <xdr:row>145</xdr:row>
      <xdr:rowOff>17318</xdr:rowOff>
    </xdr:to>
    <xdr:sp macro="" textlink="">
      <xdr:nvSpPr>
        <xdr:cNvPr id="8" name="四角形吹き出し 7"/>
        <xdr:cNvSpPr/>
      </xdr:nvSpPr>
      <xdr:spPr>
        <a:xfrm>
          <a:off x="13369636" y="34238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218</xdr:row>
      <xdr:rowOff>0</xdr:rowOff>
    </xdr:from>
    <xdr:to>
      <xdr:col>23</xdr:col>
      <xdr:colOff>562841</xdr:colOff>
      <xdr:row>223</xdr:row>
      <xdr:rowOff>17318</xdr:rowOff>
    </xdr:to>
    <xdr:sp macro="" textlink="">
      <xdr:nvSpPr>
        <xdr:cNvPr id="11" name="四角形吹き出し 10"/>
        <xdr:cNvSpPr/>
      </xdr:nvSpPr>
      <xdr:spPr>
        <a:xfrm>
          <a:off x="13369636" y="53149500"/>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286</xdr:row>
      <xdr:rowOff>0</xdr:rowOff>
    </xdr:from>
    <xdr:to>
      <xdr:col>23</xdr:col>
      <xdr:colOff>562841</xdr:colOff>
      <xdr:row>291</xdr:row>
      <xdr:rowOff>17318</xdr:rowOff>
    </xdr:to>
    <xdr:sp macro="" textlink="">
      <xdr:nvSpPr>
        <xdr:cNvPr id="12" name="四角形吹き出し 11"/>
        <xdr:cNvSpPr/>
      </xdr:nvSpPr>
      <xdr:spPr>
        <a:xfrm>
          <a:off x="13369636" y="69636409"/>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356</xdr:row>
      <xdr:rowOff>0</xdr:rowOff>
    </xdr:from>
    <xdr:to>
      <xdr:col>23</xdr:col>
      <xdr:colOff>562841</xdr:colOff>
      <xdr:row>361</xdr:row>
      <xdr:rowOff>17318</xdr:rowOff>
    </xdr:to>
    <xdr:sp macro="" textlink="">
      <xdr:nvSpPr>
        <xdr:cNvPr id="13" name="四角形吹き出し 12"/>
        <xdr:cNvSpPr/>
      </xdr:nvSpPr>
      <xdr:spPr>
        <a:xfrm>
          <a:off x="13369636" y="86608227"/>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426</xdr:row>
      <xdr:rowOff>0</xdr:rowOff>
    </xdr:from>
    <xdr:to>
      <xdr:col>23</xdr:col>
      <xdr:colOff>562841</xdr:colOff>
      <xdr:row>431</xdr:row>
      <xdr:rowOff>17318</xdr:rowOff>
    </xdr:to>
    <xdr:sp macro="" textlink="">
      <xdr:nvSpPr>
        <xdr:cNvPr id="14" name="四角形吹き出し 13"/>
        <xdr:cNvSpPr/>
      </xdr:nvSpPr>
      <xdr:spPr>
        <a:xfrm>
          <a:off x="13369636" y="103580045"/>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496</xdr:row>
      <xdr:rowOff>0</xdr:rowOff>
    </xdr:from>
    <xdr:to>
      <xdr:col>23</xdr:col>
      <xdr:colOff>562841</xdr:colOff>
      <xdr:row>501</xdr:row>
      <xdr:rowOff>17319</xdr:rowOff>
    </xdr:to>
    <xdr:sp macro="" textlink="">
      <xdr:nvSpPr>
        <xdr:cNvPr id="15" name="四角形吹き出し 14"/>
        <xdr:cNvSpPr/>
      </xdr:nvSpPr>
      <xdr:spPr>
        <a:xfrm>
          <a:off x="13369636" y="120551864"/>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xdr:from>
      <xdr:col>16</xdr:col>
      <xdr:colOff>0</xdr:colOff>
      <xdr:row>566</xdr:row>
      <xdr:rowOff>0</xdr:rowOff>
    </xdr:from>
    <xdr:to>
      <xdr:col>23</xdr:col>
      <xdr:colOff>562841</xdr:colOff>
      <xdr:row>571</xdr:row>
      <xdr:rowOff>17318</xdr:rowOff>
    </xdr:to>
    <xdr:sp macro="" textlink="">
      <xdr:nvSpPr>
        <xdr:cNvPr id="16" name="四角形吹き出し 15"/>
        <xdr:cNvSpPr/>
      </xdr:nvSpPr>
      <xdr:spPr>
        <a:xfrm>
          <a:off x="13369636" y="137523682"/>
          <a:ext cx="5411932" cy="1229591"/>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関数の入力されているセル（</a:t>
          </a:r>
          <a:r>
            <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と表示されているセル）</a:t>
          </a:r>
          <a:endParaRPr kumimoji="1" lang="en-US" altLang="ja-JP" sz="18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800">
              <a:solidFill>
                <a:schemeClr val="bg1"/>
              </a:solidFill>
              <a:latin typeface="Meiryo UI" panose="020B0604030504040204" pitchFamily="50" charset="-128"/>
              <a:ea typeface="Meiryo UI" panose="020B0604030504040204" pitchFamily="50" charset="-128"/>
              <a:cs typeface="Meiryo UI" panose="020B0604030504040204" pitchFamily="50" charset="-128"/>
            </a:rPr>
            <a:t>には入力しないこと</a:t>
          </a:r>
        </a:p>
      </xdr:txBody>
    </xdr:sp>
    <xdr:clientData/>
  </xdr:twoCellAnchor>
  <xdr:twoCellAnchor editAs="oneCell">
    <xdr:from>
      <xdr:col>16</xdr:col>
      <xdr:colOff>0</xdr:colOff>
      <xdr:row>8</xdr:row>
      <xdr:rowOff>0</xdr:rowOff>
    </xdr:from>
    <xdr:to>
      <xdr:col>34</xdr:col>
      <xdr:colOff>404132</xdr:colOff>
      <xdr:row>63</xdr:row>
      <xdr:rowOff>9525</xdr:rowOff>
    </xdr:to>
    <xdr:pic>
      <xdr:nvPicPr>
        <xdr:cNvPr id="18" name="図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9636" y="1541318"/>
          <a:ext cx="12873223" cy="13898707"/>
        </a:xfrm>
        <a:prstGeom prst="rect">
          <a:avLst/>
        </a:prstGeom>
        <a:solidFill>
          <a:schemeClr val="bg1"/>
        </a:solidFill>
        <a:extLst/>
      </xdr:spPr>
    </xdr:pic>
    <xdr:clientData/>
  </xdr:twoCellAnchor>
  <xdr:twoCellAnchor editAs="oneCell">
    <xdr:from>
      <xdr:col>16</xdr:col>
      <xdr:colOff>0</xdr:colOff>
      <xdr:row>64</xdr:row>
      <xdr:rowOff>0</xdr:rowOff>
    </xdr:from>
    <xdr:to>
      <xdr:col>34</xdr:col>
      <xdr:colOff>404132</xdr:colOff>
      <xdr:row>86</xdr:row>
      <xdr:rowOff>9526</xdr:rowOff>
    </xdr:to>
    <xdr:pic>
      <xdr:nvPicPr>
        <xdr:cNvPr id="19" name="図 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9636" y="15672955"/>
          <a:ext cx="12873223" cy="548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86</xdr:row>
      <xdr:rowOff>0</xdr:rowOff>
    </xdr:from>
    <xdr:to>
      <xdr:col>34</xdr:col>
      <xdr:colOff>404132</xdr:colOff>
      <xdr:row>139</xdr:row>
      <xdr:rowOff>9525</xdr:rowOff>
    </xdr:to>
    <xdr:pic>
      <xdr:nvPicPr>
        <xdr:cNvPr id="20" name="図 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69636" y="21145500"/>
          <a:ext cx="12873223" cy="12859616"/>
        </a:xfrm>
        <a:prstGeom prst="rect">
          <a:avLst/>
        </a:prstGeom>
        <a:solidFill>
          <a:schemeClr val="bg1"/>
        </a:solidFill>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37</xdr:col>
      <xdr:colOff>0</xdr:colOff>
      <xdr:row>2</xdr:row>
      <xdr:rowOff>0</xdr:rowOff>
    </xdr:from>
    <xdr:to>
      <xdr:col>71</xdr:col>
      <xdr:colOff>168275</xdr:colOff>
      <xdr:row>40</xdr:row>
      <xdr:rowOff>198781</xdr:rowOff>
    </xdr:to>
    <xdr:pic>
      <xdr:nvPicPr>
        <xdr:cNvPr id="7"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3143" y="408214"/>
          <a:ext cx="7570561" cy="9927888"/>
        </a:xfrm>
        <a:prstGeom prst="rect">
          <a:avLst/>
        </a:prstGeom>
        <a:solidFill>
          <a:schemeClr val="bg1"/>
        </a:solidFill>
      </xdr:spPr>
    </xdr:pic>
    <xdr:clientData/>
  </xdr:twoCellAnchor>
  <xdr:twoCellAnchor>
    <xdr:from>
      <xdr:col>72</xdr:col>
      <xdr:colOff>113242</xdr:colOff>
      <xdr:row>2</xdr:row>
      <xdr:rowOff>54429</xdr:rowOff>
    </xdr:from>
    <xdr:to>
      <xdr:col>87</xdr:col>
      <xdr:colOff>65338</xdr:colOff>
      <xdr:row>9</xdr:row>
      <xdr:rowOff>65615</xdr:rowOff>
    </xdr:to>
    <xdr:sp macro="" textlink="">
      <xdr:nvSpPr>
        <xdr:cNvPr id="11" name="四角形吹き出し 10"/>
        <xdr:cNvSpPr/>
      </xdr:nvSpPr>
      <xdr:spPr>
        <a:xfrm>
          <a:off x="16006385" y="462643"/>
          <a:ext cx="3217810" cy="1467151"/>
        </a:xfrm>
        <a:prstGeom prst="wedgeRectCallout">
          <a:avLst>
            <a:gd name="adj1" fmla="val -20991"/>
            <a:gd name="adj2" fmla="val -1410"/>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・法人名又は氏名、代表者名等、住所</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略称等を使用せず、商業登記簿謄本等と</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整合のとれる内容で入力すること</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・旧字体で変換できない文字は代替の</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新字体で入力すること</a:t>
          </a:r>
        </a:p>
      </xdr:txBody>
    </xdr:sp>
    <xdr:clientData/>
  </xdr:twoCellAnchor>
  <xdr:twoCellAnchor>
    <xdr:from>
      <xdr:col>72</xdr:col>
      <xdr:colOff>95251</xdr:colOff>
      <xdr:row>9</xdr:row>
      <xdr:rowOff>201592</xdr:rowOff>
    </xdr:from>
    <xdr:to>
      <xdr:col>86</xdr:col>
      <xdr:colOff>32566</xdr:colOff>
      <xdr:row>13</xdr:row>
      <xdr:rowOff>223590</xdr:rowOff>
    </xdr:to>
    <xdr:sp macro="" textlink="">
      <xdr:nvSpPr>
        <xdr:cNvPr id="12" name="四角形吹き出し 11"/>
        <xdr:cNvSpPr/>
      </xdr:nvSpPr>
      <xdr:spPr>
        <a:xfrm>
          <a:off x="15988394" y="2065771"/>
          <a:ext cx="2985315" cy="1001712"/>
        </a:xfrm>
        <a:prstGeom prst="wedgeRectCallout">
          <a:avLst>
            <a:gd name="adj1" fmla="val -77236"/>
            <a:gd name="adj2" fmla="val -34543"/>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国税庁ホームページ「法人番号公表サイト」 で</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公表されている法人番号を、半角数字で</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入力してください</a:t>
          </a:r>
        </a:p>
      </xdr:txBody>
    </xdr:sp>
    <xdr:clientData/>
  </xdr:twoCellAnchor>
  <xdr:twoCellAnchor>
    <xdr:from>
      <xdr:col>72</xdr:col>
      <xdr:colOff>95251</xdr:colOff>
      <xdr:row>15</xdr:row>
      <xdr:rowOff>28454</xdr:rowOff>
    </xdr:from>
    <xdr:to>
      <xdr:col>86</xdr:col>
      <xdr:colOff>32566</xdr:colOff>
      <xdr:row>19</xdr:row>
      <xdr:rowOff>195610</xdr:rowOff>
    </xdr:to>
    <xdr:sp macro="" textlink="">
      <xdr:nvSpPr>
        <xdr:cNvPr id="13" name="四角形吹き出し 12"/>
        <xdr:cNvSpPr/>
      </xdr:nvSpPr>
      <xdr:spPr>
        <a:xfrm>
          <a:off x="15988394" y="3457454"/>
          <a:ext cx="2985315" cy="1187692"/>
        </a:xfrm>
        <a:prstGeom prst="wedgeRectCallout">
          <a:avLst>
            <a:gd name="adj1" fmla="val -77482"/>
            <a:gd name="adj2" fmla="val 7057"/>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・すでに</a:t>
          </a:r>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ZEH</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デベロッパーとして登録済の場合、</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登録番号を入力してください</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・登録申請中の場合は、登録申請中の</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ZEH</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デベロッパーの法人名を入力してください </a:t>
          </a:r>
        </a:p>
      </xdr:txBody>
    </xdr:sp>
    <xdr:clientData/>
  </xdr:twoCellAnchor>
  <xdr:twoCellAnchor>
    <xdr:from>
      <xdr:col>72</xdr:col>
      <xdr:colOff>95251</xdr:colOff>
      <xdr:row>21</xdr:row>
      <xdr:rowOff>21150</xdr:rowOff>
    </xdr:from>
    <xdr:to>
      <xdr:col>87</xdr:col>
      <xdr:colOff>51731</xdr:colOff>
      <xdr:row>28</xdr:row>
      <xdr:rowOff>215294</xdr:rowOff>
    </xdr:to>
    <xdr:sp macro="" textlink="">
      <xdr:nvSpPr>
        <xdr:cNvPr id="14" name="四角形吹き出し 13"/>
        <xdr:cNvSpPr/>
      </xdr:nvSpPr>
      <xdr:spPr>
        <a:xfrm>
          <a:off x="15988394" y="4946936"/>
          <a:ext cx="3222194" cy="2153572"/>
        </a:xfrm>
        <a:prstGeom prst="wedgeRectCallout">
          <a:avLst>
            <a:gd name="adj1" fmla="val -37131"/>
            <a:gd name="adj2" fmla="val -198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「（３）補助事業担当者情報」には</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SII</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からの問合せ等に確実に対応できる方を</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実務担当者とすること</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※SII</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からの送付物、電話連絡、メール等は全て</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担当者経由で行われます。各項目をよくご確認</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の上、入力してください。</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携帯電話のメールアドレスは使用できません。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2</xdr:row>
      <xdr:rowOff>0</xdr:rowOff>
    </xdr:from>
    <xdr:to>
      <xdr:col>80</xdr:col>
      <xdr:colOff>135262</xdr:colOff>
      <xdr:row>62</xdr:row>
      <xdr:rowOff>204082</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0" y="857250"/>
          <a:ext cx="17161200" cy="22325895"/>
        </a:xfrm>
        <a:prstGeom prst="rect">
          <a:avLst/>
        </a:prstGeom>
        <a:solidFill>
          <a:schemeClr val="bg1"/>
        </a:solidFill>
      </xdr:spPr>
    </xdr:pic>
    <xdr:clientData/>
  </xdr:twoCellAnchor>
  <xdr:twoCellAnchor editAs="oneCell">
    <xdr:from>
      <xdr:col>53</xdr:col>
      <xdr:colOff>0</xdr:colOff>
      <xdr:row>62</xdr:row>
      <xdr:rowOff>0</xdr:rowOff>
    </xdr:from>
    <xdr:to>
      <xdr:col>80</xdr:col>
      <xdr:colOff>133350</xdr:colOff>
      <xdr:row>126</xdr:row>
      <xdr:rowOff>9525</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16500" y="22979063"/>
          <a:ext cx="17159288" cy="22821900"/>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176893</xdr:colOff>
      <xdr:row>5</xdr:row>
      <xdr:rowOff>122464</xdr:rowOff>
    </xdr:from>
    <xdr:to>
      <xdr:col>74</xdr:col>
      <xdr:colOff>0</xdr:colOff>
      <xdr:row>31</xdr:row>
      <xdr:rowOff>299357</xdr:rowOff>
    </xdr:to>
    <xdr:pic>
      <xdr:nvPicPr>
        <xdr:cNvPr id="5" name="図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8" t="9840" r="593" b="6655"/>
        <a:stretch/>
      </xdr:blipFill>
      <xdr:spPr bwMode="auto">
        <a:xfrm>
          <a:off x="816429" y="1564821"/>
          <a:ext cx="14518821" cy="8313965"/>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37</xdr:col>
      <xdr:colOff>0</xdr:colOff>
      <xdr:row>2</xdr:row>
      <xdr:rowOff>0</xdr:rowOff>
    </xdr:from>
    <xdr:to>
      <xdr:col>73</xdr:col>
      <xdr:colOff>78067</xdr:colOff>
      <xdr:row>42</xdr:row>
      <xdr:rowOff>214592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5325" y="419100"/>
          <a:ext cx="7964767" cy="10330142"/>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45</xdr:col>
      <xdr:colOff>0</xdr:colOff>
      <xdr:row>2</xdr:row>
      <xdr:rowOff>0</xdr:rowOff>
    </xdr:from>
    <xdr:to>
      <xdr:col>96</xdr:col>
      <xdr:colOff>185180</xdr:colOff>
      <xdr:row>53</xdr:row>
      <xdr:rowOff>273008</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78045" y="710045"/>
          <a:ext cx="10922453" cy="12949918"/>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0</xdr:colOff>
      <xdr:row>2</xdr:row>
      <xdr:rowOff>0</xdr:rowOff>
    </xdr:from>
    <xdr:to>
      <xdr:col>72</xdr:col>
      <xdr:colOff>9525</xdr:colOff>
      <xdr:row>53</xdr:row>
      <xdr:rowOff>9525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5325" y="495300"/>
          <a:ext cx="7677150" cy="10696575"/>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68041</xdr:colOff>
      <xdr:row>6</xdr:row>
      <xdr:rowOff>7</xdr:rowOff>
    </xdr:from>
    <xdr:to>
      <xdr:col>72</xdr:col>
      <xdr:colOff>91173</xdr:colOff>
      <xdr:row>33</xdr:row>
      <xdr:rowOff>9532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5791" y="1619257"/>
          <a:ext cx="13902418" cy="8459561"/>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37</xdr:col>
      <xdr:colOff>0</xdr:colOff>
      <xdr:row>2</xdr:row>
      <xdr:rowOff>0</xdr:rowOff>
    </xdr:from>
    <xdr:to>
      <xdr:col>71</xdr:col>
      <xdr:colOff>9525</xdr:colOff>
      <xdr:row>45</xdr:row>
      <xdr:rowOff>9525</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4059" y="425824"/>
          <a:ext cx="7629525" cy="10543054"/>
        </a:xfrm>
        <a:prstGeom prst="rect">
          <a:avLst/>
        </a:prstGeom>
        <a:solidFill>
          <a:schemeClr val="bg1"/>
        </a:solidFill>
      </xdr:spPr>
    </xdr:pic>
    <xdr:clientData/>
  </xdr:twoCellAnchor>
  <xdr:twoCellAnchor>
    <xdr:from>
      <xdr:col>71</xdr:col>
      <xdr:colOff>90216</xdr:colOff>
      <xdr:row>35</xdr:row>
      <xdr:rowOff>170295</xdr:rowOff>
    </xdr:from>
    <xdr:to>
      <xdr:col>85</xdr:col>
      <xdr:colOff>101420</xdr:colOff>
      <xdr:row>44</xdr:row>
      <xdr:rowOff>196621</xdr:rowOff>
    </xdr:to>
    <xdr:sp macro="" textlink="">
      <xdr:nvSpPr>
        <xdr:cNvPr id="4" name="四角形吹き出し 3"/>
        <xdr:cNvSpPr/>
      </xdr:nvSpPr>
      <xdr:spPr>
        <a:xfrm>
          <a:off x="15765645" y="9014938"/>
          <a:ext cx="3059204" cy="1904112"/>
        </a:xfrm>
        <a:prstGeom prst="wedgeRectCallout">
          <a:avLst>
            <a:gd name="adj1" fmla="val -77482"/>
            <a:gd name="adj2" fmla="val 7057"/>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・申請者 </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・補助事業担当者</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・ＺＥＨデベロッパー</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・設計者</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・建築工事施工者</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・販売者　等、補助事業実施体制に係る方全てを</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組織図等で事業体制を示すこと。</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AE2" sqref="AE2:AH2"/>
    </sheetView>
  </sheetViews>
  <sheetFormatPr defaultRowHeight="13.5" x14ac:dyDescent="0.15"/>
  <cols>
    <col min="1" max="1" width="50.25" style="654" bestFit="1" customWidth="1"/>
    <col min="2" max="2" width="29.625" style="654" bestFit="1" customWidth="1"/>
    <col min="3" max="3" width="11" style="654" bestFit="1" customWidth="1"/>
    <col min="4" max="16384" width="9" style="654"/>
  </cols>
  <sheetData>
    <row r="1" spans="1:3" x14ac:dyDescent="0.15">
      <c r="A1" s="654" t="s">
        <v>723</v>
      </c>
      <c r="B1" s="654" t="s">
        <v>724</v>
      </c>
      <c r="C1" s="654" t="s">
        <v>725</v>
      </c>
    </row>
    <row r="2" spans="1:3" x14ac:dyDescent="0.15">
      <c r="A2" s="654" t="s">
        <v>726</v>
      </c>
      <c r="B2" s="655" t="s">
        <v>727</v>
      </c>
      <c r="C2" s="654" t="s">
        <v>728</v>
      </c>
    </row>
    <row r="3" spans="1:3" x14ac:dyDescent="0.15">
      <c r="A3" s="654" t="s">
        <v>729</v>
      </c>
      <c r="B3" s="655" t="s">
        <v>730</v>
      </c>
      <c r="C3" s="654" t="s">
        <v>731</v>
      </c>
    </row>
    <row r="4" spans="1:3" x14ac:dyDescent="0.15">
      <c r="A4" s="654" t="s">
        <v>732</v>
      </c>
      <c r="B4" s="654" t="s">
        <v>733</v>
      </c>
    </row>
    <row r="5" spans="1:3" x14ac:dyDescent="0.15">
      <c r="B5" s="655"/>
    </row>
  </sheetData>
  <phoneticPr fontId="7"/>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K6444"/>
  <sheetViews>
    <sheetView showGridLines="0" view="pageBreakPreview" zoomScale="55" zoomScaleNormal="70" zoomScaleSheetLayoutView="55" workbookViewId="0">
      <selection activeCell="I6" sqref="I6:P6"/>
    </sheetView>
  </sheetViews>
  <sheetFormatPr defaultColWidth="2.625" defaultRowHeight="13.5" x14ac:dyDescent="0.15"/>
  <cols>
    <col min="1" max="1" width="5.625" style="235" customWidth="1"/>
    <col min="2" max="2" width="4" style="237" customWidth="1"/>
    <col min="3" max="4" width="3.125" style="235" customWidth="1"/>
    <col min="5" max="5" width="3.25" style="235" customWidth="1"/>
    <col min="6" max="26" width="3.125" style="235" customWidth="1"/>
    <col min="27" max="38" width="3.5" style="235" customWidth="1"/>
    <col min="39" max="39" width="3.125" style="236" customWidth="1"/>
    <col min="40" max="43" width="3.125" style="235" customWidth="1"/>
    <col min="44" max="45" width="3.25" style="235" customWidth="1"/>
    <col min="46" max="46" width="3.25" style="236" customWidth="1"/>
    <col min="47" max="49" width="3.25" style="235" customWidth="1"/>
    <col min="50" max="257" width="2.625" style="235"/>
    <col min="258" max="258" width="4" style="235" customWidth="1"/>
    <col min="259" max="260" width="3.125" style="235" customWidth="1"/>
    <col min="261" max="261" width="3.25" style="235" customWidth="1"/>
    <col min="262" max="282" width="3.125" style="235" customWidth="1"/>
    <col min="283" max="294" width="3.5" style="235" customWidth="1"/>
    <col min="295" max="299" width="3.125" style="235" customWidth="1"/>
    <col min="300" max="305" width="3.25" style="235" customWidth="1"/>
    <col min="306" max="513" width="2.625" style="235"/>
    <col min="514" max="514" width="4" style="235" customWidth="1"/>
    <col min="515" max="516" width="3.125" style="235" customWidth="1"/>
    <col min="517" max="517" width="3.25" style="235" customWidth="1"/>
    <col min="518" max="538" width="3.125" style="235" customWidth="1"/>
    <col min="539" max="550" width="3.5" style="235" customWidth="1"/>
    <col min="551" max="555" width="3.125" style="235" customWidth="1"/>
    <col min="556" max="561" width="3.25" style="235" customWidth="1"/>
    <col min="562" max="769" width="2.625" style="235"/>
    <col min="770" max="770" width="4" style="235" customWidth="1"/>
    <col min="771" max="772" width="3.125" style="235" customWidth="1"/>
    <col min="773" max="773" width="3.25" style="235" customWidth="1"/>
    <col min="774" max="794" width="3.125" style="235" customWidth="1"/>
    <col min="795" max="806" width="3.5" style="235" customWidth="1"/>
    <col min="807" max="811" width="3.125" style="235" customWidth="1"/>
    <col min="812" max="817" width="3.25" style="235" customWidth="1"/>
    <col min="818" max="1025" width="2.625" style="235"/>
    <col min="1026" max="1026" width="4" style="235" customWidth="1"/>
    <col min="1027" max="1028" width="3.125" style="235" customWidth="1"/>
    <col min="1029" max="1029" width="3.25" style="235" customWidth="1"/>
    <col min="1030" max="1050" width="3.125" style="235" customWidth="1"/>
    <col min="1051" max="1062" width="3.5" style="235" customWidth="1"/>
    <col min="1063" max="1067" width="3.125" style="235" customWidth="1"/>
    <col min="1068" max="1073" width="3.25" style="235" customWidth="1"/>
    <col min="1074" max="1281" width="2.625" style="235"/>
    <col min="1282" max="1282" width="4" style="235" customWidth="1"/>
    <col min="1283" max="1284" width="3.125" style="235" customWidth="1"/>
    <col min="1285" max="1285" width="3.25" style="235" customWidth="1"/>
    <col min="1286" max="1306" width="3.125" style="235" customWidth="1"/>
    <col min="1307" max="1318" width="3.5" style="235" customWidth="1"/>
    <col min="1319" max="1323" width="3.125" style="235" customWidth="1"/>
    <col min="1324" max="1329" width="3.25" style="235" customWidth="1"/>
    <col min="1330" max="1537" width="2.625" style="235"/>
    <col min="1538" max="1538" width="4" style="235" customWidth="1"/>
    <col min="1539" max="1540" width="3.125" style="235" customWidth="1"/>
    <col min="1541" max="1541" width="3.25" style="235" customWidth="1"/>
    <col min="1542" max="1562" width="3.125" style="235" customWidth="1"/>
    <col min="1563" max="1574" width="3.5" style="235" customWidth="1"/>
    <col min="1575" max="1579" width="3.125" style="235" customWidth="1"/>
    <col min="1580" max="1585" width="3.25" style="235" customWidth="1"/>
    <col min="1586" max="1793" width="2.625" style="235"/>
    <col min="1794" max="1794" width="4" style="235" customWidth="1"/>
    <col min="1795" max="1796" width="3.125" style="235" customWidth="1"/>
    <col min="1797" max="1797" width="3.25" style="235" customWidth="1"/>
    <col min="1798" max="1818" width="3.125" style="235" customWidth="1"/>
    <col min="1819" max="1830" width="3.5" style="235" customWidth="1"/>
    <col min="1831" max="1835" width="3.125" style="235" customWidth="1"/>
    <col min="1836" max="1841" width="3.25" style="235" customWidth="1"/>
    <col min="1842" max="2049" width="2.625" style="235"/>
    <col min="2050" max="2050" width="4" style="235" customWidth="1"/>
    <col min="2051" max="2052" width="3.125" style="235" customWidth="1"/>
    <col min="2053" max="2053" width="3.25" style="235" customWidth="1"/>
    <col min="2054" max="2074" width="3.125" style="235" customWidth="1"/>
    <col min="2075" max="2086" width="3.5" style="235" customWidth="1"/>
    <col min="2087" max="2091" width="3.125" style="235" customWidth="1"/>
    <col min="2092" max="2097" width="3.25" style="235" customWidth="1"/>
    <col min="2098" max="2305" width="2.625" style="235"/>
    <col min="2306" max="2306" width="4" style="235" customWidth="1"/>
    <col min="2307" max="2308" width="3.125" style="235" customWidth="1"/>
    <col min="2309" max="2309" width="3.25" style="235" customWidth="1"/>
    <col min="2310" max="2330" width="3.125" style="235" customWidth="1"/>
    <col min="2331" max="2342" width="3.5" style="235" customWidth="1"/>
    <col min="2343" max="2347" width="3.125" style="235" customWidth="1"/>
    <col min="2348" max="2353" width="3.25" style="235" customWidth="1"/>
    <col min="2354" max="2561" width="2.625" style="235"/>
    <col min="2562" max="2562" width="4" style="235" customWidth="1"/>
    <col min="2563" max="2564" width="3.125" style="235" customWidth="1"/>
    <col min="2565" max="2565" width="3.25" style="235" customWidth="1"/>
    <col min="2566" max="2586" width="3.125" style="235" customWidth="1"/>
    <col min="2587" max="2598" width="3.5" style="235" customWidth="1"/>
    <col min="2599" max="2603" width="3.125" style="235" customWidth="1"/>
    <col min="2604" max="2609" width="3.25" style="235" customWidth="1"/>
    <col min="2610" max="2817" width="2.625" style="235"/>
    <col min="2818" max="2818" width="4" style="235" customWidth="1"/>
    <col min="2819" max="2820" width="3.125" style="235" customWidth="1"/>
    <col min="2821" max="2821" width="3.25" style="235" customWidth="1"/>
    <col min="2822" max="2842" width="3.125" style="235" customWidth="1"/>
    <col min="2843" max="2854" width="3.5" style="235" customWidth="1"/>
    <col min="2855" max="2859" width="3.125" style="235" customWidth="1"/>
    <col min="2860" max="2865" width="3.25" style="235" customWidth="1"/>
    <col min="2866" max="3073" width="2.625" style="235"/>
    <col min="3074" max="3074" width="4" style="235" customWidth="1"/>
    <col min="3075" max="3076" width="3.125" style="235" customWidth="1"/>
    <col min="3077" max="3077" width="3.25" style="235" customWidth="1"/>
    <col min="3078" max="3098" width="3.125" style="235" customWidth="1"/>
    <col min="3099" max="3110" width="3.5" style="235" customWidth="1"/>
    <col min="3111" max="3115" width="3.125" style="235" customWidth="1"/>
    <col min="3116" max="3121" width="3.25" style="235" customWidth="1"/>
    <col min="3122" max="3329" width="2.625" style="235"/>
    <col min="3330" max="3330" width="4" style="235" customWidth="1"/>
    <col min="3331" max="3332" width="3.125" style="235" customWidth="1"/>
    <col min="3333" max="3333" width="3.25" style="235" customWidth="1"/>
    <col min="3334" max="3354" width="3.125" style="235" customWidth="1"/>
    <col min="3355" max="3366" width="3.5" style="235" customWidth="1"/>
    <col min="3367" max="3371" width="3.125" style="235" customWidth="1"/>
    <col min="3372" max="3377" width="3.25" style="235" customWidth="1"/>
    <col min="3378" max="3585" width="2.625" style="235"/>
    <col min="3586" max="3586" width="4" style="235" customWidth="1"/>
    <col min="3587" max="3588" width="3.125" style="235" customWidth="1"/>
    <col min="3589" max="3589" width="3.25" style="235" customWidth="1"/>
    <col min="3590" max="3610" width="3.125" style="235" customWidth="1"/>
    <col min="3611" max="3622" width="3.5" style="235" customWidth="1"/>
    <col min="3623" max="3627" width="3.125" style="235" customWidth="1"/>
    <col min="3628" max="3633" width="3.25" style="235" customWidth="1"/>
    <col min="3634" max="3841" width="2.625" style="235"/>
    <col min="3842" max="3842" width="4" style="235" customWidth="1"/>
    <col min="3843" max="3844" width="3.125" style="235" customWidth="1"/>
    <col min="3845" max="3845" width="3.25" style="235" customWidth="1"/>
    <col min="3846" max="3866" width="3.125" style="235" customWidth="1"/>
    <col min="3867" max="3878" width="3.5" style="235" customWidth="1"/>
    <col min="3879" max="3883" width="3.125" style="235" customWidth="1"/>
    <col min="3884" max="3889" width="3.25" style="235" customWidth="1"/>
    <col min="3890" max="4097" width="2.625" style="235"/>
    <col min="4098" max="4098" width="4" style="235" customWidth="1"/>
    <col min="4099" max="4100" width="3.125" style="235" customWidth="1"/>
    <col min="4101" max="4101" width="3.25" style="235" customWidth="1"/>
    <col min="4102" max="4122" width="3.125" style="235" customWidth="1"/>
    <col min="4123" max="4134" width="3.5" style="235" customWidth="1"/>
    <col min="4135" max="4139" width="3.125" style="235" customWidth="1"/>
    <col min="4140" max="4145" width="3.25" style="235" customWidth="1"/>
    <col min="4146" max="4353" width="2.625" style="235"/>
    <col min="4354" max="4354" width="4" style="235" customWidth="1"/>
    <col min="4355" max="4356" width="3.125" style="235" customWidth="1"/>
    <col min="4357" max="4357" width="3.25" style="235" customWidth="1"/>
    <col min="4358" max="4378" width="3.125" style="235" customWidth="1"/>
    <col min="4379" max="4390" width="3.5" style="235" customWidth="1"/>
    <col min="4391" max="4395" width="3.125" style="235" customWidth="1"/>
    <col min="4396" max="4401" width="3.25" style="235" customWidth="1"/>
    <col min="4402" max="4609" width="2.625" style="235"/>
    <col min="4610" max="4610" width="4" style="235" customWidth="1"/>
    <col min="4611" max="4612" width="3.125" style="235" customWidth="1"/>
    <col min="4613" max="4613" width="3.25" style="235" customWidth="1"/>
    <col min="4614" max="4634" width="3.125" style="235" customWidth="1"/>
    <col min="4635" max="4646" width="3.5" style="235" customWidth="1"/>
    <col min="4647" max="4651" width="3.125" style="235" customWidth="1"/>
    <col min="4652" max="4657" width="3.25" style="235" customWidth="1"/>
    <col min="4658" max="4865" width="2.625" style="235"/>
    <col min="4866" max="4866" width="4" style="235" customWidth="1"/>
    <col min="4867" max="4868" width="3.125" style="235" customWidth="1"/>
    <col min="4869" max="4869" width="3.25" style="235" customWidth="1"/>
    <col min="4870" max="4890" width="3.125" style="235" customWidth="1"/>
    <col min="4891" max="4902" width="3.5" style="235" customWidth="1"/>
    <col min="4903" max="4907" width="3.125" style="235" customWidth="1"/>
    <col min="4908" max="4913" width="3.25" style="235" customWidth="1"/>
    <col min="4914" max="5121" width="2.625" style="235"/>
    <col min="5122" max="5122" width="4" style="235" customWidth="1"/>
    <col min="5123" max="5124" width="3.125" style="235" customWidth="1"/>
    <col min="5125" max="5125" width="3.25" style="235" customWidth="1"/>
    <col min="5126" max="5146" width="3.125" style="235" customWidth="1"/>
    <col min="5147" max="5158" width="3.5" style="235" customWidth="1"/>
    <col min="5159" max="5163" width="3.125" style="235" customWidth="1"/>
    <col min="5164" max="5169" width="3.25" style="235" customWidth="1"/>
    <col min="5170" max="5377" width="2.625" style="235"/>
    <col min="5378" max="5378" width="4" style="235" customWidth="1"/>
    <col min="5379" max="5380" width="3.125" style="235" customWidth="1"/>
    <col min="5381" max="5381" width="3.25" style="235" customWidth="1"/>
    <col min="5382" max="5402" width="3.125" style="235" customWidth="1"/>
    <col min="5403" max="5414" width="3.5" style="235" customWidth="1"/>
    <col min="5415" max="5419" width="3.125" style="235" customWidth="1"/>
    <col min="5420" max="5425" width="3.25" style="235" customWidth="1"/>
    <col min="5426" max="5633" width="2.625" style="235"/>
    <col min="5634" max="5634" width="4" style="235" customWidth="1"/>
    <col min="5635" max="5636" width="3.125" style="235" customWidth="1"/>
    <col min="5637" max="5637" width="3.25" style="235" customWidth="1"/>
    <col min="5638" max="5658" width="3.125" style="235" customWidth="1"/>
    <col min="5659" max="5670" width="3.5" style="235" customWidth="1"/>
    <col min="5671" max="5675" width="3.125" style="235" customWidth="1"/>
    <col min="5676" max="5681" width="3.25" style="235" customWidth="1"/>
    <col min="5682" max="5889" width="2.625" style="235"/>
    <col min="5890" max="5890" width="4" style="235" customWidth="1"/>
    <col min="5891" max="5892" width="3.125" style="235" customWidth="1"/>
    <col min="5893" max="5893" width="3.25" style="235" customWidth="1"/>
    <col min="5894" max="5914" width="3.125" style="235" customWidth="1"/>
    <col min="5915" max="5926" width="3.5" style="235" customWidth="1"/>
    <col min="5927" max="5931" width="3.125" style="235" customWidth="1"/>
    <col min="5932" max="5937" width="3.25" style="235" customWidth="1"/>
    <col min="5938" max="6145" width="2.625" style="235"/>
    <col min="6146" max="6146" width="4" style="235" customWidth="1"/>
    <col min="6147" max="6148" width="3.125" style="235" customWidth="1"/>
    <col min="6149" max="6149" width="3.25" style="235" customWidth="1"/>
    <col min="6150" max="6170" width="3.125" style="235" customWidth="1"/>
    <col min="6171" max="6182" width="3.5" style="235" customWidth="1"/>
    <col min="6183" max="6187" width="3.125" style="235" customWidth="1"/>
    <col min="6188" max="6193" width="3.25" style="235" customWidth="1"/>
    <col min="6194" max="6401" width="2.625" style="235"/>
    <col min="6402" max="6402" width="4" style="235" customWidth="1"/>
    <col min="6403" max="6404" width="3.125" style="235" customWidth="1"/>
    <col min="6405" max="6405" width="3.25" style="235" customWidth="1"/>
    <col min="6406" max="6426" width="3.125" style="235" customWidth="1"/>
    <col min="6427" max="6438" width="3.5" style="235" customWidth="1"/>
    <col min="6439" max="6443" width="3.125" style="235" customWidth="1"/>
    <col min="6444" max="6449" width="3.25" style="235" customWidth="1"/>
    <col min="6450" max="6657" width="2.625" style="235"/>
    <col min="6658" max="6658" width="4" style="235" customWidth="1"/>
    <col min="6659" max="6660" width="3.125" style="235" customWidth="1"/>
    <col min="6661" max="6661" width="3.25" style="235" customWidth="1"/>
    <col min="6662" max="6682" width="3.125" style="235" customWidth="1"/>
    <col min="6683" max="6694" width="3.5" style="235" customWidth="1"/>
    <col min="6695" max="6699" width="3.125" style="235" customWidth="1"/>
    <col min="6700" max="6705" width="3.25" style="235" customWidth="1"/>
    <col min="6706" max="6913" width="2.625" style="235"/>
    <col min="6914" max="6914" width="4" style="235" customWidth="1"/>
    <col min="6915" max="6916" width="3.125" style="235" customWidth="1"/>
    <col min="6917" max="6917" width="3.25" style="235" customWidth="1"/>
    <col min="6918" max="6938" width="3.125" style="235" customWidth="1"/>
    <col min="6939" max="6950" width="3.5" style="235" customWidth="1"/>
    <col min="6951" max="6955" width="3.125" style="235" customWidth="1"/>
    <col min="6956" max="6961" width="3.25" style="235" customWidth="1"/>
    <col min="6962" max="7169" width="2.625" style="235"/>
    <col min="7170" max="7170" width="4" style="235" customWidth="1"/>
    <col min="7171" max="7172" width="3.125" style="235" customWidth="1"/>
    <col min="7173" max="7173" width="3.25" style="235" customWidth="1"/>
    <col min="7174" max="7194" width="3.125" style="235" customWidth="1"/>
    <col min="7195" max="7206" width="3.5" style="235" customWidth="1"/>
    <col min="7207" max="7211" width="3.125" style="235" customWidth="1"/>
    <col min="7212" max="7217" width="3.25" style="235" customWidth="1"/>
    <col min="7218" max="7425" width="2.625" style="235"/>
    <col min="7426" max="7426" width="4" style="235" customWidth="1"/>
    <col min="7427" max="7428" width="3.125" style="235" customWidth="1"/>
    <col min="7429" max="7429" width="3.25" style="235" customWidth="1"/>
    <col min="7430" max="7450" width="3.125" style="235" customWidth="1"/>
    <col min="7451" max="7462" width="3.5" style="235" customWidth="1"/>
    <col min="7463" max="7467" width="3.125" style="235" customWidth="1"/>
    <col min="7468" max="7473" width="3.25" style="235" customWidth="1"/>
    <col min="7474" max="7681" width="2.625" style="235"/>
    <col min="7682" max="7682" width="4" style="235" customWidth="1"/>
    <col min="7683" max="7684" width="3.125" style="235" customWidth="1"/>
    <col min="7685" max="7685" width="3.25" style="235" customWidth="1"/>
    <col min="7686" max="7706" width="3.125" style="235" customWidth="1"/>
    <col min="7707" max="7718" width="3.5" style="235" customWidth="1"/>
    <col min="7719" max="7723" width="3.125" style="235" customWidth="1"/>
    <col min="7724" max="7729" width="3.25" style="235" customWidth="1"/>
    <col min="7730" max="7937" width="2.625" style="235"/>
    <col min="7938" max="7938" width="4" style="235" customWidth="1"/>
    <col min="7939" max="7940" width="3.125" style="235" customWidth="1"/>
    <col min="7941" max="7941" width="3.25" style="235" customWidth="1"/>
    <col min="7942" max="7962" width="3.125" style="235" customWidth="1"/>
    <col min="7963" max="7974" width="3.5" style="235" customWidth="1"/>
    <col min="7975" max="7979" width="3.125" style="235" customWidth="1"/>
    <col min="7980" max="7985" width="3.25" style="235" customWidth="1"/>
    <col min="7986" max="8193" width="2.625" style="235"/>
    <col min="8194" max="8194" width="4" style="235" customWidth="1"/>
    <col min="8195" max="8196" width="3.125" style="235" customWidth="1"/>
    <col min="8197" max="8197" width="3.25" style="235" customWidth="1"/>
    <col min="8198" max="8218" width="3.125" style="235" customWidth="1"/>
    <col min="8219" max="8230" width="3.5" style="235" customWidth="1"/>
    <col min="8231" max="8235" width="3.125" style="235" customWidth="1"/>
    <col min="8236" max="8241" width="3.25" style="235" customWidth="1"/>
    <col min="8242" max="8449" width="2.625" style="235"/>
    <col min="8450" max="8450" width="4" style="235" customWidth="1"/>
    <col min="8451" max="8452" width="3.125" style="235" customWidth="1"/>
    <col min="8453" max="8453" width="3.25" style="235" customWidth="1"/>
    <col min="8454" max="8474" width="3.125" style="235" customWidth="1"/>
    <col min="8475" max="8486" width="3.5" style="235" customWidth="1"/>
    <col min="8487" max="8491" width="3.125" style="235" customWidth="1"/>
    <col min="8492" max="8497" width="3.25" style="235" customWidth="1"/>
    <col min="8498" max="8705" width="2.625" style="235"/>
    <col min="8706" max="8706" width="4" style="235" customWidth="1"/>
    <col min="8707" max="8708" width="3.125" style="235" customWidth="1"/>
    <col min="8709" max="8709" width="3.25" style="235" customWidth="1"/>
    <col min="8710" max="8730" width="3.125" style="235" customWidth="1"/>
    <col min="8731" max="8742" width="3.5" style="235" customWidth="1"/>
    <col min="8743" max="8747" width="3.125" style="235" customWidth="1"/>
    <col min="8748" max="8753" width="3.25" style="235" customWidth="1"/>
    <col min="8754" max="8961" width="2.625" style="235"/>
    <col min="8962" max="8962" width="4" style="235" customWidth="1"/>
    <col min="8963" max="8964" width="3.125" style="235" customWidth="1"/>
    <col min="8965" max="8965" width="3.25" style="235" customWidth="1"/>
    <col min="8966" max="8986" width="3.125" style="235" customWidth="1"/>
    <col min="8987" max="8998" width="3.5" style="235" customWidth="1"/>
    <col min="8999" max="9003" width="3.125" style="235" customWidth="1"/>
    <col min="9004" max="9009" width="3.25" style="235" customWidth="1"/>
    <col min="9010" max="9217" width="2.625" style="235"/>
    <col min="9218" max="9218" width="4" style="235" customWidth="1"/>
    <col min="9219" max="9220" width="3.125" style="235" customWidth="1"/>
    <col min="9221" max="9221" width="3.25" style="235" customWidth="1"/>
    <col min="9222" max="9242" width="3.125" style="235" customWidth="1"/>
    <col min="9243" max="9254" width="3.5" style="235" customWidth="1"/>
    <col min="9255" max="9259" width="3.125" style="235" customWidth="1"/>
    <col min="9260" max="9265" width="3.25" style="235" customWidth="1"/>
    <col min="9266" max="9473" width="2.625" style="235"/>
    <col min="9474" max="9474" width="4" style="235" customWidth="1"/>
    <col min="9475" max="9476" width="3.125" style="235" customWidth="1"/>
    <col min="9477" max="9477" width="3.25" style="235" customWidth="1"/>
    <col min="9478" max="9498" width="3.125" style="235" customWidth="1"/>
    <col min="9499" max="9510" width="3.5" style="235" customWidth="1"/>
    <col min="9511" max="9515" width="3.125" style="235" customWidth="1"/>
    <col min="9516" max="9521" width="3.25" style="235" customWidth="1"/>
    <col min="9522" max="9729" width="2.625" style="235"/>
    <col min="9730" max="9730" width="4" style="235" customWidth="1"/>
    <col min="9731" max="9732" width="3.125" style="235" customWidth="1"/>
    <col min="9733" max="9733" width="3.25" style="235" customWidth="1"/>
    <col min="9734" max="9754" width="3.125" style="235" customWidth="1"/>
    <col min="9755" max="9766" width="3.5" style="235" customWidth="1"/>
    <col min="9767" max="9771" width="3.125" style="235" customWidth="1"/>
    <col min="9772" max="9777" width="3.25" style="235" customWidth="1"/>
    <col min="9778" max="9985" width="2.625" style="235"/>
    <col min="9986" max="9986" width="4" style="235" customWidth="1"/>
    <col min="9987" max="9988" width="3.125" style="235" customWidth="1"/>
    <col min="9989" max="9989" width="3.25" style="235" customWidth="1"/>
    <col min="9990" max="10010" width="3.125" style="235" customWidth="1"/>
    <col min="10011" max="10022" width="3.5" style="235" customWidth="1"/>
    <col min="10023" max="10027" width="3.125" style="235" customWidth="1"/>
    <col min="10028" max="10033" width="3.25" style="235" customWidth="1"/>
    <col min="10034" max="10241" width="2.625" style="235"/>
    <col min="10242" max="10242" width="4" style="235" customWidth="1"/>
    <col min="10243" max="10244" width="3.125" style="235" customWidth="1"/>
    <col min="10245" max="10245" width="3.25" style="235" customWidth="1"/>
    <col min="10246" max="10266" width="3.125" style="235" customWidth="1"/>
    <col min="10267" max="10278" width="3.5" style="235" customWidth="1"/>
    <col min="10279" max="10283" width="3.125" style="235" customWidth="1"/>
    <col min="10284" max="10289" width="3.25" style="235" customWidth="1"/>
    <col min="10290" max="10497" width="2.625" style="235"/>
    <col min="10498" max="10498" width="4" style="235" customWidth="1"/>
    <col min="10499" max="10500" width="3.125" style="235" customWidth="1"/>
    <col min="10501" max="10501" width="3.25" style="235" customWidth="1"/>
    <col min="10502" max="10522" width="3.125" style="235" customWidth="1"/>
    <col min="10523" max="10534" width="3.5" style="235" customWidth="1"/>
    <col min="10535" max="10539" width="3.125" style="235" customWidth="1"/>
    <col min="10540" max="10545" width="3.25" style="235" customWidth="1"/>
    <col min="10546" max="10753" width="2.625" style="235"/>
    <col min="10754" max="10754" width="4" style="235" customWidth="1"/>
    <col min="10755" max="10756" width="3.125" style="235" customWidth="1"/>
    <col min="10757" max="10757" width="3.25" style="235" customWidth="1"/>
    <col min="10758" max="10778" width="3.125" style="235" customWidth="1"/>
    <col min="10779" max="10790" width="3.5" style="235" customWidth="1"/>
    <col min="10791" max="10795" width="3.125" style="235" customWidth="1"/>
    <col min="10796" max="10801" width="3.25" style="235" customWidth="1"/>
    <col min="10802" max="11009" width="2.625" style="235"/>
    <col min="11010" max="11010" width="4" style="235" customWidth="1"/>
    <col min="11011" max="11012" width="3.125" style="235" customWidth="1"/>
    <col min="11013" max="11013" width="3.25" style="235" customWidth="1"/>
    <col min="11014" max="11034" width="3.125" style="235" customWidth="1"/>
    <col min="11035" max="11046" width="3.5" style="235" customWidth="1"/>
    <col min="11047" max="11051" width="3.125" style="235" customWidth="1"/>
    <col min="11052" max="11057" width="3.25" style="235" customWidth="1"/>
    <col min="11058" max="11265" width="2.625" style="235"/>
    <col min="11266" max="11266" width="4" style="235" customWidth="1"/>
    <col min="11267" max="11268" width="3.125" style="235" customWidth="1"/>
    <col min="11269" max="11269" width="3.25" style="235" customWidth="1"/>
    <col min="11270" max="11290" width="3.125" style="235" customWidth="1"/>
    <col min="11291" max="11302" width="3.5" style="235" customWidth="1"/>
    <col min="11303" max="11307" width="3.125" style="235" customWidth="1"/>
    <col min="11308" max="11313" width="3.25" style="235" customWidth="1"/>
    <col min="11314" max="11521" width="2.625" style="235"/>
    <col min="11522" max="11522" width="4" style="235" customWidth="1"/>
    <col min="11523" max="11524" width="3.125" style="235" customWidth="1"/>
    <col min="11525" max="11525" width="3.25" style="235" customWidth="1"/>
    <col min="11526" max="11546" width="3.125" style="235" customWidth="1"/>
    <col min="11547" max="11558" width="3.5" style="235" customWidth="1"/>
    <col min="11559" max="11563" width="3.125" style="235" customWidth="1"/>
    <col min="11564" max="11569" width="3.25" style="235" customWidth="1"/>
    <col min="11570" max="11777" width="2.625" style="235"/>
    <col min="11778" max="11778" width="4" style="235" customWidth="1"/>
    <col min="11779" max="11780" width="3.125" style="235" customWidth="1"/>
    <col min="11781" max="11781" width="3.25" style="235" customWidth="1"/>
    <col min="11782" max="11802" width="3.125" style="235" customWidth="1"/>
    <col min="11803" max="11814" width="3.5" style="235" customWidth="1"/>
    <col min="11815" max="11819" width="3.125" style="235" customWidth="1"/>
    <col min="11820" max="11825" width="3.25" style="235" customWidth="1"/>
    <col min="11826" max="12033" width="2.625" style="235"/>
    <col min="12034" max="12034" width="4" style="235" customWidth="1"/>
    <col min="12035" max="12036" width="3.125" style="235" customWidth="1"/>
    <col min="12037" max="12037" width="3.25" style="235" customWidth="1"/>
    <col min="12038" max="12058" width="3.125" style="235" customWidth="1"/>
    <col min="12059" max="12070" width="3.5" style="235" customWidth="1"/>
    <col min="12071" max="12075" width="3.125" style="235" customWidth="1"/>
    <col min="12076" max="12081" width="3.25" style="235" customWidth="1"/>
    <col min="12082" max="12289" width="2.625" style="235"/>
    <col min="12290" max="12290" width="4" style="235" customWidth="1"/>
    <col min="12291" max="12292" width="3.125" style="235" customWidth="1"/>
    <col min="12293" max="12293" width="3.25" style="235" customWidth="1"/>
    <col min="12294" max="12314" width="3.125" style="235" customWidth="1"/>
    <col min="12315" max="12326" width="3.5" style="235" customWidth="1"/>
    <col min="12327" max="12331" width="3.125" style="235" customWidth="1"/>
    <col min="12332" max="12337" width="3.25" style="235" customWidth="1"/>
    <col min="12338" max="12545" width="2.625" style="235"/>
    <col min="12546" max="12546" width="4" style="235" customWidth="1"/>
    <col min="12547" max="12548" width="3.125" style="235" customWidth="1"/>
    <col min="12549" max="12549" width="3.25" style="235" customWidth="1"/>
    <col min="12550" max="12570" width="3.125" style="235" customWidth="1"/>
    <col min="12571" max="12582" width="3.5" style="235" customWidth="1"/>
    <col min="12583" max="12587" width="3.125" style="235" customWidth="1"/>
    <col min="12588" max="12593" width="3.25" style="235" customWidth="1"/>
    <col min="12594" max="12801" width="2.625" style="235"/>
    <col min="12802" max="12802" width="4" style="235" customWidth="1"/>
    <col min="12803" max="12804" width="3.125" style="235" customWidth="1"/>
    <col min="12805" max="12805" width="3.25" style="235" customWidth="1"/>
    <col min="12806" max="12826" width="3.125" style="235" customWidth="1"/>
    <col min="12827" max="12838" width="3.5" style="235" customWidth="1"/>
    <col min="12839" max="12843" width="3.125" style="235" customWidth="1"/>
    <col min="12844" max="12849" width="3.25" style="235" customWidth="1"/>
    <col min="12850" max="13057" width="2.625" style="235"/>
    <col min="13058" max="13058" width="4" style="235" customWidth="1"/>
    <col min="13059" max="13060" width="3.125" style="235" customWidth="1"/>
    <col min="13061" max="13061" width="3.25" style="235" customWidth="1"/>
    <col min="13062" max="13082" width="3.125" style="235" customWidth="1"/>
    <col min="13083" max="13094" width="3.5" style="235" customWidth="1"/>
    <col min="13095" max="13099" width="3.125" style="235" customWidth="1"/>
    <col min="13100" max="13105" width="3.25" style="235" customWidth="1"/>
    <col min="13106" max="13313" width="2.625" style="235"/>
    <col min="13314" max="13314" width="4" style="235" customWidth="1"/>
    <col min="13315" max="13316" width="3.125" style="235" customWidth="1"/>
    <col min="13317" max="13317" width="3.25" style="235" customWidth="1"/>
    <col min="13318" max="13338" width="3.125" style="235" customWidth="1"/>
    <col min="13339" max="13350" width="3.5" style="235" customWidth="1"/>
    <col min="13351" max="13355" width="3.125" style="235" customWidth="1"/>
    <col min="13356" max="13361" width="3.25" style="235" customWidth="1"/>
    <col min="13362" max="13569" width="2.625" style="235"/>
    <col min="13570" max="13570" width="4" style="235" customWidth="1"/>
    <col min="13571" max="13572" width="3.125" style="235" customWidth="1"/>
    <col min="13573" max="13573" width="3.25" style="235" customWidth="1"/>
    <col min="13574" max="13594" width="3.125" style="235" customWidth="1"/>
    <col min="13595" max="13606" width="3.5" style="235" customWidth="1"/>
    <col min="13607" max="13611" width="3.125" style="235" customWidth="1"/>
    <col min="13612" max="13617" width="3.25" style="235" customWidth="1"/>
    <col min="13618" max="13825" width="2.625" style="235"/>
    <col min="13826" max="13826" width="4" style="235" customWidth="1"/>
    <col min="13827" max="13828" width="3.125" style="235" customWidth="1"/>
    <col min="13829" max="13829" width="3.25" style="235" customWidth="1"/>
    <col min="13830" max="13850" width="3.125" style="235" customWidth="1"/>
    <col min="13851" max="13862" width="3.5" style="235" customWidth="1"/>
    <col min="13863" max="13867" width="3.125" style="235" customWidth="1"/>
    <col min="13868" max="13873" width="3.25" style="235" customWidth="1"/>
    <col min="13874" max="14081" width="2.625" style="235"/>
    <col min="14082" max="14082" width="4" style="235" customWidth="1"/>
    <col min="14083" max="14084" width="3.125" style="235" customWidth="1"/>
    <col min="14085" max="14085" width="3.25" style="235" customWidth="1"/>
    <col min="14086" max="14106" width="3.125" style="235" customWidth="1"/>
    <col min="14107" max="14118" width="3.5" style="235" customWidth="1"/>
    <col min="14119" max="14123" width="3.125" style="235" customWidth="1"/>
    <col min="14124" max="14129" width="3.25" style="235" customWidth="1"/>
    <col min="14130" max="14337" width="2.625" style="235"/>
    <col min="14338" max="14338" width="4" style="235" customWidth="1"/>
    <col min="14339" max="14340" width="3.125" style="235" customWidth="1"/>
    <col min="14341" max="14341" width="3.25" style="235" customWidth="1"/>
    <col min="14342" max="14362" width="3.125" style="235" customWidth="1"/>
    <col min="14363" max="14374" width="3.5" style="235" customWidth="1"/>
    <col min="14375" max="14379" width="3.125" style="235" customWidth="1"/>
    <col min="14380" max="14385" width="3.25" style="235" customWidth="1"/>
    <col min="14386" max="14593" width="2.625" style="235"/>
    <col min="14594" max="14594" width="4" style="235" customWidth="1"/>
    <col min="14595" max="14596" width="3.125" style="235" customWidth="1"/>
    <col min="14597" max="14597" width="3.25" style="235" customWidth="1"/>
    <col min="14598" max="14618" width="3.125" style="235" customWidth="1"/>
    <col min="14619" max="14630" width="3.5" style="235" customWidth="1"/>
    <col min="14631" max="14635" width="3.125" style="235" customWidth="1"/>
    <col min="14636" max="14641" width="3.25" style="235" customWidth="1"/>
    <col min="14642" max="14849" width="2.625" style="235"/>
    <col min="14850" max="14850" width="4" style="235" customWidth="1"/>
    <col min="14851" max="14852" width="3.125" style="235" customWidth="1"/>
    <col min="14853" max="14853" width="3.25" style="235" customWidth="1"/>
    <col min="14854" max="14874" width="3.125" style="235" customWidth="1"/>
    <col min="14875" max="14886" width="3.5" style="235" customWidth="1"/>
    <col min="14887" max="14891" width="3.125" style="235" customWidth="1"/>
    <col min="14892" max="14897" width="3.25" style="235" customWidth="1"/>
    <col min="14898" max="15105" width="2.625" style="235"/>
    <col min="15106" max="15106" width="4" style="235" customWidth="1"/>
    <col min="15107" max="15108" width="3.125" style="235" customWidth="1"/>
    <col min="15109" max="15109" width="3.25" style="235" customWidth="1"/>
    <col min="15110" max="15130" width="3.125" style="235" customWidth="1"/>
    <col min="15131" max="15142" width="3.5" style="235" customWidth="1"/>
    <col min="15143" max="15147" width="3.125" style="235" customWidth="1"/>
    <col min="15148" max="15153" width="3.25" style="235" customWidth="1"/>
    <col min="15154" max="15361" width="2.625" style="235"/>
    <col min="15362" max="15362" width="4" style="235" customWidth="1"/>
    <col min="15363" max="15364" width="3.125" style="235" customWidth="1"/>
    <col min="15365" max="15365" width="3.25" style="235" customWidth="1"/>
    <col min="15366" max="15386" width="3.125" style="235" customWidth="1"/>
    <col min="15387" max="15398" width="3.5" style="235" customWidth="1"/>
    <col min="15399" max="15403" width="3.125" style="235" customWidth="1"/>
    <col min="15404" max="15409" width="3.25" style="235" customWidth="1"/>
    <col min="15410" max="15617" width="2.625" style="235"/>
    <col min="15618" max="15618" width="4" style="235" customWidth="1"/>
    <col min="15619" max="15620" width="3.125" style="235" customWidth="1"/>
    <col min="15621" max="15621" width="3.25" style="235" customWidth="1"/>
    <col min="15622" max="15642" width="3.125" style="235" customWidth="1"/>
    <col min="15643" max="15654" width="3.5" style="235" customWidth="1"/>
    <col min="15655" max="15659" width="3.125" style="235" customWidth="1"/>
    <col min="15660" max="15665" width="3.25" style="235" customWidth="1"/>
    <col min="15666" max="15873" width="2.625" style="235"/>
    <col min="15874" max="15874" width="4" style="235" customWidth="1"/>
    <col min="15875" max="15876" width="3.125" style="235" customWidth="1"/>
    <col min="15877" max="15877" width="3.25" style="235" customWidth="1"/>
    <col min="15878" max="15898" width="3.125" style="235" customWidth="1"/>
    <col min="15899" max="15910" width="3.5" style="235" customWidth="1"/>
    <col min="15911" max="15915" width="3.125" style="235" customWidth="1"/>
    <col min="15916" max="15921" width="3.25" style="235" customWidth="1"/>
    <col min="15922" max="16129" width="2.625" style="235"/>
    <col min="16130" max="16130" width="4" style="235" customWidth="1"/>
    <col min="16131" max="16132" width="3.125" style="235" customWidth="1"/>
    <col min="16133" max="16133" width="3.25" style="235" customWidth="1"/>
    <col min="16134" max="16154" width="3.125" style="235" customWidth="1"/>
    <col min="16155" max="16166" width="3.5" style="235" customWidth="1"/>
    <col min="16167" max="16171" width="3.125" style="235" customWidth="1"/>
    <col min="16172" max="16177" width="3.25" style="235" customWidth="1"/>
    <col min="16178" max="16384" width="2.625" style="235"/>
  </cols>
  <sheetData>
    <row r="1" spans="2:46" ht="33.75" customHeight="1" x14ac:dyDescent="0.15">
      <c r="B1" s="117" t="s">
        <v>301</v>
      </c>
    </row>
    <row r="2" spans="2:46" ht="21.95" customHeight="1" x14ac:dyDescent="0.15"/>
    <row r="3" spans="2:46" ht="21" customHeight="1" x14ac:dyDescent="0.15">
      <c r="B3" s="1624" t="s">
        <v>806</v>
      </c>
      <c r="C3" s="1624"/>
      <c r="D3" s="1624"/>
      <c r="E3" s="1624"/>
      <c r="F3" s="1624"/>
      <c r="G3" s="1624"/>
      <c r="H3" s="1624"/>
      <c r="I3" s="1624"/>
      <c r="J3" s="1624"/>
      <c r="K3" s="1624"/>
      <c r="L3" s="1624"/>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4"/>
      <c r="AR3" s="1624"/>
      <c r="AS3" s="238"/>
      <c r="AT3" s="235"/>
    </row>
    <row r="4" spans="2:46" s="240" customFormat="1" ht="21" x14ac:dyDescent="0.15">
      <c r="B4" s="239" t="s">
        <v>302</v>
      </c>
      <c r="D4" s="241"/>
      <c r="E4" s="242"/>
      <c r="F4" s="243"/>
      <c r="G4" s="243"/>
      <c r="H4" s="243"/>
      <c r="I4" s="243"/>
      <c r="J4" s="243"/>
      <c r="K4" s="243"/>
      <c r="L4" s="244"/>
      <c r="M4" s="244"/>
      <c r="N4" s="244"/>
      <c r="O4" s="244"/>
      <c r="P4" s="244"/>
      <c r="Q4" s="244"/>
      <c r="R4" s="244"/>
      <c r="S4" s="244"/>
      <c r="T4" s="244"/>
      <c r="U4" s="244"/>
      <c r="V4" s="244"/>
      <c r="W4" s="244"/>
      <c r="X4" s="244"/>
      <c r="Y4" s="244"/>
      <c r="Z4" s="244"/>
      <c r="AA4" s="244"/>
      <c r="AB4" s="244"/>
      <c r="AC4" s="244"/>
      <c r="AD4" s="245"/>
      <c r="AE4" s="244"/>
      <c r="AF4" s="246"/>
      <c r="AG4" s="246"/>
      <c r="AH4" s="246"/>
      <c r="AI4" s="246"/>
      <c r="AJ4" s="244"/>
      <c r="AK4" s="242"/>
      <c r="AL4" s="242"/>
      <c r="AM4" s="236"/>
      <c r="AN4" s="242"/>
      <c r="AO4" s="242"/>
      <c r="AP4" s="247"/>
      <c r="AQ4" s="242"/>
      <c r="AT4" s="248"/>
    </row>
    <row r="5" spans="2:46" s="240" customFormat="1" ht="9.75" customHeight="1" x14ac:dyDescent="0.15">
      <c r="B5" s="249"/>
      <c r="D5" s="241"/>
      <c r="E5" s="242"/>
      <c r="F5" s="243"/>
      <c r="G5" s="243"/>
      <c r="H5" s="243"/>
      <c r="I5" s="243"/>
      <c r="J5" s="243"/>
      <c r="K5" s="243"/>
      <c r="L5" s="244"/>
      <c r="M5" s="244"/>
      <c r="N5" s="244"/>
      <c r="O5" s="244"/>
      <c r="P5" s="244"/>
      <c r="Q5" s="244"/>
      <c r="R5" s="244"/>
      <c r="S5" s="244"/>
      <c r="T5" s="244"/>
      <c r="U5" s="244"/>
      <c r="V5" s="244"/>
      <c r="W5" s="244"/>
      <c r="X5" s="244"/>
      <c r="Y5" s="244"/>
      <c r="Z5" s="244"/>
      <c r="AA5" s="244"/>
      <c r="AB5" s="244"/>
      <c r="AC5" s="244"/>
      <c r="AD5" s="245"/>
      <c r="AE5" s="244"/>
      <c r="AF5" s="246"/>
      <c r="AG5" s="246"/>
      <c r="AH5" s="246"/>
      <c r="AI5" s="246"/>
      <c r="AJ5" s="244"/>
      <c r="AK5" s="242"/>
      <c r="AL5" s="242"/>
      <c r="AM5" s="236"/>
      <c r="AN5" s="242"/>
      <c r="AO5" s="242"/>
      <c r="AP5" s="247"/>
      <c r="AQ5" s="242"/>
      <c r="AT5" s="248"/>
    </row>
    <row r="6" spans="2:46" s="240" customFormat="1" ht="37.5" customHeight="1" x14ac:dyDescent="0.15">
      <c r="B6" s="249"/>
      <c r="C6" s="1625" t="s">
        <v>300</v>
      </c>
      <c r="D6" s="1626"/>
      <c r="E6" s="1626"/>
      <c r="F6" s="1626"/>
      <c r="G6" s="1626"/>
      <c r="H6" s="1627"/>
      <c r="I6" s="1628"/>
      <c r="J6" s="1629"/>
      <c r="K6" s="1629"/>
      <c r="L6" s="1629"/>
      <c r="M6" s="1629"/>
      <c r="N6" s="1629"/>
      <c r="O6" s="1629"/>
      <c r="P6" s="1629"/>
      <c r="Q6" s="250"/>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c r="AP6" s="251"/>
      <c r="AQ6" s="251"/>
      <c r="AR6" s="251"/>
      <c r="AT6" s="248"/>
    </row>
    <row r="7" spans="2:46" ht="9.75" customHeight="1" x14ac:dyDescent="0.15">
      <c r="B7" s="252"/>
      <c r="C7" s="253"/>
      <c r="D7" s="253"/>
      <c r="E7" s="254"/>
      <c r="F7" s="254"/>
      <c r="G7" s="254"/>
      <c r="H7" s="254"/>
      <c r="I7" s="253"/>
      <c r="J7" s="253"/>
      <c r="K7" s="254"/>
      <c r="L7" s="254"/>
      <c r="M7" s="254"/>
      <c r="N7" s="254"/>
      <c r="O7" s="253"/>
      <c r="P7" s="253"/>
      <c r="Q7" s="254"/>
      <c r="R7" s="254"/>
      <c r="S7" s="254"/>
      <c r="T7" s="254"/>
      <c r="U7" s="253"/>
      <c r="V7" s="253"/>
      <c r="W7" s="254"/>
      <c r="X7" s="254"/>
      <c r="Y7" s="254"/>
      <c r="Z7" s="254"/>
      <c r="AA7" s="253"/>
      <c r="AB7" s="253"/>
      <c r="AC7" s="254"/>
      <c r="AD7" s="254"/>
      <c r="AE7" s="254"/>
      <c r="AF7" s="254"/>
      <c r="AG7" s="253"/>
      <c r="AH7" s="253"/>
      <c r="AI7" s="254"/>
      <c r="AJ7" s="254"/>
      <c r="AK7" s="254"/>
      <c r="AL7" s="254"/>
      <c r="AP7" s="255"/>
    </row>
    <row r="8" spans="2:46" s="240" customFormat="1" ht="17.25" customHeight="1" x14ac:dyDescent="0.15">
      <c r="B8" s="242"/>
      <c r="C8" s="256" t="s">
        <v>430</v>
      </c>
      <c r="D8" s="257" t="s">
        <v>188</v>
      </c>
      <c r="E8" s="243"/>
      <c r="F8" s="243"/>
      <c r="G8" s="243"/>
      <c r="H8" s="243"/>
      <c r="I8" s="243"/>
      <c r="J8" s="243"/>
      <c r="K8" s="243"/>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2"/>
      <c r="AL8" s="242"/>
      <c r="AM8" s="236"/>
      <c r="AN8" s="242"/>
      <c r="AO8" s="242"/>
      <c r="AP8" s="242"/>
      <c r="AQ8" s="242"/>
      <c r="AT8" s="248"/>
    </row>
    <row r="9" spans="2:46" s="240" customFormat="1" ht="17.25" customHeight="1" x14ac:dyDescent="0.15">
      <c r="B9" s="242"/>
      <c r="C9" s="257" t="s">
        <v>431</v>
      </c>
      <c r="D9" s="257"/>
      <c r="E9" s="257"/>
      <c r="F9" s="257"/>
      <c r="G9" s="257"/>
      <c r="H9" s="257"/>
      <c r="I9" s="258"/>
      <c r="J9" s="248"/>
      <c r="K9" s="243"/>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2"/>
      <c r="AL9" s="242"/>
      <c r="AM9" s="236"/>
      <c r="AN9" s="242"/>
      <c r="AO9" s="242"/>
      <c r="AT9" s="248"/>
    </row>
    <row r="10" spans="2:46" s="240" customFormat="1" ht="24.95" customHeight="1" x14ac:dyDescent="0.15">
      <c r="B10" s="242"/>
      <c r="C10" s="1618" t="s">
        <v>189</v>
      </c>
      <c r="D10" s="1619"/>
      <c r="E10" s="1619"/>
      <c r="F10" s="1619"/>
      <c r="G10" s="1619"/>
      <c r="H10" s="1630"/>
      <c r="I10" s="1631" t="s">
        <v>187</v>
      </c>
      <c r="J10" s="1632"/>
      <c r="K10" s="1632"/>
      <c r="L10" s="1632"/>
      <c r="M10" s="1632"/>
      <c r="N10" s="1632"/>
      <c r="O10" s="1632"/>
      <c r="P10" s="1633"/>
      <c r="Q10" s="1631" t="s">
        <v>190</v>
      </c>
      <c r="R10" s="1632"/>
      <c r="S10" s="1632"/>
      <c r="T10" s="1632"/>
      <c r="U10" s="1632"/>
      <c r="V10" s="1632"/>
      <c r="W10" s="1632"/>
      <c r="X10" s="1632"/>
      <c r="Y10" s="1632"/>
      <c r="Z10" s="1632"/>
      <c r="AA10" s="1632"/>
      <c r="AB10" s="1633"/>
      <c r="AC10" s="1634" t="s">
        <v>191</v>
      </c>
      <c r="AD10" s="1635"/>
      <c r="AE10" s="1635"/>
      <c r="AF10" s="1635"/>
      <c r="AG10" s="1635"/>
      <c r="AH10" s="1636"/>
      <c r="AI10" s="1617" t="s">
        <v>192</v>
      </c>
      <c r="AJ10" s="1617"/>
      <c r="AK10" s="1617"/>
      <c r="AL10" s="1617"/>
      <c r="AM10" s="1617"/>
      <c r="AN10" s="1617"/>
      <c r="AT10" s="248"/>
    </row>
    <row r="11" spans="2:46" s="240" customFormat="1" ht="22.5" customHeight="1" x14ac:dyDescent="0.15">
      <c r="B11" s="242"/>
      <c r="C11" s="1637"/>
      <c r="D11" s="1638"/>
      <c r="E11" s="1638"/>
      <c r="F11" s="1638"/>
      <c r="G11" s="1638"/>
      <c r="H11" s="1639"/>
      <c r="I11" s="1637"/>
      <c r="J11" s="1638"/>
      <c r="K11" s="1638"/>
      <c r="L11" s="1638"/>
      <c r="M11" s="1638"/>
      <c r="N11" s="1638"/>
      <c r="O11" s="1638"/>
      <c r="P11" s="1639"/>
      <c r="Q11" s="1637"/>
      <c r="R11" s="1638"/>
      <c r="S11" s="1638"/>
      <c r="T11" s="1638"/>
      <c r="U11" s="1638"/>
      <c r="V11" s="1638"/>
      <c r="W11" s="1638"/>
      <c r="X11" s="1638"/>
      <c r="Y11" s="1638"/>
      <c r="Z11" s="1638"/>
      <c r="AA11" s="1638"/>
      <c r="AB11" s="1638"/>
      <c r="AC11" s="1640"/>
      <c r="AD11" s="1641"/>
      <c r="AE11" s="1641"/>
      <c r="AF11" s="1641"/>
      <c r="AG11" s="1641"/>
      <c r="AH11" s="1642"/>
      <c r="AI11" s="1637"/>
      <c r="AJ11" s="1638"/>
      <c r="AK11" s="1638"/>
      <c r="AL11" s="1638"/>
      <c r="AM11" s="1638"/>
      <c r="AN11" s="1639"/>
      <c r="AT11" s="248"/>
    </row>
    <row r="12" spans="2:46" s="240" customFormat="1" ht="22.5" customHeight="1" x14ac:dyDescent="0.15">
      <c r="B12" s="242"/>
      <c r="C12" s="1637"/>
      <c r="D12" s="1638"/>
      <c r="E12" s="1638"/>
      <c r="F12" s="1638"/>
      <c r="G12" s="1638"/>
      <c r="H12" s="1639"/>
      <c r="I12" s="1637"/>
      <c r="J12" s="1638"/>
      <c r="K12" s="1638"/>
      <c r="L12" s="1638"/>
      <c r="M12" s="1638"/>
      <c r="N12" s="1638"/>
      <c r="O12" s="1638"/>
      <c r="P12" s="1639"/>
      <c r="Q12" s="1637"/>
      <c r="R12" s="1638"/>
      <c r="S12" s="1638"/>
      <c r="T12" s="1638"/>
      <c r="U12" s="1638"/>
      <c r="V12" s="1638"/>
      <c r="W12" s="1638"/>
      <c r="X12" s="1638"/>
      <c r="Y12" s="1638"/>
      <c r="Z12" s="1638"/>
      <c r="AA12" s="1638"/>
      <c r="AB12" s="1639"/>
      <c r="AC12" s="1640"/>
      <c r="AD12" s="1641"/>
      <c r="AE12" s="1641"/>
      <c r="AF12" s="1641"/>
      <c r="AG12" s="1641"/>
      <c r="AH12" s="1642"/>
      <c r="AI12" s="1637"/>
      <c r="AJ12" s="1638"/>
      <c r="AK12" s="1638"/>
      <c r="AL12" s="1638"/>
      <c r="AM12" s="1638"/>
      <c r="AN12" s="1639"/>
      <c r="AT12" s="248"/>
    </row>
    <row r="13" spans="2:46" s="240" customFormat="1" ht="22.5" customHeight="1" x14ac:dyDescent="0.15">
      <c r="B13" s="242"/>
      <c r="C13" s="1637"/>
      <c r="D13" s="1638"/>
      <c r="E13" s="1638"/>
      <c r="F13" s="1638"/>
      <c r="G13" s="1638"/>
      <c r="H13" s="1639"/>
      <c r="I13" s="1637"/>
      <c r="J13" s="1638"/>
      <c r="K13" s="1638"/>
      <c r="L13" s="1638"/>
      <c r="M13" s="1638"/>
      <c r="N13" s="1638"/>
      <c r="O13" s="1638"/>
      <c r="P13" s="1639"/>
      <c r="Q13" s="1637"/>
      <c r="R13" s="1638"/>
      <c r="S13" s="1638"/>
      <c r="T13" s="1638"/>
      <c r="U13" s="1638"/>
      <c r="V13" s="1638"/>
      <c r="W13" s="1638"/>
      <c r="X13" s="1638"/>
      <c r="Y13" s="1638"/>
      <c r="Z13" s="1638"/>
      <c r="AA13" s="1638"/>
      <c r="AB13" s="1639"/>
      <c r="AC13" s="1640"/>
      <c r="AD13" s="1641"/>
      <c r="AE13" s="1641"/>
      <c r="AF13" s="1641"/>
      <c r="AG13" s="1641"/>
      <c r="AH13" s="1642"/>
      <c r="AI13" s="1637"/>
      <c r="AJ13" s="1638"/>
      <c r="AK13" s="1638"/>
      <c r="AL13" s="1638"/>
      <c r="AM13" s="1638"/>
      <c r="AN13" s="1639"/>
      <c r="AT13" s="248"/>
    </row>
    <row r="14" spans="2:46" s="240" customFormat="1" ht="9.75" customHeight="1" x14ac:dyDescent="0.15">
      <c r="B14" s="242"/>
      <c r="C14" s="259"/>
      <c r="D14" s="259"/>
      <c r="E14" s="260"/>
      <c r="F14" s="260"/>
      <c r="G14" s="260"/>
      <c r="H14" s="260"/>
      <c r="I14" s="260"/>
      <c r="J14" s="260"/>
      <c r="K14" s="260"/>
      <c r="L14" s="260"/>
      <c r="M14" s="260"/>
      <c r="N14" s="260"/>
      <c r="O14" s="260"/>
      <c r="P14" s="260"/>
      <c r="Q14" s="260"/>
      <c r="R14" s="260"/>
      <c r="S14" s="260"/>
      <c r="T14" s="260"/>
      <c r="U14" s="261"/>
      <c r="V14" s="261"/>
      <c r="W14" s="261"/>
      <c r="X14" s="262"/>
      <c r="Y14" s="262"/>
      <c r="Z14" s="262"/>
      <c r="AA14" s="262"/>
      <c r="AB14" s="262"/>
      <c r="AC14" s="262"/>
      <c r="AD14" s="262"/>
      <c r="AE14" s="262"/>
      <c r="AF14" s="262"/>
      <c r="AG14" s="262"/>
      <c r="AH14" s="262"/>
      <c r="AI14" s="262"/>
      <c r="AJ14" s="242"/>
      <c r="AK14" s="263"/>
      <c r="AL14" s="263"/>
      <c r="AM14" s="264"/>
      <c r="AN14" s="265"/>
      <c r="AO14" s="265"/>
      <c r="AT14" s="248"/>
    </row>
    <row r="15" spans="2:46" s="240" customFormat="1" ht="17.25" customHeight="1" x14ac:dyDescent="0.15">
      <c r="B15" s="242"/>
      <c r="C15" s="257" t="s">
        <v>193</v>
      </c>
      <c r="E15" s="260"/>
      <c r="F15" s="260"/>
      <c r="G15" s="260"/>
      <c r="H15" s="260"/>
      <c r="I15" s="260"/>
      <c r="J15" s="260"/>
      <c r="K15" s="260"/>
      <c r="L15" s="260"/>
      <c r="M15" s="260"/>
      <c r="N15" s="260"/>
      <c r="O15" s="260"/>
      <c r="P15" s="260"/>
      <c r="Q15" s="260"/>
      <c r="R15" s="260"/>
      <c r="S15" s="260"/>
      <c r="T15" s="260"/>
      <c r="U15" s="261"/>
      <c r="V15" s="261"/>
      <c r="W15" s="261"/>
      <c r="X15" s="262"/>
      <c r="Y15" s="262"/>
      <c r="Z15" s="262"/>
      <c r="AA15" s="262"/>
      <c r="AB15" s="262"/>
      <c r="AC15" s="262"/>
      <c r="AD15" s="262"/>
      <c r="AE15" s="262"/>
      <c r="AF15" s="262"/>
      <c r="AG15" s="262"/>
      <c r="AH15" s="262"/>
      <c r="AI15" s="262"/>
      <c r="AJ15" s="242"/>
      <c r="AK15" s="263"/>
      <c r="AL15" s="263"/>
      <c r="AM15" s="264"/>
      <c r="AN15" s="265"/>
      <c r="AO15" s="265"/>
      <c r="AP15" s="265"/>
      <c r="AQ15" s="265"/>
      <c r="AR15" s="265"/>
      <c r="AT15" s="248"/>
    </row>
    <row r="16" spans="2:46" s="266" customFormat="1" ht="18.75" customHeight="1" x14ac:dyDescent="0.15">
      <c r="C16" s="1645" t="s">
        <v>189</v>
      </c>
      <c r="D16" s="1646"/>
      <c r="E16" s="1646"/>
      <c r="F16" s="1646"/>
      <c r="G16" s="1646"/>
      <c r="H16" s="1647"/>
      <c r="I16" s="1651" t="s">
        <v>187</v>
      </c>
      <c r="J16" s="1652"/>
      <c r="K16" s="1652"/>
      <c r="L16" s="1652"/>
      <c r="M16" s="1652"/>
      <c r="N16" s="1652"/>
      <c r="O16" s="1652"/>
      <c r="P16" s="1653"/>
      <c r="Q16" s="1651" t="s">
        <v>190</v>
      </c>
      <c r="R16" s="1652"/>
      <c r="S16" s="1652"/>
      <c r="T16" s="1652"/>
      <c r="U16" s="1652"/>
      <c r="V16" s="1652"/>
      <c r="W16" s="1652"/>
      <c r="X16" s="1652"/>
      <c r="Y16" s="1652"/>
      <c r="Z16" s="1652"/>
      <c r="AA16" s="1652"/>
      <c r="AB16" s="1653"/>
      <c r="AC16" s="1617" t="s">
        <v>194</v>
      </c>
      <c r="AD16" s="1617"/>
      <c r="AE16" s="1617"/>
      <c r="AF16" s="1617"/>
      <c r="AG16" s="1617"/>
      <c r="AH16" s="1617"/>
      <c r="AI16" s="1617"/>
      <c r="AJ16" s="1617"/>
      <c r="AK16" s="1617" t="s">
        <v>195</v>
      </c>
      <c r="AL16" s="1617"/>
      <c r="AM16" s="1617"/>
      <c r="AN16" s="1617"/>
      <c r="AO16" s="1617"/>
      <c r="AP16" s="1617"/>
      <c r="AQ16" s="1617"/>
      <c r="AR16" s="1617"/>
      <c r="AT16" s="267"/>
    </row>
    <row r="17" spans="2:46" s="266" customFormat="1" ht="24.95" customHeight="1" x14ac:dyDescent="0.15">
      <c r="C17" s="1648"/>
      <c r="D17" s="1649"/>
      <c r="E17" s="1649"/>
      <c r="F17" s="1649"/>
      <c r="G17" s="1649"/>
      <c r="H17" s="1650"/>
      <c r="I17" s="1654"/>
      <c r="J17" s="1655"/>
      <c r="K17" s="1655"/>
      <c r="L17" s="1655"/>
      <c r="M17" s="1655"/>
      <c r="N17" s="1655"/>
      <c r="O17" s="1655"/>
      <c r="P17" s="1656"/>
      <c r="Q17" s="1654"/>
      <c r="R17" s="1655"/>
      <c r="S17" s="1655"/>
      <c r="T17" s="1655"/>
      <c r="U17" s="1655"/>
      <c r="V17" s="1655"/>
      <c r="W17" s="1655"/>
      <c r="X17" s="1655"/>
      <c r="Y17" s="1655"/>
      <c r="Z17" s="1655"/>
      <c r="AA17" s="1655"/>
      <c r="AB17" s="1656"/>
      <c r="AC17" s="1616" t="s">
        <v>196</v>
      </c>
      <c r="AD17" s="1616"/>
      <c r="AE17" s="1616"/>
      <c r="AF17" s="1643" t="s">
        <v>197</v>
      </c>
      <c r="AG17" s="1643"/>
      <c r="AH17" s="1643"/>
      <c r="AI17" s="1644" t="s">
        <v>432</v>
      </c>
      <c r="AJ17" s="1644"/>
      <c r="AK17" s="1616" t="s">
        <v>196</v>
      </c>
      <c r="AL17" s="1616"/>
      <c r="AM17" s="1616"/>
      <c r="AN17" s="1643" t="s">
        <v>197</v>
      </c>
      <c r="AO17" s="1643"/>
      <c r="AP17" s="1643"/>
      <c r="AQ17" s="1644" t="s">
        <v>432</v>
      </c>
      <c r="AR17" s="1644"/>
      <c r="AT17" s="267"/>
    </row>
    <row r="18" spans="2:46" s="266" customFormat="1" ht="22.5" customHeight="1" x14ac:dyDescent="0.15">
      <c r="C18" s="1637"/>
      <c r="D18" s="1638"/>
      <c r="E18" s="1638"/>
      <c r="F18" s="1638"/>
      <c r="G18" s="1638"/>
      <c r="H18" s="1639"/>
      <c r="I18" s="1637"/>
      <c r="J18" s="1638"/>
      <c r="K18" s="1638"/>
      <c r="L18" s="1638"/>
      <c r="M18" s="1638"/>
      <c r="N18" s="1638"/>
      <c r="O18" s="1638"/>
      <c r="P18" s="1639"/>
      <c r="Q18" s="1637"/>
      <c r="R18" s="1638"/>
      <c r="S18" s="1638"/>
      <c r="T18" s="1638"/>
      <c r="U18" s="1638"/>
      <c r="V18" s="1638"/>
      <c r="W18" s="1638"/>
      <c r="X18" s="1638"/>
      <c r="Y18" s="1638"/>
      <c r="Z18" s="1638"/>
      <c r="AA18" s="1638"/>
      <c r="AB18" s="1638"/>
      <c r="AC18" s="1657"/>
      <c r="AD18" s="1657"/>
      <c r="AE18" s="1657"/>
      <c r="AF18" s="1657"/>
      <c r="AG18" s="1657"/>
      <c r="AH18" s="1657"/>
      <c r="AI18" s="1658" t="str">
        <f>IF(OR(AC18="",AF18=""),"",ROUND(AC18/AF18*1000,2))</f>
        <v/>
      </c>
      <c r="AJ18" s="1659"/>
      <c r="AK18" s="1657"/>
      <c r="AL18" s="1657"/>
      <c r="AM18" s="1657"/>
      <c r="AN18" s="1657"/>
      <c r="AO18" s="1657"/>
      <c r="AP18" s="1657"/>
      <c r="AQ18" s="1658" t="str">
        <f>IF(OR(AK18="",AN18=""),"",ROUND(AK18/AN18*1000,2))</f>
        <v/>
      </c>
      <c r="AR18" s="1659"/>
      <c r="AT18" s="267"/>
    </row>
    <row r="19" spans="2:46" s="266" customFormat="1" ht="22.5" customHeight="1" x14ac:dyDescent="0.15">
      <c r="C19" s="1637"/>
      <c r="D19" s="1638"/>
      <c r="E19" s="1638"/>
      <c r="F19" s="1638"/>
      <c r="G19" s="1638"/>
      <c r="H19" s="1639"/>
      <c r="I19" s="1637"/>
      <c r="J19" s="1638"/>
      <c r="K19" s="1638"/>
      <c r="L19" s="1638"/>
      <c r="M19" s="1638"/>
      <c r="N19" s="1638"/>
      <c r="O19" s="1638"/>
      <c r="P19" s="1639"/>
      <c r="Q19" s="1637"/>
      <c r="R19" s="1638"/>
      <c r="S19" s="1638"/>
      <c r="T19" s="1638"/>
      <c r="U19" s="1638"/>
      <c r="V19" s="1638"/>
      <c r="W19" s="1638"/>
      <c r="X19" s="1638"/>
      <c r="Y19" s="1638"/>
      <c r="Z19" s="1638"/>
      <c r="AA19" s="1638"/>
      <c r="AB19" s="1638"/>
      <c r="AC19" s="1657"/>
      <c r="AD19" s="1657"/>
      <c r="AE19" s="1657"/>
      <c r="AF19" s="1657"/>
      <c r="AG19" s="1657"/>
      <c r="AH19" s="1657"/>
      <c r="AI19" s="1658" t="str">
        <f>IF(OR(AC19="",AF19=""),"",ROUND(AC19/AF19*1000,2))</f>
        <v/>
      </c>
      <c r="AJ19" s="1659"/>
      <c r="AK19" s="1657"/>
      <c r="AL19" s="1657"/>
      <c r="AM19" s="1657"/>
      <c r="AN19" s="1657"/>
      <c r="AO19" s="1657"/>
      <c r="AP19" s="1657"/>
      <c r="AQ19" s="1658" t="str">
        <f>IF(OR(AK19="",AN19=""),"",ROUND(AK19/AN19*1000,2))</f>
        <v/>
      </c>
      <c r="AR19" s="1659"/>
      <c r="AT19" s="267"/>
    </row>
    <row r="20" spans="2:46" s="268" customFormat="1" ht="9.75" customHeight="1" x14ac:dyDescent="0.15">
      <c r="C20" s="269"/>
      <c r="D20" s="269"/>
      <c r="E20" s="270"/>
      <c r="F20" s="270"/>
      <c r="G20" s="270"/>
      <c r="H20" s="270"/>
      <c r="I20" s="270"/>
      <c r="J20" s="270"/>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5"/>
      <c r="AO20" s="265"/>
      <c r="AP20" s="265"/>
      <c r="AQ20" s="265"/>
      <c r="AR20" s="265"/>
      <c r="AT20" s="271"/>
    </row>
    <row r="21" spans="2:46" s="272" customFormat="1" ht="17.25" customHeight="1" x14ac:dyDescent="0.15">
      <c r="B21" s="256"/>
      <c r="C21" s="257" t="s">
        <v>241</v>
      </c>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4"/>
      <c r="AN21" s="265"/>
      <c r="AO21" s="265"/>
      <c r="AP21" s="265"/>
      <c r="AQ21" s="265"/>
      <c r="AR21" s="265"/>
      <c r="AT21" s="275"/>
    </row>
    <row r="22" spans="2:46" s="240" customFormat="1" ht="33" customHeight="1" x14ac:dyDescent="0.15">
      <c r="B22" s="242"/>
      <c r="C22" s="1618" t="s">
        <v>189</v>
      </c>
      <c r="D22" s="1619"/>
      <c r="E22" s="1619"/>
      <c r="F22" s="1619"/>
      <c r="G22" s="1619"/>
      <c r="H22" s="1630"/>
      <c r="I22" s="1670" t="s">
        <v>198</v>
      </c>
      <c r="J22" s="1670"/>
      <c r="K22" s="1670"/>
      <c r="L22" s="1670"/>
      <c r="M22" s="1670"/>
      <c r="N22" s="1670"/>
      <c r="O22" s="1671" t="s">
        <v>199</v>
      </c>
      <c r="P22" s="1672"/>
      <c r="Q22" s="1672"/>
      <c r="R22" s="1672"/>
      <c r="S22" s="1672"/>
      <c r="T22" s="1673"/>
      <c r="U22" s="1674" t="s">
        <v>433</v>
      </c>
      <c r="V22" s="1675"/>
      <c r="W22" s="1631" t="s">
        <v>187</v>
      </c>
      <c r="X22" s="1632"/>
      <c r="Y22" s="1632"/>
      <c r="Z22" s="1632"/>
      <c r="AA22" s="1632"/>
      <c r="AB22" s="1633"/>
      <c r="AC22" s="1631" t="s">
        <v>190</v>
      </c>
      <c r="AD22" s="1632"/>
      <c r="AE22" s="1632"/>
      <c r="AF22" s="1632"/>
      <c r="AG22" s="1632"/>
      <c r="AH22" s="1632"/>
      <c r="AI22" s="1632"/>
      <c r="AJ22" s="1633"/>
      <c r="AK22" s="1676" t="s">
        <v>200</v>
      </c>
      <c r="AL22" s="1677"/>
      <c r="AM22" s="1678" t="s">
        <v>201</v>
      </c>
      <c r="AN22" s="1679"/>
      <c r="AO22" s="1634" t="s">
        <v>202</v>
      </c>
      <c r="AP22" s="1636"/>
      <c r="AQ22" s="1660" t="s">
        <v>203</v>
      </c>
      <c r="AR22" s="1661"/>
      <c r="AT22" s="248"/>
    </row>
    <row r="23" spans="2:46" s="240" customFormat="1" ht="22.5" customHeight="1" x14ac:dyDescent="0.15">
      <c r="B23" s="242"/>
      <c r="C23" s="1637"/>
      <c r="D23" s="1638"/>
      <c r="E23" s="1638"/>
      <c r="F23" s="1638"/>
      <c r="G23" s="1638"/>
      <c r="H23" s="1639"/>
      <c r="I23" s="1637"/>
      <c r="J23" s="1638"/>
      <c r="K23" s="1638"/>
      <c r="L23" s="1638"/>
      <c r="M23" s="1638"/>
      <c r="N23" s="1639"/>
      <c r="O23" s="1662"/>
      <c r="P23" s="1663"/>
      <c r="Q23" s="1663"/>
      <c r="R23" s="1663"/>
      <c r="S23" s="1663"/>
      <c r="T23" s="1664"/>
      <c r="U23" s="1665"/>
      <c r="V23" s="1666"/>
      <c r="W23" s="1667"/>
      <c r="X23" s="1668"/>
      <c r="Y23" s="1668"/>
      <c r="Z23" s="1668"/>
      <c r="AA23" s="1668"/>
      <c r="AB23" s="1669"/>
      <c r="AC23" s="1667"/>
      <c r="AD23" s="1668"/>
      <c r="AE23" s="1668"/>
      <c r="AF23" s="1668"/>
      <c r="AG23" s="1668"/>
      <c r="AH23" s="1668"/>
      <c r="AI23" s="1668"/>
      <c r="AJ23" s="1669"/>
      <c r="AK23" s="1640"/>
      <c r="AL23" s="1642"/>
      <c r="AM23" s="1640"/>
      <c r="AN23" s="1642"/>
      <c r="AO23" s="1658" t="str">
        <f>IF(OR(AK23="",AM23=""),"",ROUND(AK23/AM23*1000,2))</f>
        <v/>
      </c>
      <c r="AP23" s="1659"/>
      <c r="AQ23" s="1640"/>
      <c r="AR23" s="1642"/>
      <c r="AT23" s="248"/>
    </row>
    <row r="24" spans="2:46" s="240" customFormat="1" ht="22.5" customHeight="1" x14ac:dyDescent="0.15">
      <c r="B24" s="242"/>
      <c r="C24" s="1637"/>
      <c r="D24" s="1638"/>
      <c r="E24" s="1638"/>
      <c r="F24" s="1638"/>
      <c r="G24" s="1638"/>
      <c r="H24" s="1639"/>
      <c r="I24" s="1637"/>
      <c r="J24" s="1638"/>
      <c r="K24" s="1638"/>
      <c r="L24" s="1638"/>
      <c r="M24" s="1638"/>
      <c r="N24" s="1639"/>
      <c r="O24" s="1662"/>
      <c r="P24" s="1663"/>
      <c r="Q24" s="1663"/>
      <c r="R24" s="1663"/>
      <c r="S24" s="1663"/>
      <c r="T24" s="1664"/>
      <c r="U24" s="1665"/>
      <c r="V24" s="1666"/>
      <c r="W24" s="1667"/>
      <c r="X24" s="1668"/>
      <c r="Y24" s="1668"/>
      <c r="Z24" s="1668"/>
      <c r="AA24" s="1668"/>
      <c r="AB24" s="1669"/>
      <c r="AC24" s="1667"/>
      <c r="AD24" s="1668"/>
      <c r="AE24" s="1668"/>
      <c r="AF24" s="1668"/>
      <c r="AG24" s="1668"/>
      <c r="AH24" s="1668"/>
      <c r="AI24" s="1668"/>
      <c r="AJ24" s="1669"/>
      <c r="AK24" s="1640"/>
      <c r="AL24" s="1642"/>
      <c r="AM24" s="1640"/>
      <c r="AN24" s="1642"/>
      <c r="AO24" s="1658" t="str">
        <f t="shared" ref="AO24:AO25" si="0">IF(OR(AK24="",AM24=""),"",ROUND(AK24/AM24*1000,2))</f>
        <v/>
      </c>
      <c r="AP24" s="1659"/>
      <c r="AQ24" s="1640"/>
      <c r="AR24" s="1642"/>
      <c r="AT24" s="248"/>
    </row>
    <row r="25" spans="2:46" s="240" customFormat="1" ht="22.5" customHeight="1" x14ac:dyDescent="0.15">
      <c r="B25" s="242"/>
      <c r="C25" s="1637"/>
      <c r="D25" s="1638"/>
      <c r="E25" s="1638"/>
      <c r="F25" s="1638"/>
      <c r="G25" s="1638"/>
      <c r="H25" s="1639"/>
      <c r="I25" s="1637"/>
      <c r="J25" s="1638"/>
      <c r="K25" s="1638"/>
      <c r="L25" s="1638"/>
      <c r="M25" s="1638"/>
      <c r="N25" s="1639"/>
      <c r="O25" s="1662"/>
      <c r="P25" s="1663"/>
      <c r="Q25" s="1663"/>
      <c r="R25" s="1663"/>
      <c r="S25" s="1663"/>
      <c r="T25" s="1664"/>
      <c r="U25" s="1665"/>
      <c r="V25" s="1666"/>
      <c r="W25" s="1667"/>
      <c r="X25" s="1668"/>
      <c r="Y25" s="1668"/>
      <c r="Z25" s="1668"/>
      <c r="AA25" s="1668"/>
      <c r="AB25" s="1669"/>
      <c r="AC25" s="1667"/>
      <c r="AD25" s="1668"/>
      <c r="AE25" s="1668"/>
      <c r="AF25" s="1668"/>
      <c r="AG25" s="1668"/>
      <c r="AH25" s="1668"/>
      <c r="AI25" s="1668"/>
      <c r="AJ25" s="1669"/>
      <c r="AK25" s="1640"/>
      <c r="AL25" s="1642"/>
      <c r="AM25" s="1640"/>
      <c r="AN25" s="1642"/>
      <c r="AO25" s="1658" t="str">
        <f t="shared" si="0"/>
        <v/>
      </c>
      <c r="AP25" s="1659"/>
      <c r="AQ25" s="1640"/>
      <c r="AR25" s="1642"/>
      <c r="AT25" s="248"/>
    </row>
    <row r="26" spans="2:46" s="272" customFormat="1" ht="9.75" customHeight="1" x14ac:dyDescent="0.15">
      <c r="B26" s="276"/>
      <c r="C26" s="259"/>
      <c r="D26" s="259"/>
      <c r="E26" s="262"/>
      <c r="F26" s="262"/>
      <c r="G26" s="262"/>
      <c r="H26" s="262"/>
      <c r="I26" s="262"/>
      <c r="J26" s="262"/>
      <c r="K26" s="260"/>
      <c r="L26" s="260"/>
      <c r="M26" s="260"/>
      <c r="N26" s="260"/>
      <c r="O26" s="260"/>
      <c r="P26" s="260"/>
      <c r="Q26" s="260"/>
      <c r="R26" s="260"/>
      <c r="S26" s="260"/>
      <c r="T26" s="260"/>
      <c r="U26" s="260"/>
      <c r="V26" s="260"/>
      <c r="W26" s="260"/>
      <c r="X26" s="262"/>
      <c r="Y26" s="262"/>
      <c r="Z26" s="262"/>
      <c r="AA26" s="262"/>
      <c r="AB26" s="262"/>
      <c r="AC26" s="262"/>
      <c r="AD26" s="262"/>
      <c r="AE26" s="262"/>
      <c r="AF26" s="262"/>
      <c r="AG26" s="262"/>
      <c r="AH26" s="262"/>
      <c r="AI26" s="262"/>
      <c r="AJ26" s="273"/>
      <c r="AK26" s="277"/>
      <c r="AL26" s="277"/>
      <c r="AM26" s="278"/>
      <c r="AN26" s="265"/>
      <c r="AO26" s="265"/>
      <c r="AP26" s="265"/>
      <c r="AQ26" s="265"/>
      <c r="AR26" s="265"/>
      <c r="AT26" s="275"/>
    </row>
    <row r="27" spans="2:46" s="240" customFormat="1" ht="17.25" customHeight="1" x14ac:dyDescent="0.15">
      <c r="B27" s="242"/>
      <c r="C27" s="279" t="s">
        <v>434</v>
      </c>
      <c r="D27" s="279" t="s">
        <v>204</v>
      </c>
      <c r="E27" s="242"/>
      <c r="F27" s="242"/>
      <c r="G27" s="279"/>
      <c r="H27" s="279" t="s">
        <v>435</v>
      </c>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42"/>
      <c r="AI27" s="242"/>
      <c r="AJ27" s="242"/>
      <c r="AK27" s="273"/>
      <c r="AL27" s="273"/>
      <c r="AM27" s="274"/>
      <c r="AN27" s="265"/>
      <c r="AO27" s="265"/>
      <c r="AP27" s="265"/>
      <c r="AQ27" s="265"/>
      <c r="AR27" s="265"/>
      <c r="AT27" s="248"/>
    </row>
    <row r="28" spans="2:46" s="240" customFormat="1" ht="22.5" customHeight="1" x14ac:dyDescent="0.15">
      <c r="B28" s="242"/>
      <c r="C28" s="1631" t="s">
        <v>205</v>
      </c>
      <c r="D28" s="1632"/>
      <c r="E28" s="1632"/>
      <c r="F28" s="1632"/>
      <c r="G28" s="1632"/>
      <c r="H28" s="1633"/>
      <c r="I28" s="1631" t="s">
        <v>187</v>
      </c>
      <c r="J28" s="1632"/>
      <c r="K28" s="1632"/>
      <c r="L28" s="1632"/>
      <c r="M28" s="1632"/>
      <c r="N28" s="1633"/>
      <c r="O28" s="1680" t="s">
        <v>190</v>
      </c>
      <c r="P28" s="1680"/>
      <c r="Q28" s="1680"/>
      <c r="R28" s="1680"/>
      <c r="S28" s="1680"/>
      <c r="T28" s="1680"/>
      <c r="U28" s="1680"/>
      <c r="V28" s="1680"/>
      <c r="W28" s="1680"/>
      <c r="X28" s="1680"/>
      <c r="Y28" s="1680"/>
      <c r="Z28" s="1643" t="s">
        <v>436</v>
      </c>
      <c r="AA28" s="1643"/>
      <c r="AB28" s="1643"/>
      <c r="AC28" s="1643" t="s">
        <v>437</v>
      </c>
      <c r="AD28" s="1643"/>
      <c r="AE28" s="1643"/>
      <c r="AF28" s="1643" t="s">
        <v>438</v>
      </c>
      <c r="AG28" s="1643"/>
      <c r="AH28" s="1643"/>
      <c r="AI28" s="1643"/>
      <c r="AJ28" s="1660" t="s">
        <v>439</v>
      </c>
      <c r="AK28" s="1681"/>
      <c r="AL28" s="1681"/>
      <c r="AM28" s="1681"/>
      <c r="AN28" s="1661"/>
      <c r="AO28" s="1618" t="s">
        <v>192</v>
      </c>
      <c r="AP28" s="1619"/>
      <c r="AQ28" s="1619"/>
      <c r="AR28" s="1630"/>
      <c r="AT28" s="248"/>
    </row>
    <row r="29" spans="2:46" s="240" customFormat="1" ht="22.5" customHeight="1" x14ac:dyDescent="0.15">
      <c r="B29" s="242"/>
      <c r="C29" s="1667"/>
      <c r="D29" s="1668"/>
      <c r="E29" s="1668"/>
      <c r="F29" s="1668"/>
      <c r="G29" s="1668"/>
      <c r="H29" s="1669"/>
      <c r="I29" s="1667"/>
      <c r="J29" s="1668"/>
      <c r="K29" s="1668"/>
      <c r="L29" s="1668"/>
      <c r="M29" s="1668"/>
      <c r="N29" s="1669"/>
      <c r="O29" s="1667"/>
      <c r="P29" s="1668"/>
      <c r="Q29" s="1668"/>
      <c r="R29" s="1668"/>
      <c r="S29" s="1668"/>
      <c r="T29" s="1668"/>
      <c r="U29" s="1668"/>
      <c r="V29" s="1668"/>
      <c r="W29" s="1668"/>
      <c r="X29" s="1668"/>
      <c r="Y29" s="1669"/>
      <c r="Z29" s="1684"/>
      <c r="AA29" s="1684"/>
      <c r="AB29" s="1684"/>
      <c r="AC29" s="1615"/>
      <c r="AD29" s="1615"/>
      <c r="AE29" s="1615"/>
      <c r="AF29" s="1640"/>
      <c r="AG29" s="1641"/>
      <c r="AH29" s="1641"/>
      <c r="AI29" s="1642"/>
      <c r="AJ29" s="1658" t="str">
        <f>IF(AND(AC29&gt;0,AF29&gt;0),ROUNDUP( (IF(AC29="",0,AC29)) / (IF(AF29="",0,AF29)),2),"")</f>
        <v/>
      </c>
      <c r="AK29" s="1682"/>
      <c r="AL29" s="1682"/>
      <c r="AM29" s="1682"/>
      <c r="AN29" s="1659"/>
      <c r="AO29" s="1683"/>
      <c r="AP29" s="1683"/>
      <c r="AQ29" s="1683"/>
      <c r="AR29" s="1683"/>
      <c r="AT29" s="248"/>
    </row>
    <row r="30" spans="2:46" s="240" customFormat="1" ht="22.5" customHeight="1" x14ac:dyDescent="0.15">
      <c r="B30" s="242"/>
      <c r="C30" s="1667"/>
      <c r="D30" s="1668"/>
      <c r="E30" s="1668"/>
      <c r="F30" s="1668"/>
      <c r="G30" s="1668"/>
      <c r="H30" s="1669"/>
      <c r="I30" s="1667"/>
      <c r="J30" s="1668"/>
      <c r="K30" s="1668"/>
      <c r="L30" s="1668"/>
      <c r="M30" s="1668"/>
      <c r="N30" s="1669"/>
      <c r="O30" s="1667"/>
      <c r="P30" s="1668"/>
      <c r="Q30" s="1668"/>
      <c r="R30" s="1668"/>
      <c r="S30" s="1668"/>
      <c r="T30" s="1668"/>
      <c r="U30" s="1668"/>
      <c r="V30" s="1668"/>
      <c r="W30" s="1668"/>
      <c r="X30" s="1668"/>
      <c r="Y30" s="1669"/>
      <c r="Z30" s="1684"/>
      <c r="AA30" s="1684"/>
      <c r="AB30" s="1684"/>
      <c r="AC30" s="1615"/>
      <c r="AD30" s="1615"/>
      <c r="AE30" s="1615"/>
      <c r="AF30" s="1640"/>
      <c r="AG30" s="1641"/>
      <c r="AH30" s="1641"/>
      <c r="AI30" s="1642"/>
      <c r="AJ30" s="1658" t="str">
        <f t="shared" ref="AJ30:AJ31" si="1">IF(AND(AC30&gt;0,AF30&gt;0),ROUNDUP( (IF(AC30="",0,AC30)) / (IF(AF30="",0,AF30)),2),"")</f>
        <v/>
      </c>
      <c r="AK30" s="1682"/>
      <c r="AL30" s="1682"/>
      <c r="AM30" s="1682"/>
      <c r="AN30" s="1659"/>
      <c r="AO30" s="1683"/>
      <c r="AP30" s="1683"/>
      <c r="AQ30" s="1683"/>
      <c r="AR30" s="1683"/>
      <c r="AT30" s="248"/>
    </row>
    <row r="31" spans="2:46" s="240" customFormat="1" ht="22.5" customHeight="1" x14ac:dyDescent="0.15">
      <c r="B31" s="242"/>
      <c r="C31" s="1667"/>
      <c r="D31" s="1668"/>
      <c r="E31" s="1668"/>
      <c r="F31" s="1668"/>
      <c r="G31" s="1668"/>
      <c r="H31" s="1669"/>
      <c r="I31" s="1667"/>
      <c r="J31" s="1668"/>
      <c r="K31" s="1668"/>
      <c r="L31" s="1668"/>
      <c r="M31" s="1668"/>
      <c r="N31" s="1669"/>
      <c r="O31" s="1667"/>
      <c r="P31" s="1668"/>
      <c r="Q31" s="1668"/>
      <c r="R31" s="1668"/>
      <c r="S31" s="1668"/>
      <c r="T31" s="1668"/>
      <c r="U31" s="1668"/>
      <c r="V31" s="1668"/>
      <c r="W31" s="1668"/>
      <c r="X31" s="1668"/>
      <c r="Y31" s="1669"/>
      <c r="Z31" s="1684"/>
      <c r="AA31" s="1684"/>
      <c r="AB31" s="1684"/>
      <c r="AC31" s="1615"/>
      <c r="AD31" s="1615"/>
      <c r="AE31" s="1615"/>
      <c r="AF31" s="1640"/>
      <c r="AG31" s="1641"/>
      <c r="AH31" s="1641"/>
      <c r="AI31" s="1642"/>
      <c r="AJ31" s="1658" t="str">
        <f t="shared" si="1"/>
        <v/>
      </c>
      <c r="AK31" s="1682"/>
      <c r="AL31" s="1682"/>
      <c r="AM31" s="1682"/>
      <c r="AN31" s="1659"/>
      <c r="AO31" s="1683"/>
      <c r="AP31" s="1683"/>
      <c r="AQ31" s="1683"/>
      <c r="AR31" s="1683"/>
      <c r="AT31" s="248"/>
    </row>
    <row r="32" spans="2:46" s="240" customFormat="1" ht="22.5" customHeight="1" x14ac:dyDescent="0.15">
      <c r="B32" s="242"/>
      <c r="C32" s="1685" t="s">
        <v>206</v>
      </c>
      <c r="D32" s="1686"/>
      <c r="E32" s="1686"/>
      <c r="F32" s="1686"/>
      <c r="G32" s="1686"/>
      <c r="H32" s="1686"/>
      <c r="I32" s="1686"/>
      <c r="J32" s="1686"/>
      <c r="K32" s="1686"/>
      <c r="L32" s="1686"/>
      <c r="M32" s="1686"/>
      <c r="N32" s="1686"/>
      <c r="O32" s="1686"/>
      <c r="P32" s="1686"/>
      <c r="Q32" s="1686"/>
      <c r="R32" s="1686"/>
      <c r="S32" s="1686"/>
      <c r="T32" s="1686"/>
      <c r="U32" s="1686"/>
      <c r="V32" s="1686"/>
      <c r="W32" s="1686"/>
      <c r="X32" s="1686"/>
      <c r="Y32" s="1686"/>
      <c r="Z32" s="1686"/>
      <c r="AA32" s="1686"/>
      <c r="AB32" s="1686"/>
      <c r="AC32" s="1686"/>
      <c r="AD32" s="1686"/>
      <c r="AE32" s="1686"/>
      <c r="AF32" s="1686"/>
      <c r="AG32" s="1686"/>
      <c r="AH32" s="1686"/>
      <c r="AI32" s="1686"/>
      <c r="AJ32" s="1687"/>
      <c r="AK32" s="1688"/>
      <c r="AL32" s="1688"/>
      <c r="AM32" s="1688"/>
      <c r="AN32" s="1688"/>
      <c r="AO32" s="1689" t="s">
        <v>440</v>
      </c>
      <c r="AP32" s="1689"/>
      <c r="AQ32" s="1689"/>
      <c r="AR32" s="1690"/>
      <c r="AT32" s="248"/>
    </row>
    <row r="33" spans="2:89" s="240" customFormat="1" ht="9.75" customHeight="1" x14ac:dyDescent="0.15">
      <c r="B33" s="280"/>
      <c r="C33" s="280"/>
      <c r="D33" s="280"/>
      <c r="E33" s="280"/>
      <c r="F33" s="280"/>
      <c r="G33" s="280"/>
      <c r="H33" s="280"/>
      <c r="I33" s="280"/>
      <c r="J33" s="244"/>
      <c r="K33" s="244"/>
      <c r="L33" s="244"/>
      <c r="M33" s="244"/>
      <c r="N33" s="244"/>
      <c r="O33" s="244"/>
      <c r="P33" s="244"/>
      <c r="Q33" s="244"/>
      <c r="R33" s="244"/>
      <c r="S33" s="244"/>
      <c r="T33" s="244"/>
      <c r="U33" s="244"/>
      <c r="V33" s="244"/>
      <c r="W33" s="244"/>
      <c r="X33" s="244"/>
      <c r="Y33" s="133"/>
      <c r="Z33" s="133"/>
      <c r="AA33" s="133"/>
      <c r="AI33" s="281"/>
      <c r="AJ33" s="281"/>
      <c r="AK33" s="248"/>
      <c r="AL33" s="242"/>
      <c r="AM33" s="236"/>
      <c r="AN33" s="265"/>
      <c r="AO33" s="265"/>
      <c r="AP33" s="265"/>
      <c r="AQ33" s="265"/>
      <c r="AR33" s="265"/>
      <c r="AT33" s="248"/>
    </row>
    <row r="34" spans="2:89" s="240" customFormat="1" ht="18" customHeight="1" x14ac:dyDescent="0.15">
      <c r="B34" s="242"/>
      <c r="C34" s="279" t="s">
        <v>441</v>
      </c>
      <c r="D34" s="279" t="s">
        <v>207</v>
      </c>
      <c r="E34" s="242"/>
      <c r="F34" s="242"/>
      <c r="G34" s="242"/>
      <c r="H34" s="282" t="s">
        <v>442</v>
      </c>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8"/>
      <c r="AJ34" s="248"/>
      <c r="AK34" s="242"/>
      <c r="AL34" s="242"/>
      <c r="AM34" s="236"/>
      <c r="AN34" s="265"/>
      <c r="AO34" s="265"/>
      <c r="AP34" s="265"/>
      <c r="AQ34" s="265"/>
      <c r="AR34" s="265"/>
      <c r="AT34" s="248"/>
    </row>
    <row r="35" spans="2:89" s="240" customFormat="1" ht="14.25" customHeight="1" x14ac:dyDescent="0.15">
      <c r="B35" s="242"/>
      <c r="C35" s="1651" t="s">
        <v>205</v>
      </c>
      <c r="D35" s="1652"/>
      <c r="E35" s="1652"/>
      <c r="F35" s="1652"/>
      <c r="G35" s="1652"/>
      <c r="H35" s="1653"/>
      <c r="I35" s="1651" t="s">
        <v>187</v>
      </c>
      <c r="J35" s="1652"/>
      <c r="K35" s="1652"/>
      <c r="L35" s="1652"/>
      <c r="M35" s="1652"/>
      <c r="N35" s="1653"/>
      <c r="O35" s="1680" t="s">
        <v>190</v>
      </c>
      <c r="P35" s="1680"/>
      <c r="Q35" s="1680"/>
      <c r="R35" s="1680"/>
      <c r="S35" s="1680"/>
      <c r="T35" s="1680"/>
      <c r="U35" s="1680"/>
      <c r="V35" s="1680"/>
      <c r="W35" s="1680"/>
      <c r="X35" s="1680"/>
      <c r="Y35" s="1680"/>
      <c r="Z35" s="1618" t="s">
        <v>208</v>
      </c>
      <c r="AA35" s="1619"/>
      <c r="AB35" s="1619"/>
      <c r="AC35" s="1619"/>
      <c r="AD35" s="1619"/>
      <c r="AE35" s="1619"/>
      <c r="AF35" s="1619"/>
      <c r="AG35" s="1619"/>
      <c r="AH35" s="1619"/>
      <c r="AI35" s="1619"/>
      <c r="AJ35" s="1619"/>
      <c r="AK35" s="1619"/>
      <c r="AL35" s="1617" t="s">
        <v>798</v>
      </c>
      <c r="AM35" s="1617"/>
      <c r="AN35" s="1617"/>
      <c r="AO35" s="1617"/>
      <c r="AP35" s="1617"/>
      <c r="AQ35" s="1617"/>
      <c r="AR35" s="1617"/>
      <c r="AT35" s="248"/>
    </row>
    <row r="36" spans="2:89" s="240" customFormat="1" ht="22.5" customHeight="1" x14ac:dyDescent="0.15">
      <c r="B36" s="242"/>
      <c r="C36" s="1691"/>
      <c r="D36" s="1692"/>
      <c r="E36" s="1692"/>
      <c r="F36" s="1692"/>
      <c r="G36" s="1692"/>
      <c r="H36" s="1693"/>
      <c r="I36" s="1691"/>
      <c r="J36" s="1692"/>
      <c r="K36" s="1692"/>
      <c r="L36" s="1692"/>
      <c r="M36" s="1692"/>
      <c r="N36" s="1693"/>
      <c r="O36" s="1680"/>
      <c r="P36" s="1680"/>
      <c r="Q36" s="1680"/>
      <c r="R36" s="1680"/>
      <c r="S36" s="1680"/>
      <c r="T36" s="1680"/>
      <c r="U36" s="1680"/>
      <c r="V36" s="1680"/>
      <c r="W36" s="1680"/>
      <c r="X36" s="1680"/>
      <c r="Y36" s="1680"/>
      <c r="Z36" s="1618" t="s">
        <v>209</v>
      </c>
      <c r="AA36" s="1619"/>
      <c r="AB36" s="1619"/>
      <c r="AC36" s="1619"/>
      <c r="AD36" s="1617" t="str">
        <f>IF($C38="潜熱回収型石油給湯機","石油","ガス")</f>
        <v>ガス</v>
      </c>
      <c r="AE36" s="1617"/>
      <c r="AF36" s="1617"/>
      <c r="AG36" s="1617"/>
      <c r="AH36" s="1617" t="s">
        <v>443</v>
      </c>
      <c r="AI36" s="1617"/>
      <c r="AJ36" s="1617"/>
      <c r="AK36" s="1618"/>
      <c r="AL36" s="1617"/>
      <c r="AM36" s="1617"/>
      <c r="AN36" s="1617"/>
      <c r="AO36" s="1617"/>
      <c r="AP36" s="1617"/>
      <c r="AQ36" s="1617"/>
      <c r="AR36" s="1617"/>
      <c r="AT36" s="248"/>
      <c r="BS36" s="283"/>
      <c r="BT36" s="283"/>
      <c r="BU36" s="283"/>
      <c r="BV36" s="283"/>
      <c r="BW36" s="283"/>
      <c r="BX36" s="283"/>
      <c r="BY36" s="283"/>
      <c r="BZ36" s="283"/>
      <c r="CA36" s="283"/>
      <c r="CB36" s="283"/>
      <c r="CC36" s="283"/>
      <c r="CD36" s="283"/>
      <c r="CE36" s="283"/>
      <c r="CF36" s="283"/>
      <c r="CG36" s="283"/>
      <c r="CH36" s="283"/>
      <c r="CI36" s="283"/>
      <c r="CJ36" s="283"/>
      <c r="CK36" s="283"/>
    </row>
    <row r="37" spans="2:89" s="240" customFormat="1" ht="24.95" customHeight="1" x14ac:dyDescent="0.15">
      <c r="B37" s="242"/>
      <c r="C37" s="1654"/>
      <c r="D37" s="1655"/>
      <c r="E37" s="1655"/>
      <c r="F37" s="1655"/>
      <c r="G37" s="1655"/>
      <c r="H37" s="1656"/>
      <c r="I37" s="1654"/>
      <c r="J37" s="1655"/>
      <c r="K37" s="1655"/>
      <c r="L37" s="1655"/>
      <c r="M37" s="1655"/>
      <c r="N37" s="1656"/>
      <c r="O37" s="1680"/>
      <c r="P37" s="1680"/>
      <c r="Q37" s="1680"/>
      <c r="R37" s="1680"/>
      <c r="S37" s="1680"/>
      <c r="T37" s="1680"/>
      <c r="U37" s="1680"/>
      <c r="V37" s="1680"/>
      <c r="W37" s="1680"/>
      <c r="X37" s="1680"/>
      <c r="Y37" s="1680"/>
      <c r="Z37" s="1694" t="s">
        <v>210</v>
      </c>
      <c r="AA37" s="1695"/>
      <c r="AB37" s="1695"/>
      <c r="AC37" s="1695"/>
      <c r="AD37" s="1616" t="s">
        <v>211</v>
      </c>
      <c r="AE37" s="1616"/>
      <c r="AF37" s="1616"/>
      <c r="AG37" s="1616"/>
      <c r="AH37" s="1616" t="s">
        <v>792</v>
      </c>
      <c r="AI37" s="1616"/>
      <c r="AJ37" s="1616"/>
      <c r="AK37" s="1616"/>
      <c r="AL37" s="1617" t="s">
        <v>799</v>
      </c>
      <c r="AM37" s="1617"/>
      <c r="AN37" s="1617"/>
      <c r="AO37" s="1617"/>
      <c r="AP37" s="1617"/>
      <c r="AQ37" s="1617"/>
      <c r="AR37" s="1617"/>
      <c r="AT37" s="248"/>
      <c r="BS37" s="283"/>
      <c r="BT37" s="283"/>
      <c r="BU37" s="283"/>
      <c r="BV37" s="283"/>
      <c r="BW37" s="283"/>
      <c r="BX37" s="283"/>
      <c r="BY37" s="283"/>
      <c r="BZ37" s="283"/>
      <c r="CA37" s="283"/>
      <c r="CB37" s="283"/>
      <c r="CC37" s="283"/>
      <c r="CD37" s="283"/>
      <c r="CE37" s="283"/>
      <c r="CF37" s="283"/>
      <c r="CG37" s="283"/>
      <c r="CH37" s="283"/>
      <c r="CI37" s="283"/>
      <c r="CJ37" s="283"/>
      <c r="CK37" s="283"/>
    </row>
    <row r="38" spans="2:89" s="240" customFormat="1" ht="22.5" customHeight="1" x14ac:dyDescent="0.15">
      <c r="B38" s="242"/>
      <c r="C38" s="1667"/>
      <c r="D38" s="1668"/>
      <c r="E38" s="1668"/>
      <c r="F38" s="1668"/>
      <c r="G38" s="1668"/>
      <c r="H38" s="1669"/>
      <c r="I38" s="1667"/>
      <c r="J38" s="1668"/>
      <c r="K38" s="1668"/>
      <c r="L38" s="1668"/>
      <c r="M38" s="1668"/>
      <c r="N38" s="1669"/>
      <c r="O38" s="1700"/>
      <c r="P38" s="1700"/>
      <c r="Q38" s="1700"/>
      <c r="R38" s="1700"/>
      <c r="S38" s="1700"/>
      <c r="T38" s="1700"/>
      <c r="U38" s="1700"/>
      <c r="V38" s="1700"/>
      <c r="W38" s="1700"/>
      <c r="X38" s="1700"/>
      <c r="Y38" s="1700"/>
      <c r="Z38" s="1620"/>
      <c r="AA38" s="1621"/>
      <c r="AB38" s="1621"/>
      <c r="AC38" s="1621"/>
      <c r="AD38" s="1623"/>
      <c r="AE38" s="1623"/>
      <c r="AF38" s="1623"/>
      <c r="AG38" s="1623"/>
      <c r="AH38" s="1615"/>
      <c r="AI38" s="1615"/>
      <c r="AJ38" s="1615"/>
      <c r="AK38" s="1615"/>
      <c r="AL38" s="1620"/>
      <c r="AM38" s="1621"/>
      <c r="AN38" s="1621"/>
      <c r="AO38" s="1621"/>
      <c r="AP38" s="1621"/>
      <c r="AQ38" s="1621"/>
      <c r="AR38" s="1622"/>
      <c r="AT38" s="248"/>
      <c r="BS38" s="283"/>
      <c r="BT38" s="283"/>
      <c r="BU38" s="283"/>
      <c r="BV38" s="283"/>
      <c r="BW38" s="283"/>
      <c r="BX38" s="283"/>
      <c r="BY38" s="283"/>
      <c r="BZ38" s="283"/>
      <c r="CA38" s="283"/>
      <c r="CB38" s="283"/>
      <c r="CC38" s="283"/>
      <c r="CD38" s="283"/>
      <c r="CE38" s="283"/>
      <c r="CF38" s="283"/>
      <c r="CG38" s="283"/>
      <c r="CH38" s="283"/>
      <c r="CI38" s="283"/>
      <c r="CJ38" s="283"/>
      <c r="CK38" s="283"/>
    </row>
    <row r="39" spans="2:89" s="240" customFormat="1" ht="22.5" customHeight="1" x14ac:dyDescent="0.15">
      <c r="B39" s="242"/>
      <c r="C39" s="1667"/>
      <c r="D39" s="1668"/>
      <c r="E39" s="1668"/>
      <c r="F39" s="1668"/>
      <c r="G39" s="1668"/>
      <c r="H39" s="1669"/>
      <c r="I39" s="1667"/>
      <c r="J39" s="1668"/>
      <c r="K39" s="1668"/>
      <c r="L39" s="1668"/>
      <c r="M39" s="1668"/>
      <c r="N39" s="1669"/>
      <c r="O39" s="1700"/>
      <c r="P39" s="1700"/>
      <c r="Q39" s="1700"/>
      <c r="R39" s="1700"/>
      <c r="S39" s="1700"/>
      <c r="T39" s="1700"/>
      <c r="U39" s="1700"/>
      <c r="V39" s="1700"/>
      <c r="W39" s="1700"/>
      <c r="X39" s="1700"/>
      <c r="Y39" s="1700"/>
      <c r="Z39" s="1620"/>
      <c r="AA39" s="1621"/>
      <c r="AB39" s="1621"/>
      <c r="AC39" s="1621"/>
      <c r="AD39" s="1623"/>
      <c r="AE39" s="1623"/>
      <c r="AF39" s="1623"/>
      <c r="AG39" s="1623"/>
      <c r="AH39" s="1615"/>
      <c r="AI39" s="1615"/>
      <c r="AJ39" s="1615"/>
      <c r="AK39" s="1615"/>
      <c r="AL39" s="1620"/>
      <c r="AM39" s="1621"/>
      <c r="AN39" s="1621"/>
      <c r="AO39" s="1621"/>
      <c r="AP39" s="1621"/>
      <c r="AQ39" s="1621"/>
      <c r="AR39" s="1622"/>
      <c r="AT39" s="248"/>
      <c r="BS39" s="283"/>
      <c r="BT39" s="283"/>
      <c r="BU39" s="283"/>
      <c r="BV39" s="284"/>
      <c r="BW39" s="284"/>
      <c r="BX39" s="285"/>
      <c r="BY39" s="285"/>
      <c r="BZ39" s="285"/>
      <c r="CA39" s="285"/>
      <c r="CB39" s="285"/>
      <c r="CC39" s="285"/>
      <c r="CD39" s="285"/>
      <c r="CE39" s="285"/>
      <c r="CF39" s="283"/>
      <c r="CG39" s="283"/>
      <c r="CH39" s="283"/>
      <c r="CI39" s="283"/>
      <c r="CJ39" s="283"/>
      <c r="CK39" s="283"/>
    </row>
    <row r="40" spans="2:89" s="272" customFormat="1" ht="12.75" customHeight="1" x14ac:dyDescent="0.15">
      <c r="B40" s="276"/>
      <c r="C40" s="286" t="s">
        <v>222</v>
      </c>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3"/>
      <c r="AK40" s="265"/>
      <c r="AL40" s="265"/>
      <c r="AM40" s="265"/>
      <c r="AN40" s="265"/>
      <c r="AO40" s="265"/>
      <c r="AP40" s="265"/>
      <c r="AQ40" s="265"/>
      <c r="AR40" s="265"/>
      <c r="AT40" s="275"/>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83"/>
      <c r="BT40" s="283"/>
      <c r="BU40" s="283"/>
      <c r="BV40" s="1696"/>
      <c r="BW40" s="1696"/>
      <c r="BX40" s="1696"/>
      <c r="BY40" s="1696"/>
      <c r="BZ40" s="1697"/>
      <c r="CA40" s="1697"/>
      <c r="CB40" s="1696"/>
      <c r="CC40" s="1696"/>
      <c r="CD40" s="1698"/>
      <c r="CE40" s="1698"/>
      <c r="CF40" s="275"/>
      <c r="CG40" s="275"/>
      <c r="CH40" s="275"/>
      <c r="CI40" s="275"/>
      <c r="CJ40" s="275"/>
      <c r="CK40" s="275"/>
    </row>
    <row r="41" spans="2:89" s="272" customFormat="1" ht="12.75" customHeight="1" x14ac:dyDescent="0.15">
      <c r="B41" s="276"/>
      <c r="C41" s="286" t="s">
        <v>212</v>
      </c>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3"/>
      <c r="AK41" s="273"/>
      <c r="AL41" s="273"/>
      <c r="AM41" s="274"/>
      <c r="AN41" s="265"/>
      <c r="AO41" s="265"/>
      <c r="AP41" s="265"/>
      <c r="AQ41" s="265"/>
      <c r="AR41" s="265"/>
      <c r="AT41" s="275"/>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83"/>
      <c r="BT41" s="283"/>
      <c r="BU41" s="283"/>
      <c r="BV41" s="1696"/>
      <c r="BW41" s="1696"/>
      <c r="BX41" s="1696"/>
      <c r="BY41" s="1696"/>
      <c r="BZ41" s="1697"/>
      <c r="CA41" s="1697"/>
      <c r="CB41" s="1696"/>
      <c r="CC41" s="1696"/>
      <c r="CD41" s="1698"/>
      <c r="CE41" s="1698"/>
      <c r="CF41" s="275"/>
      <c r="CG41" s="275"/>
      <c r="CH41" s="275"/>
      <c r="CI41" s="275"/>
      <c r="CJ41" s="275"/>
      <c r="CK41" s="275"/>
    </row>
    <row r="42" spans="2:89" s="272" customFormat="1" ht="9.75" customHeight="1" x14ac:dyDescent="0.15">
      <c r="B42" s="276"/>
      <c r="C42" s="28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3"/>
      <c r="AK42" s="273"/>
      <c r="AL42" s="273"/>
      <c r="AM42" s="274"/>
      <c r="AN42" s="265"/>
      <c r="AO42" s="265"/>
      <c r="AP42" s="265"/>
      <c r="AQ42" s="265"/>
      <c r="AR42" s="265"/>
      <c r="AT42" s="275"/>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83"/>
      <c r="BT42" s="283"/>
      <c r="BU42" s="283"/>
      <c r="BV42" s="1699"/>
      <c r="BW42" s="1699"/>
      <c r="BX42" s="1699"/>
      <c r="BY42" s="1699"/>
      <c r="BZ42" s="1699"/>
      <c r="CA42" s="1699"/>
      <c r="CB42" s="1699"/>
      <c r="CC42" s="1699"/>
      <c r="CD42" s="1699"/>
      <c r="CE42" s="1699"/>
      <c r="CF42" s="275"/>
      <c r="CG42" s="275"/>
      <c r="CH42" s="275"/>
      <c r="CI42" s="275"/>
      <c r="CJ42" s="275"/>
      <c r="CK42" s="275"/>
    </row>
    <row r="43" spans="2:89" s="240" customFormat="1" ht="18" customHeight="1" x14ac:dyDescent="0.15">
      <c r="B43" s="242"/>
      <c r="C43" s="279" t="s">
        <v>444</v>
      </c>
      <c r="D43" s="279" t="s">
        <v>218</v>
      </c>
      <c r="E43" s="242"/>
      <c r="F43" s="242"/>
      <c r="G43" s="242"/>
      <c r="H43" s="28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8"/>
      <c r="AJ43" s="248"/>
      <c r="AK43" s="242"/>
      <c r="AL43" s="242"/>
      <c r="AM43" s="236"/>
      <c r="AN43" s="265"/>
      <c r="AO43" s="265"/>
      <c r="AP43" s="265"/>
      <c r="AQ43" s="265"/>
      <c r="AR43" s="265"/>
      <c r="AS43" s="283"/>
      <c r="AT43" s="248"/>
      <c r="BS43" s="283"/>
      <c r="BT43" s="283"/>
      <c r="BU43" s="283"/>
      <c r="BV43" s="283"/>
      <c r="BW43" s="283"/>
      <c r="BX43" s="283"/>
      <c r="BY43" s="283"/>
      <c r="BZ43" s="283"/>
      <c r="CA43" s="283"/>
      <c r="CB43" s="283"/>
      <c r="CC43" s="283"/>
      <c r="CD43" s="283"/>
      <c r="CE43" s="283"/>
      <c r="CF43" s="283"/>
      <c r="CG43" s="283"/>
      <c r="CH43" s="283"/>
      <c r="CI43" s="283"/>
      <c r="CJ43" s="283"/>
      <c r="CK43" s="283"/>
    </row>
    <row r="44" spans="2:89" s="272" customFormat="1" ht="22.5" customHeight="1" x14ac:dyDescent="0.15">
      <c r="B44" s="276"/>
      <c r="C44" s="1617" t="s">
        <v>189</v>
      </c>
      <c r="D44" s="1617"/>
      <c r="E44" s="1617"/>
      <c r="F44" s="1617"/>
      <c r="G44" s="1617"/>
      <c r="H44" s="1617"/>
      <c r="I44" s="1631" t="s">
        <v>187</v>
      </c>
      <c r="J44" s="1632"/>
      <c r="K44" s="1632"/>
      <c r="L44" s="1632"/>
      <c r="M44" s="1632"/>
      <c r="N44" s="1633"/>
      <c r="O44" s="1680" t="s">
        <v>219</v>
      </c>
      <c r="P44" s="1680"/>
      <c r="Q44" s="1680"/>
      <c r="R44" s="1680"/>
      <c r="S44" s="1680"/>
      <c r="T44" s="1680"/>
      <c r="U44" s="1680"/>
      <c r="V44" s="1680"/>
      <c r="W44" s="1680"/>
      <c r="X44" s="1680"/>
      <c r="Y44" s="1680"/>
      <c r="Z44" s="1680"/>
      <c r="AA44" s="1680"/>
      <c r="AB44" s="1680"/>
      <c r="AC44" s="1617" t="s">
        <v>445</v>
      </c>
      <c r="AD44" s="1617"/>
      <c r="AE44" s="1617"/>
      <c r="AF44" s="1617"/>
      <c r="AG44" s="1617"/>
      <c r="AH44" s="1617"/>
      <c r="AI44" s="1617"/>
      <c r="AJ44" s="1670" t="s">
        <v>220</v>
      </c>
      <c r="AK44" s="1670"/>
      <c r="AL44" s="1670"/>
      <c r="AM44" s="1670"/>
      <c r="AN44" s="1670"/>
      <c r="AO44" s="287"/>
      <c r="AP44" s="265"/>
      <c r="AQ44" s="265"/>
      <c r="AR44" s="265"/>
      <c r="AS44" s="275"/>
      <c r="AT44" s="275"/>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83"/>
      <c r="BT44" s="283"/>
      <c r="BU44" s="283"/>
      <c r="BV44" s="1699"/>
      <c r="BW44" s="1699"/>
      <c r="BX44" s="1699"/>
      <c r="BY44" s="1699"/>
      <c r="BZ44" s="1699"/>
      <c r="CA44" s="1699"/>
      <c r="CB44" s="1699"/>
      <c r="CC44" s="1699"/>
      <c r="CD44" s="1699"/>
      <c r="CE44" s="1699"/>
      <c r="CF44" s="275"/>
      <c r="CG44" s="275"/>
      <c r="CH44" s="275"/>
      <c r="CI44" s="275"/>
      <c r="CJ44" s="275"/>
      <c r="CK44" s="275"/>
    </row>
    <row r="45" spans="2:89" s="272" customFormat="1" ht="22.5" customHeight="1" x14ac:dyDescent="0.15">
      <c r="B45" s="276"/>
      <c r="C45" s="1700"/>
      <c r="D45" s="1700"/>
      <c r="E45" s="1700"/>
      <c r="F45" s="1700"/>
      <c r="G45" s="1700"/>
      <c r="H45" s="1700"/>
      <c r="I45" s="1667"/>
      <c r="J45" s="1668"/>
      <c r="K45" s="1668"/>
      <c r="L45" s="1668"/>
      <c r="M45" s="1668"/>
      <c r="N45" s="1669"/>
      <c r="O45" s="1700"/>
      <c r="P45" s="1700"/>
      <c r="Q45" s="1700"/>
      <c r="R45" s="1700"/>
      <c r="S45" s="1700"/>
      <c r="T45" s="1700"/>
      <c r="U45" s="1700"/>
      <c r="V45" s="1700"/>
      <c r="W45" s="1700"/>
      <c r="X45" s="1700"/>
      <c r="Y45" s="1700"/>
      <c r="Z45" s="1700"/>
      <c r="AA45" s="1700"/>
      <c r="AB45" s="1700"/>
      <c r="AC45" s="1701"/>
      <c r="AD45" s="1701"/>
      <c r="AE45" s="1701"/>
      <c r="AF45" s="1701"/>
      <c r="AG45" s="1701"/>
      <c r="AH45" s="1701"/>
      <c r="AI45" s="1701"/>
      <c r="AJ45" s="1684"/>
      <c r="AK45" s="1684"/>
      <c r="AL45" s="1684"/>
      <c r="AM45" s="1684"/>
      <c r="AN45" s="1684"/>
      <c r="AO45" s="265"/>
      <c r="AP45" s="265"/>
      <c r="AQ45" s="265"/>
      <c r="AR45" s="265"/>
      <c r="AS45" s="275"/>
      <c r="AT45" s="275"/>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83"/>
      <c r="BT45" s="283"/>
      <c r="BU45" s="283"/>
      <c r="BV45" s="1699"/>
      <c r="BW45" s="1699"/>
      <c r="BX45" s="1699"/>
      <c r="BY45" s="1699"/>
      <c r="BZ45" s="1699"/>
      <c r="CA45" s="1699"/>
      <c r="CB45" s="1699"/>
      <c r="CC45" s="1699"/>
      <c r="CD45" s="1699"/>
      <c r="CE45" s="1699"/>
      <c r="CF45" s="275"/>
      <c r="CG45" s="275"/>
      <c r="CH45" s="275"/>
      <c r="CI45" s="275"/>
      <c r="CJ45" s="275"/>
      <c r="CK45" s="275"/>
    </row>
    <row r="46" spans="2:89" s="272" customFormat="1" ht="22.5" customHeight="1" x14ac:dyDescent="0.15">
      <c r="B46" s="276"/>
      <c r="C46" s="1700"/>
      <c r="D46" s="1700"/>
      <c r="E46" s="1700"/>
      <c r="F46" s="1700"/>
      <c r="G46" s="1700"/>
      <c r="H46" s="1700"/>
      <c r="I46" s="1667"/>
      <c r="J46" s="1668"/>
      <c r="K46" s="1668"/>
      <c r="L46" s="1668"/>
      <c r="M46" s="1668"/>
      <c r="N46" s="1669"/>
      <c r="O46" s="1700"/>
      <c r="P46" s="1700"/>
      <c r="Q46" s="1700"/>
      <c r="R46" s="1700"/>
      <c r="S46" s="1700"/>
      <c r="T46" s="1700"/>
      <c r="U46" s="1700"/>
      <c r="V46" s="1700"/>
      <c r="W46" s="1700"/>
      <c r="X46" s="1700"/>
      <c r="Y46" s="1700"/>
      <c r="Z46" s="1700"/>
      <c r="AA46" s="1700"/>
      <c r="AB46" s="1700"/>
      <c r="AC46" s="1701"/>
      <c r="AD46" s="1701"/>
      <c r="AE46" s="1701"/>
      <c r="AF46" s="1701"/>
      <c r="AG46" s="1701"/>
      <c r="AH46" s="1701"/>
      <c r="AI46" s="1701"/>
      <c r="AJ46" s="1684"/>
      <c r="AK46" s="1684"/>
      <c r="AL46" s="1684"/>
      <c r="AM46" s="1684"/>
      <c r="AN46" s="1684"/>
      <c r="AO46" s="265"/>
      <c r="AP46" s="265"/>
      <c r="AQ46" s="265"/>
      <c r="AR46" s="265"/>
      <c r="AS46" s="275"/>
      <c r="AT46" s="275"/>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83"/>
      <c r="BT46" s="283"/>
      <c r="BU46" s="283"/>
      <c r="BV46" s="1699"/>
      <c r="BW46" s="1699"/>
      <c r="BX46" s="1699"/>
      <c r="BY46" s="1699"/>
      <c r="BZ46" s="1699"/>
      <c r="CA46" s="1699"/>
      <c r="CB46" s="1699"/>
      <c r="CC46" s="1699"/>
      <c r="CD46" s="1699"/>
      <c r="CE46" s="1699"/>
      <c r="CF46" s="275"/>
      <c r="CG46" s="275"/>
      <c r="CH46" s="275"/>
      <c r="CI46" s="275"/>
      <c r="CJ46" s="275"/>
      <c r="CK46" s="275"/>
    </row>
    <row r="47" spans="2:89" s="272" customFormat="1" ht="22.5" customHeight="1" x14ac:dyDescent="0.15">
      <c r="B47" s="276"/>
      <c r="C47" s="1700"/>
      <c r="D47" s="1700"/>
      <c r="E47" s="1700"/>
      <c r="F47" s="1700"/>
      <c r="G47" s="1700"/>
      <c r="H47" s="1700"/>
      <c r="I47" s="1667"/>
      <c r="J47" s="1668"/>
      <c r="K47" s="1668"/>
      <c r="L47" s="1668"/>
      <c r="M47" s="1668"/>
      <c r="N47" s="1669"/>
      <c r="O47" s="1700"/>
      <c r="P47" s="1700"/>
      <c r="Q47" s="1700"/>
      <c r="R47" s="1700"/>
      <c r="S47" s="1700"/>
      <c r="T47" s="1700"/>
      <c r="U47" s="1700"/>
      <c r="V47" s="1700"/>
      <c r="W47" s="1700"/>
      <c r="X47" s="1700"/>
      <c r="Y47" s="1700"/>
      <c r="Z47" s="1700"/>
      <c r="AA47" s="1700"/>
      <c r="AB47" s="1700"/>
      <c r="AC47" s="1701"/>
      <c r="AD47" s="1701"/>
      <c r="AE47" s="1701"/>
      <c r="AF47" s="1701"/>
      <c r="AG47" s="1701"/>
      <c r="AH47" s="1701"/>
      <c r="AI47" s="1701"/>
      <c r="AJ47" s="1684"/>
      <c r="AK47" s="1684"/>
      <c r="AL47" s="1684"/>
      <c r="AM47" s="1684"/>
      <c r="AN47" s="1684"/>
      <c r="AO47" s="265"/>
      <c r="AP47" s="265"/>
      <c r="AQ47" s="265"/>
      <c r="AR47" s="265"/>
      <c r="AS47" s="275"/>
      <c r="AT47" s="275"/>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83"/>
      <c r="BT47" s="283"/>
      <c r="BU47" s="283"/>
      <c r="BV47" s="1699"/>
      <c r="BW47" s="1699"/>
      <c r="BX47" s="1699"/>
      <c r="BY47" s="1699"/>
      <c r="BZ47" s="1699"/>
      <c r="CA47" s="1699"/>
      <c r="CB47" s="1699"/>
      <c r="CC47" s="1699"/>
      <c r="CD47" s="1699"/>
      <c r="CE47" s="1699"/>
      <c r="CF47" s="275"/>
      <c r="CG47" s="275"/>
      <c r="CH47" s="275"/>
      <c r="CI47" s="275"/>
      <c r="CJ47" s="275"/>
      <c r="CK47" s="275"/>
    </row>
    <row r="48" spans="2:89" s="272" customFormat="1" ht="9.75" customHeight="1" x14ac:dyDescent="0.15">
      <c r="B48" s="276"/>
      <c r="C48" s="28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3"/>
      <c r="AK48" s="273"/>
      <c r="AL48" s="273"/>
      <c r="AM48" s="274"/>
      <c r="AN48" s="265"/>
      <c r="AO48" s="265"/>
      <c r="AP48" s="265"/>
      <c r="AQ48" s="265"/>
      <c r="AR48" s="265"/>
      <c r="AT48" s="275"/>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83"/>
      <c r="BT48" s="283"/>
      <c r="BU48" s="283"/>
      <c r="BV48" s="1699"/>
      <c r="BW48" s="1699"/>
      <c r="BX48" s="1699"/>
      <c r="BY48" s="1699"/>
      <c r="BZ48" s="1699"/>
      <c r="CA48" s="1699"/>
      <c r="CB48" s="1699"/>
      <c r="CC48" s="1699"/>
      <c r="CD48" s="1699"/>
      <c r="CE48" s="1699"/>
      <c r="CF48" s="275"/>
      <c r="CG48" s="275"/>
      <c r="CH48" s="275"/>
      <c r="CI48" s="275"/>
      <c r="CJ48" s="275"/>
      <c r="CK48" s="275"/>
    </row>
    <row r="49" spans="2:89" s="240" customFormat="1" ht="18" customHeight="1" x14ac:dyDescent="0.15">
      <c r="B49" s="288"/>
      <c r="C49" s="279" t="s">
        <v>452</v>
      </c>
      <c r="D49" s="279" t="s">
        <v>242</v>
      </c>
      <c r="E49" s="288"/>
      <c r="F49" s="288"/>
      <c r="G49" s="288"/>
      <c r="H49" s="288"/>
      <c r="I49" s="288"/>
      <c r="J49" s="261"/>
      <c r="K49" s="261"/>
      <c r="L49" s="261"/>
      <c r="M49" s="261"/>
      <c r="N49" s="261"/>
      <c r="AR49" s="265"/>
      <c r="AT49" s="248"/>
      <c r="BS49" s="283"/>
      <c r="BT49" s="283"/>
      <c r="BU49" s="283"/>
      <c r="BV49" s="1699"/>
      <c r="BW49" s="1699"/>
      <c r="BX49" s="1699"/>
      <c r="BY49" s="1699"/>
      <c r="BZ49" s="1699"/>
      <c r="CA49" s="1699"/>
      <c r="CB49" s="1699"/>
      <c r="CC49" s="1699"/>
      <c r="CD49" s="1699"/>
      <c r="CE49" s="1699"/>
      <c r="CF49" s="283"/>
      <c r="CG49" s="283"/>
      <c r="CH49" s="283"/>
      <c r="CI49" s="283"/>
      <c r="CJ49" s="283"/>
      <c r="CK49" s="283"/>
    </row>
    <row r="50" spans="2:89" s="240" customFormat="1" ht="22.5" customHeight="1" x14ac:dyDescent="0.15">
      <c r="B50" s="288"/>
      <c r="C50" s="1707" t="s">
        <v>310</v>
      </c>
      <c r="D50" s="1708"/>
      <c r="E50" s="1708"/>
      <c r="F50" s="1708"/>
      <c r="G50" s="1708"/>
      <c r="H50" s="1708"/>
      <c r="I50" s="1708"/>
      <c r="J50" s="1708"/>
      <c r="K50" s="1708"/>
      <c r="L50" s="1708"/>
      <c r="M50" s="1708"/>
      <c r="N50" s="1709"/>
      <c r="O50" s="1703" t="s">
        <v>27</v>
      </c>
      <c r="P50" s="1704"/>
      <c r="Q50" s="1710" t="s">
        <v>243</v>
      </c>
      <c r="R50" s="1710"/>
      <c r="S50" s="1710"/>
      <c r="T50" s="1710"/>
      <c r="U50" s="1711"/>
      <c r="V50" s="1703" t="s">
        <v>27</v>
      </c>
      <c r="W50" s="1704"/>
      <c r="X50" s="1710" t="s">
        <v>244</v>
      </c>
      <c r="Y50" s="1710"/>
      <c r="Z50" s="1710"/>
      <c r="AA50" s="1710"/>
      <c r="AB50" s="1711"/>
      <c r="AF50" s="289"/>
      <c r="AG50" s="289"/>
      <c r="AH50" s="289"/>
      <c r="AI50" s="289"/>
      <c r="AJ50" s="289"/>
      <c r="AK50" s="289"/>
      <c r="AL50" s="289"/>
      <c r="AM50" s="289"/>
      <c r="AN50" s="289"/>
      <c r="AO50" s="289"/>
      <c r="AP50" s="289"/>
      <c r="AQ50" s="289"/>
      <c r="AR50" s="289"/>
      <c r="AT50" s="248"/>
      <c r="BS50" s="283"/>
      <c r="BT50" s="283"/>
      <c r="BU50" s="283"/>
      <c r="BV50" s="283"/>
      <c r="BW50" s="283"/>
      <c r="BX50" s="283"/>
      <c r="BY50" s="283"/>
      <c r="BZ50" s="283"/>
      <c r="CA50" s="283"/>
      <c r="CB50" s="283"/>
      <c r="CC50" s="283"/>
      <c r="CD50" s="283"/>
      <c r="CE50" s="283"/>
      <c r="CF50" s="283"/>
      <c r="CG50" s="283"/>
      <c r="CH50" s="283"/>
      <c r="CI50" s="283"/>
      <c r="CJ50" s="283"/>
      <c r="CK50" s="283"/>
    </row>
    <row r="51" spans="2:89" s="240" customFormat="1" ht="9.75" customHeight="1" x14ac:dyDescent="0.15">
      <c r="B51" s="288"/>
      <c r="C51" s="288"/>
      <c r="D51" s="288"/>
      <c r="E51" s="288"/>
      <c r="F51" s="288"/>
      <c r="G51" s="288"/>
      <c r="H51" s="288"/>
      <c r="I51" s="288"/>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90"/>
      <c r="AG51" s="290"/>
      <c r="AH51" s="290"/>
      <c r="AI51" s="290"/>
      <c r="AJ51" s="290"/>
      <c r="AK51" s="290"/>
      <c r="AL51" s="290"/>
      <c r="AM51" s="291"/>
      <c r="AN51" s="265"/>
      <c r="AO51" s="265"/>
      <c r="AP51" s="265"/>
      <c r="AQ51" s="265"/>
      <c r="AR51" s="265"/>
      <c r="AT51" s="248"/>
      <c r="BS51" s="283"/>
      <c r="BT51" s="283"/>
      <c r="BU51" s="283"/>
      <c r="BV51" s="283"/>
      <c r="BW51" s="283"/>
      <c r="BX51" s="283"/>
      <c r="BY51" s="283"/>
      <c r="BZ51" s="283"/>
      <c r="CA51" s="283"/>
      <c r="CB51" s="283"/>
      <c r="CC51" s="283"/>
      <c r="CD51" s="283"/>
      <c r="CE51" s="283"/>
      <c r="CF51" s="283"/>
      <c r="CG51" s="283"/>
      <c r="CH51" s="283"/>
      <c r="CI51" s="283"/>
      <c r="CJ51" s="283"/>
      <c r="CK51" s="283"/>
    </row>
    <row r="52" spans="2:89" s="240" customFormat="1" ht="18" customHeight="1" x14ac:dyDescent="0.15">
      <c r="B52" s="288"/>
      <c r="C52" s="279" t="s">
        <v>453</v>
      </c>
      <c r="D52" s="279" t="s">
        <v>213</v>
      </c>
      <c r="E52" s="242"/>
      <c r="F52" s="242"/>
      <c r="G52" s="242"/>
      <c r="H52" s="242"/>
      <c r="I52" s="242"/>
      <c r="J52" s="242"/>
      <c r="L52" s="242"/>
      <c r="N52" s="292"/>
      <c r="O52" s="240" t="s">
        <v>446</v>
      </c>
      <c r="P52" s="242"/>
      <c r="Q52" s="242"/>
      <c r="R52" s="242"/>
      <c r="S52" s="242"/>
      <c r="T52" s="242"/>
      <c r="U52" s="242"/>
      <c r="V52" s="242"/>
      <c r="W52" s="242"/>
      <c r="X52" s="242"/>
      <c r="Y52" s="242"/>
      <c r="Z52" s="242"/>
      <c r="AA52" s="242"/>
      <c r="AB52" s="242"/>
      <c r="AC52" s="242"/>
      <c r="AD52" s="242"/>
      <c r="AE52" s="242"/>
      <c r="AF52" s="242"/>
      <c r="AG52" s="290"/>
      <c r="AH52" s="290"/>
      <c r="AI52" s="290"/>
      <c r="AJ52" s="290"/>
      <c r="AK52" s="290"/>
      <c r="AL52" s="290"/>
      <c r="AM52" s="291"/>
      <c r="AN52" s="265"/>
      <c r="AO52" s="265"/>
      <c r="AP52" s="265"/>
      <c r="AQ52" s="265"/>
      <c r="AR52" s="265"/>
      <c r="AS52" s="265"/>
      <c r="AT52" s="248"/>
      <c r="BS52" s="283"/>
      <c r="BT52" s="283"/>
      <c r="BU52" s="283"/>
      <c r="BV52" s="283"/>
      <c r="BW52" s="283"/>
      <c r="BX52" s="283"/>
      <c r="BY52" s="283"/>
      <c r="BZ52" s="283"/>
      <c r="CA52" s="283"/>
      <c r="CB52" s="283"/>
      <c r="CC52" s="283"/>
      <c r="CD52" s="283"/>
      <c r="CE52" s="283"/>
      <c r="CF52" s="283"/>
      <c r="CG52" s="283"/>
      <c r="CH52" s="283"/>
      <c r="CI52" s="283"/>
      <c r="CJ52" s="283"/>
      <c r="CK52" s="283"/>
    </row>
    <row r="53" spans="2:89" s="240" customFormat="1" ht="22.5" customHeight="1" x14ac:dyDescent="0.15">
      <c r="B53" s="288"/>
      <c r="C53" s="1680" t="s">
        <v>447</v>
      </c>
      <c r="D53" s="1680"/>
      <c r="E53" s="1680"/>
      <c r="F53" s="1680"/>
      <c r="G53" s="1680"/>
      <c r="H53" s="1680"/>
      <c r="I53" s="1680"/>
      <c r="J53" s="1680"/>
      <c r="K53" s="1680"/>
      <c r="L53" s="1680"/>
      <c r="M53" s="1680"/>
      <c r="N53" s="1680"/>
      <c r="O53" s="1631" t="s">
        <v>448</v>
      </c>
      <c r="P53" s="1632"/>
      <c r="Q53" s="1632"/>
      <c r="R53" s="1632"/>
      <c r="S53" s="1632"/>
      <c r="T53" s="1632"/>
      <c r="U53" s="1632"/>
      <c r="V53" s="1632"/>
      <c r="W53" s="1632"/>
      <c r="X53" s="1632"/>
      <c r="Y53" s="1632"/>
      <c r="Z53" s="1632"/>
      <c r="AA53" s="1632"/>
      <c r="AB53" s="1632"/>
      <c r="AC53" s="1632"/>
      <c r="AD53" s="1633"/>
      <c r="AE53" s="1671" t="s">
        <v>221</v>
      </c>
      <c r="AF53" s="1672"/>
      <c r="AG53" s="1672"/>
      <c r="AH53" s="1672"/>
      <c r="AI53" s="1672"/>
      <c r="AJ53" s="1672"/>
      <c r="AK53" s="1672"/>
      <c r="AL53" s="1672"/>
      <c r="AM53" s="1672"/>
      <c r="AN53" s="1673"/>
      <c r="AO53" s="265"/>
      <c r="AP53" s="265"/>
      <c r="AQ53" s="265"/>
      <c r="AR53" s="265"/>
      <c r="AS53" s="265"/>
      <c r="AT53" s="248"/>
    </row>
    <row r="54" spans="2:89" s="240" customFormat="1" ht="22.5" customHeight="1" x14ac:dyDescent="0.15">
      <c r="B54" s="288"/>
      <c r="C54" s="1702"/>
      <c r="D54" s="1702"/>
      <c r="E54" s="1702"/>
      <c r="F54" s="1702"/>
      <c r="G54" s="1702"/>
      <c r="H54" s="1702"/>
      <c r="I54" s="1702"/>
      <c r="J54" s="1702"/>
      <c r="K54" s="1702"/>
      <c r="L54" s="1702"/>
      <c r="M54" s="1702"/>
      <c r="N54" s="1702"/>
      <c r="O54" s="1637"/>
      <c r="P54" s="1638"/>
      <c r="Q54" s="1638"/>
      <c r="R54" s="1638"/>
      <c r="S54" s="1638"/>
      <c r="T54" s="1638"/>
      <c r="U54" s="1638"/>
      <c r="V54" s="1638"/>
      <c r="W54" s="1638"/>
      <c r="X54" s="1638"/>
      <c r="Y54" s="1638"/>
      <c r="Z54" s="1638"/>
      <c r="AA54" s="1638"/>
      <c r="AB54" s="1638"/>
      <c r="AC54" s="1638"/>
      <c r="AD54" s="1639"/>
      <c r="AE54" s="1703" t="s">
        <v>27</v>
      </c>
      <c r="AF54" s="1704"/>
      <c r="AG54" s="1705" t="s">
        <v>449</v>
      </c>
      <c r="AH54" s="1705"/>
      <c r="AI54" s="1706"/>
      <c r="AJ54" s="1703" t="s">
        <v>27</v>
      </c>
      <c r="AK54" s="1704"/>
      <c r="AL54" s="1705" t="s">
        <v>245</v>
      </c>
      <c r="AM54" s="1705"/>
      <c r="AN54" s="1706"/>
      <c r="AO54" s="265"/>
      <c r="AP54" s="265"/>
      <c r="AQ54" s="265"/>
      <c r="AR54" s="265"/>
      <c r="AS54" s="265"/>
      <c r="AT54" s="248"/>
    </row>
    <row r="55" spans="2:89" s="240" customFormat="1" ht="9.75" customHeight="1" x14ac:dyDescent="0.15">
      <c r="B55" s="288"/>
      <c r="C55" s="286"/>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90"/>
      <c r="AK55" s="265"/>
      <c r="AL55" s="265"/>
      <c r="AM55" s="265"/>
      <c r="AN55" s="265"/>
      <c r="AO55" s="265"/>
      <c r="AP55" s="265"/>
      <c r="AQ55" s="265"/>
      <c r="AR55" s="265"/>
      <c r="AS55" s="265"/>
      <c r="AT55" s="248"/>
    </row>
    <row r="56" spans="2:89" x14ac:dyDescent="0.15">
      <c r="AN56" s="265"/>
      <c r="AO56" s="265"/>
      <c r="AP56" s="265"/>
      <c r="AQ56" s="265"/>
      <c r="AR56" s="265"/>
    </row>
    <row r="57" spans="2:89" x14ac:dyDescent="0.15">
      <c r="AN57" s="265"/>
      <c r="AO57" s="265"/>
      <c r="AP57" s="265"/>
      <c r="AQ57" s="265"/>
      <c r="AR57" s="265"/>
    </row>
    <row r="58" spans="2:89" x14ac:dyDescent="0.15">
      <c r="AN58" s="265"/>
      <c r="AO58" s="265"/>
      <c r="AP58" s="265"/>
      <c r="AQ58" s="265"/>
      <c r="AR58" s="265"/>
    </row>
    <row r="59" spans="2:89" x14ac:dyDescent="0.15">
      <c r="AN59" s="265"/>
      <c r="AO59" s="265"/>
      <c r="AP59" s="265"/>
      <c r="AQ59" s="265"/>
      <c r="AR59" s="265"/>
    </row>
    <row r="60" spans="2:89" x14ac:dyDescent="0.15">
      <c r="AN60" s="265"/>
      <c r="AO60" s="265"/>
      <c r="AP60" s="265"/>
      <c r="AQ60" s="265"/>
      <c r="AR60" s="265"/>
    </row>
    <row r="61" spans="2:89" ht="21" x14ac:dyDescent="0.15">
      <c r="Z61" s="235" ph="1"/>
      <c r="AN61" s="265"/>
      <c r="AO61" s="265"/>
      <c r="AP61" s="265"/>
      <c r="AQ61" s="265"/>
      <c r="AR61" s="265"/>
    </row>
    <row r="62" spans="2:89" x14ac:dyDescent="0.15">
      <c r="AN62" s="265"/>
      <c r="AO62" s="265"/>
      <c r="AP62" s="265"/>
      <c r="AQ62" s="265"/>
      <c r="AR62" s="265"/>
    </row>
    <row r="63" spans="2:89" x14ac:dyDescent="0.15">
      <c r="AN63" s="265"/>
      <c r="AO63" s="265"/>
      <c r="AP63" s="265"/>
      <c r="AQ63" s="265"/>
      <c r="AR63" s="265"/>
    </row>
    <row r="64" spans="2:89" x14ac:dyDescent="0.15">
      <c r="AN64" s="265"/>
      <c r="AO64" s="265"/>
      <c r="AP64" s="265"/>
      <c r="AQ64" s="265"/>
      <c r="AR64" s="265"/>
    </row>
    <row r="65" spans="26:44" x14ac:dyDescent="0.15">
      <c r="AN65" s="265"/>
      <c r="AO65" s="265"/>
      <c r="AP65" s="265"/>
      <c r="AQ65" s="265"/>
      <c r="AR65" s="265"/>
    </row>
    <row r="66" spans="26:44" ht="21" x14ac:dyDescent="0.15">
      <c r="Z66" s="235" ph="1"/>
      <c r="AN66" s="265"/>
      <c r="AO66" s="265"/>
      <c r="AP66" s="265"/>
      <c r="AQ66" s="265"/>
      <c r="AR66" s="265"/>
    </row>
    <row r="67" spans="26:44" x14ac:dyDescent="0.15">
      <c r="AN67" s="265"/>
      <c r="AO67" s="265"/>
      <c r="AP67" s="265"/>
      <c r="AQ67" s="265"/>
      <c r="AR67" s="265"/>
    </row>
    <row r="68" spans="26:44" ht="21" x14ac:dyDescent="0.15">
      <c r="Z68" s="235" ph="1"/>
      <c r="AN68" s="265"/>
      <c r="AO68" s="265"/>
      <c r="AP68" s="265"/>
      <c r="AQ68" s="265"/>
      <c r="AR68" s="265"/>
    </row>
    <row r="69" spans="26:44" ht="21" x14ac:dyDescent="0.15">
      <c r="Z69" s="235" ph="1"/>
      <c r="AN69" s="265"/>
      <c r="AO69" s="265"/>
      <c r="AP69" s="265"/>
      <c r="AQ69" s="265"/>
      <c r="AR69" s="265"/>
    </row>
    <row r="70" spans="26:44" x14ac:dyDescent="0.15">
      <c r="AN70" s="265"/>
      <c r="AO70" s="265"/>
      <c r="AP70" s="265"/>
      <c r="AQ70" s="265"/>
      <c r="AR70" s="265"/>
    </row>
    <row r="71" spans="26:44" x14ac:dyDescent="0.15">
      <c r="AN71" s="265"/>
      <c r="AO71" s="265"/>
      <c r="AP71" s="265"/>
      <c r="AQ71" s="265"/>
      <c r="AR71" s="265"/>
    </row>
    <row r="72" spans="26:44" x14ac:dyDescent="0.15">
      <c r="AN72" s="265"/>
      <c r="AO72" s="265"/>
      <c r="AP72" s="265"/>
      <c r="AQ72" s="265"/>
      <c r="AR72" s="265"/>
    </row>
    <row r="73" spans="26:44" ht="21" x14ac:dyDescent="0.15">
      <c r="Z73" s="235" ph="1"/>
      <c r="AN73" s="265"/>
      <c r="AO73" s="265"/>
      <c r="AP73" s="265"/>
      <c r="AQ73" s="265"/>
      <c r="AR73" s="265"/>
    </row>
    <row r="74" spans="26:44" x14ac:dyDescent="0.15">
      <c r="AN74" s="265"/>
      <c r="AO74" s="265"/>
      <c r="AP74" s="265"/>
      <c r="AQ74" s="265"/>
      <c r="AR74" s="265"/>
    </row>
    <row r="75" spans="26:44" ht="21" x14ac:dyDescent="0.15">
      <c r="Z75" s="235" ph="1"/>
      <c r="AN75" s="265"/>
      <c r="AO75" s="265"/>
      <c r="AP75" s="265"/>
      <c r="AQ75" s="265"/>
      <c r="AR75" s="265"/>
    </row>
    <row r="76" spans="26:44" ht="21" x14ac:dyDescent="0.15">
      <c r="Z76" s="235" ph="1"/>
      <c r="AN76" s="265"/>
      <c r="AO76" s="265"/>
      <c r="AP76" s="265"/>
      <c r="AQ76" s="265"/>
      <c r="AR76" s="265"/>
    </row>
    <row r="77" spans="26:44" x14ac:dyDescent="0.15">
      <c r="AN77" s="265"/>
      <c r="AO77" s="265"/>
      <c r="AP77" s="265"/>
      <c r="AQ77" s="265"/>
      <c r="AR77" s="265"/>
    </row>
    <row r="78" spans="26:44" x14ac:dyDescent="0.15">
      <c r="AN78" s="265"/>
      <c r="AO78" s="265"/>
      <c r="AP78" s="265"/>
      <c r="AQ78" s="265"/>
      <c r="AR78" s="265"/>
    </row>
    <row r="79" spans="26:44" ht="21" x14ac:dyDescent="0.15">
      <c r="Z79" s="235" ph="1"/>
      <c r="AN79" s="265"/>
      <c r="AO79" s="265"/>
      <c r="AP79" s="265"/>
      <c r="AQ79" s="265"/>
      <c r="AR79" s="265"/>
    </row>
    <row r="80" spans="26:44" ht="21" x14ac:dyDescent="0.15">
      <c r="Z80" s="235" ph="1"/>
      <c r="AN80" s="265"/>
      <c r="AO80" s="265"/>
      <c r="AP80" s="265"/>
      <c r="AQ80" s="265"/>
      <c r="AR80" s="265"/>
    </row>
    <row r="81" spans="26:44" ht="21" x14ac:dyDescent="0.15">
      <c r="Z81" s="235" ph="1"/>
      <c r="AN81" s="265"/>
      <c r="AO81" s="265"/>
      <c r="AP81" s="265"/>
      <c r="AQ81" s="265"/>
      <c r="AR81" s="265"/>
    </row>
    <row r="82" spans="26:44" x14ac:dyDescent="0.15">
      <c r="AN82" s="265"/>
      <c r="AO82" s="265"/>
      <c r="AP82" s="265"/>
      <c r="AQ82" s="265"/>
      <c r="AR82" s="265"/>
    </row>
    <row r="83" spans="26:44" ht="21" x14ac:dyDescent="0.15">
      <c r="Z83" s="235" ph="1"/>
      <c r="AN83" s="265"/>
      <c r="AO83" s="265"/>
      <c r="AP83" s="265"/>
      <c r="AQ83" s="265"/>
      <c r="AR83" s="265"/>
    </row>
    <row r="84" spans="26:44" x14ac:dyDescent="0.15">
      <c r="AN84" s="265"/>
      <c r="AO84" s="265"/>
      <c r="AP84" s="265"/>
      <c r="AQ84" s="265"/>
      <c r="AR84" s="265"/>
    </row>
    <row r="85" spans="26:44" x14ac:dyDescent="0.15">
      <c r="AN85" s="265"/>
      <c r="AO85" s="265"/>
      <c r="AP85" s="265"/>
      <c r="AQ85" s="265"/>
      <c r="AR85" s="265"/>
    </row>
    <row r="86" spans="26:44" ht="21" x14ac:dyDescent="0.15">
      <c r="Z86" s="235" ph="1"/>
      <c r="AN86" s="265"/>
      <c r="AO86" s="265"/>
      <c r="AP86" s="265"/>
      <c r="AQ86" s="265"/>
      <c r="AR86" s="265"/>
    </row>
    <row r="87" spans="26:44" ht="21" x14ac:dyDescent="0.15">
      <c r="Z87" s="235" ph="1"/>
      <c r="AN87" s="265"/>
      <c r="AO87" s="265"/>
      <c r="AP87" s="265"/>
      <c r="AQ87" s="265"/>
      <c r="AR87" s="265"/>
    </row>
    <row r="88" spans="26:44" ht="21" x14ac:dyDescent="0.15">
      <c r="Z88" s="235" ph="1"/>
      <c r="AN88" s="265"/>
      <c r="AO88" s="265"/>
      <c r="AP88" s="265"/>
      <c r="AQ88" s="265"/>
      <c r="AR88" s="265"/>
    </row>
    <row r="89" spans="26:44" ht="21" x14ac:dyDescent="0.15">
      <c r="Z89" s="235" ph="1"/>
      <c r="AN89" s="265"/>
      <c r="AO89" s="265"/>
      <c r="AP89" s="265"/>
      <c r="AQ89" s="265"/>
      <c r="AR89" s="265"/>
    </row>
    <row r="90" spans="26:44" x14ac:dyDescent="0.15">
      <c r="AN90" s="265"/>
      <c r="AO90" s="265"/>
      <c r="AP90" s="265"/>
      <c r="AQ90" s="265"/>
      <c r="AR90" s="265"/>
    </row>
    <row r="91" spans="26:44" x14ac:dyDescent="0.15">
      <c r="AN91" s="265"/>
      <c r="AO91" s="265"/>
      <c r="AP91" s="265"/>
      <c r="AQ91" s="265"/>
      <c r="AR91" s="265"/>
    </row>
    <row r="92" spans="26:44" ht="21" x14ac:dyDescent="0.15">
      <c r="Z92" s="235" ph="1"/>
      <c r="AN92" s="265"/>
      <c r="AO92" s="265"/>
      <c r="AP92" s="265"/>
      <c r="AQ92" s="265"/>
      <c r="AR92" s="265"/>
    </row>
    <row r="93" spans="26:44" ht="21" x14ac:dyDescent="0.15">
      <c r="Z93" s="235" ph="1"/>
      <c r="AN93" s="265"/>
      <c r="AO93" s="265"/>
      <c r="AP93" s="265"/>
      <c r="AQ93" s="265"/>
      <c r="AR93" s="265"/>
    </row>
    <row r="94" spans="26:44" ht="21" x14ac:dyDescent="0.15">
      <c r="Z94" s="235" ph="1"/>
      <c r="AN94" s="265"/>
      <c r="AO94" s="265"/>
      <c r="AP94" s="265"/>
      <c r="AQ94" s="265"/>
      <c r="AR94" s="265"/>
    </row>
    <row r="95" spans="26:44" ht="21" x14ac:dyDescent="0.15">
      <c r="Z95" s="235" ph="1"/>
      <c r="AN95" s="265"/>
      <c r="AO95" s="265"/>
      <c r="AP95" s="265"/>
      <c r="AQ95" s="265"/>
      <c r="AR95" s="265"/>
    </row>
    <row r="96" spans="26:44" ht="21" x14ac:dyDescent="0.15">
      <c r="Z96" s="235" ph="1"/>
      <c r="AN96" s="265"/>
      <c r="AO96" s="265"/>
      <c r="AP96" s="265"/>
      <c r="AQ96" s="265"/>
      <c r="AR96" s="265"/>
    </row>
    <row r="97" spans="26:44" ht="21" x14ac:dyDescent="0.15">
      <c r="Z97" s="235" ph="1"/>
      <c r="AN97" s="265"/>
      <c r="AO97" s="265"/>
      <c r="AP97" s="265"/>
      <c r="AQ97" s="265"/>
      <c r="AR97" s="265"/>
    </row>
    <row r="98" spans="26:44" ht="21" x14ac:dyDescent="0.15">
      <c r="Z98" s="235" ph="1"/>
      <c r="AN98" s="265"/>
      <c r="AO98" s="265"/>
      <c r="AP98" s="265"/>
      <c r="AQ98" s="265"/>
      <c r="AR98" s="265"/>
    </row>
    <row r="99" spans="26:44" x14ac:dyDescent="0.15">
      <c r="AN99" s="265"/>
      <c r="AO99" s="265"/>
      <c r="AP99" s="265"/>
      <c r="AQ99" s="265"/>
      <c r="AR99" s="265"/>
    </row>
    <row r="100" spans="26:44" x14ac:dyDescent="0.15">
      <c r="AN100" s="265"/>
      <c r="AO100" s="265"/>
      <c r="AP100" s="265"/>
      <c r="AQ100" s="265"/>
      <c r="AR100" s="265"/>
    </row>
    <row r="101" spans="26:44" ht="21" x14ac:dyDescent="0.15">
      <c r="Z101" s="235" ph="1"/>
      <c r="AN101" s="265"/>
      <c r="AO101" s="265"/>
      <c r="AP101" s="265"/>
      <c r="AQ101" s="265"/>
      <c r="AR101" s="265"/>
    </row>
    <row r="102" spans="26:44" x14ac:dyDescent="0.15">
      <c r="AN102" s="265"/>
      <c r="AO102" s="265"/>
      <c r="AP102" s="265"/>
      <c r="AQ102" s="265"/>
      <c r="AR102" s="265"/>
    </row>
    <row r="103" spans="26:44" x14ac:dyDescent="0.15">
      <c r="AN103" s="265"/>
      <c r="AO103" s="265"/>
      <c r="AP103" s="265"/>
      <c r="AQ103" s="265"/>
      <c r="AR103" s="265"/>
    </row>
    <row r="104" spans="26:44" x14ac:dyDescent="0.15">
      <c r="AN104" s="265"/>
      <c r="AO104" s="265"/>
      <c r="AP104" s="265"/>
      <c r="AQ104" s="265"/>
      <c r="AR104" s="265"/>
    </row>
    <row r="105" spans="26:44" ht="21" x14ac:dyDescent="0.15">
      <c r="Z105" s="235" ph="1"/>
      <c r="AN105" s="265"/>
      <c r="AO105" s="265"/>
      <c r="AP105" s="265"/>
      <c r="AQ105" s="265"/>
      <c r="AR105" s="265"/>
    </row>
    <row r="106" spans="26:44" x14ac:dyDescent="0.15">
      <c r="AN106" s="265"/>
      <c r="AO106" s="265"/>
      <c r="AP106" s="265"/>
      <c r="AQ106" s="265"/>
      <c r="AR106" s="265"/>
    </row>
    <row r="107" spans="26:44" ht="21" x14ac:dyDescent="0.15">
      <c r="Z107" s="235" ph="1"/>
      <c r="AN107" s="265"/>
      <c r="AO107" s="265"/>
      <c r="AP107" s="265"/>
      <c r="AQ107" s="265"/>
      <c r="AR107" s="265"/>
    </row>
    <row r="108" spans="26:44" ht="21" x14ac:dyDescent="0.15">
      <c r="Z108" s="235" ph="1"/>
      <c r="AN108" s="265"/>
      <c r="AO108" s="265"/>
      <c r="AP108" s="265"/>
      <c r="AQ108" s="265"/>
      <c r="AR108" s="265"/>
    </row>
    <row r="109" spans="26:44" x14ac:dyDescent="0.15">
      <c r="AN109" s="265"/>
      <c r="AO109" s="265"/>
      <c r="AP109" s="265"/>
      <c r="AQ109" s="265"/>
      <c r="AR109" s="265"/>
    </row>
    <row r="111" spans="26:44" ht="21" x14ac:dyDescent="0.15">
      <c r="Z111" s="235" ph="1"/>
    </row>
    <row r="112" spans="26:44" ht="21" x14ac:dyDescent="0.15">
      <c r="Z112" s="235" ph="1"/>
    </row>
    <row r="113" spans="26:26" ht="21" x14ac:dyDescent="0.15">
      <c r="Z113" s="235" ph="1"/>
    </row>
    <row r="115" spans="26:26" ht="21" x14ac:dyDescent="0.15">
      <c r="Z115" s="235" ph="1"/>
    </row>
    <row r="118" spans="26:26" ht="21" x14ac:dyDescent="0.15">
      <c r="Z118" s="235" ph="1"/>
    </row>
    <row r="119" spans="26:26" ht="21" x14ac:dyDescent="0.15">
      <c r="Z119" s="235" ph="1"/>
    </row>
    <row r="120" spans="26:26" ht="21" x14ac:dyDescent="0.15">
      <c r="Z120" s="235" ph="1"/>
    </row>
    <row r="121" spans="26:26" ht="21" x14ac:dyDescent="0.15">
      <c r="Z121" s="235" ph="1"/>
    </row>
    <row r="124" spans="26:26" ht="21" x14ac:dyDescent="0.15">
      <c r="Z124" s="235" ph="1"/>
    </row>
    <row r="125" spans="26:26" ht="21" x14ac:dyDescent="0.15">
      <c r="Z125" s="235" ph="1"/>
    </row>
    <row r="126" spans="26:26" ht="21" x14ac:dyDescent="0.15">
      <c r="Z126" s="235" ph="1"/>
    </row>
    <row r="127" spans="26:26" ht="21" x14ac:dyDescent="0.15">
      <c r="Z127" s="235" ph="1"/>
    </row>
    <row r="128" spans="26:26" ht="21" x14ac:dyDescent="0.15">
      <c r="Z128" s="235" ph="1"/>
    </row>
    <row r="129" spans="26:26" ht="21" x14ac:dyDescent="0.15">
      <c r="Z129" s="235" ph="1"/>
    </row>
    <row r="130" spans="26:26" ht="21" x14ac:dyDescent="0.15">
      <c r="Z130" s="235" ph="1"/>
    </row>
    <row r="133" spans="26:26" ht="21" x14ac:dyDescent="0.15">
      <c r="Z133" s="235" ph="1"/>
    </row>
    <row r="134" spans="26:26" ht="21" x14ac:dyDescent="0.15">
      <c r="Z134" s="235" ph="1"/>
    </row>
    <row r="135" spans="26:26" ht="21" x14ac:dyDescent="0.15">
      <c r="Z135" s="235" ph="1"/>
    </row>
    <row r="137" spans="26:26" ht="21" x14ac:dyDescent="0.15">
      <c r="Z137" s="235" ph="1"/>
    </row>
    <row r="140" spans="26:26" ht="21" x14ac:dyDescent="0.15">
      <c r="Z140" s="235" ph="1"/>
    </row>
    <row r="141" spans="26:26" ht="21" x14ac:dyDescent="0.15">
      <c r="Z141" s="235" ph="1"/>
    </row>
    <row r="142" spans="26:26" ht="21" x14ac:dyDescent="0.15">
      <c r="Z142" s="235" ph="1"/>
    </row>
    <row r="143" spans="26:26" ht="21" x14ac:dyDescent="0.15">
      <c r="Z143" s="235" ph="1"/>
    </row>
    <row r="146" spans="26:26" ht="21" x14ac:dyDescent="0.15">
      <c r="Z146" s="235" ph="1"/>
    </row>
    <row r="147" spans="26:26" ht="21" x14ac:dyDescent="0.15">
      <c r="Z147" s="235" ph="1"/>
    </row>
    <row r="148" spans="26:26" ht="21" x14ac:dyDescent="0.15">
      <c r="Z148" s="235" ph="1"/>
    </row>
    <row r="149" spans="26:26" ht="21" x14ac:dyDescent="0.15">
      <c r="Z149" s="235" ph="1"/>
    </row>
    <row r="150" spans="26:26" ht="21" x14ac:dyDescent="0.15">
      <c r="Z150" s="235" ph="1"/>
    </row>
    <row r="151" spans="26:26" ht="21" x14ac:dyDescent="0.15">
      <c r="Z151" s="235" ph="1"/>
    </row>
    <row r="152" spans="26:26" ht="21" x14ac:dyDescent="0.15">
      <c r="Z152" s="235" ph="1"/>
    </row>
    <row r="155" spans="26:26" ht="21" x14ac:dyDescent="0.15">
      <c r="Z155" s="235" ph="1"/>
    </row>
    <row r="156" spans="26:26" ht="21" x14ac:dyDescent="0.15">
      <c r="Z156" s="235" ph="1"/>
    </row>
    <row r="158" spans="26:26" ht="21" x14ac:dyDescent="0.15">
      <c r="Z158" s="235" ph="1"/>
    </row>
    <row r="159" spans="26:26" ht="21" x14ac:dyDescent="0.15">
      <c r="Z159" s="235" ph="1"/>
    </row>
    <row r="160" spans="26:26" ht="21" x14ac:dyDescent="0.15">
      <c r="Z160" s="235" ph="1"/>
    </row>
    <row r="162" spans="26:26" ht="21" x14ac:dyDescent="0.15">
      <c r="Z162" s="235" ph="1"/>
    </row>
    <row r="164" spans="26:26" ht="21" x14ac:dyDescent="0.15">
      <c r="Z164" s="235" ph="1"/>
    </row>
    <row r="166" spans="26:26" ht="21" x14ac:dyDescent="0.15">
      <c r="Z166" s="235" ph="1"/>
    </row>
    <row r="173" spans="26:26" ht="21" x14ac:dyDescent="0.15">
      <c r="Z173" s="235" ph="1"/>
    </row>
    <row r="178" spans="26:26" ht="21" x14ac:dyDescent="0.15">
      <c r="Z178" s="235" ph="1"/>
    </row>
    <row r="180" spans="26:26" ht="21" x14ac:dyDescent="0.15">
      <c r="Z180" s="235" ph="1"/>
    </row>
    <row r="183" spans="26:26" ht="21" x14ac:dyDescent="0.15">
      <c r="Z183" s="235" ph="1"/>
    </row>
    <row r="185" spans="26:26" ht="21" x14ac:dyDescent="0.15">
      <c r="Z185" s="235" ph="1"/>
    </row>
    <row r="187" spans="26:26" ht="21" x14ac:dyDescent="0.15">
      <c r="Z187" s="235" ph="1"/>
    </row>
    <row r="194" spans="26:26" ht="21" x14ac:dyDescent="0.15">
      <c r="Z194" s="235" ph="1"/>
    </row>
    <row r="199" spans="26:26" ht="21" x14ac:dyDescent="0.15">
      <c r="Z199" s="235" ph="1"/>
    </row>
    <row r="201" spans="26:26" ht="21" x14ac:dyDescent="0.15">
      <c r="Z201" s="235" ph="1"/>
    </row>
    <row r="202" spans="26:26" ht="21" x14ac:dyDescent="0.15">
      <c r="Z202" s="235" ph="1"/>
    </row>
    <row r="206" spans="26:26" ht="21" x14ac:dyDescent="0.15">
      <c r="Z206" s="235" ph="1"/>
    </row>
    <row r="208" spans="26:26" ht="21" x14ac:dyDescent="0.15">
      <c r="Z208" s="235" ph="1"/>
    </row>
    <row r="209" spans="26:26" ht="21" x14ac:dyDescent="0.15">
      <c r="Z209" s="235" ph="1"/>
    </row>
    <row r="212" spans="26:26" ht="21" x14ac:dyDescent="0.15">
      <c r="Z212" s="235" ph="1"/>
    </row>
    <row r="213" spans="26:26" ht="21" x14ac:dyDescent="0.15">
      <c r="Z213" s="235" ph="1"/>
    </row>
    <row r="214" spans="26:26" ht="21" x14ac:dyDescent="0.15">
      <c r="Z214" s="235" ph="1"/>
    </row>
    <row r="216" spans="26:26" ht="21" x14ac:dyDescent="0.15">
      <c r="Z216" s="235" ph="1"/>
    </row>
    <row r="219" spans="26:26" ht="21" x14ac:dyDescent="0.15">
      <c r="Z219" s="235" ph="1"/>
    </row>
    <row r="220" spans="26:26" ht="21" x14ac:dyDescent="0.15">
      <c r="Z220" s="235" ph="1"/>
    </row>
    <row r="221" spans="26:26" ht="21" x14ac:dyDescent="0.15">
      <c r="Z221" s="235" ph="1"/>
    </row>
    <row r="222" spans="26:26" ht="21" x14ac:dyDescent="0.15">
      <c r="Z222" s="235" ph="1"/>
    </row>
    <row r="225" spans="26:26" ht="21" x14ac:dyDescent="0.15">
      <c r="Z225" s="235" ph="1"/>
    </row>
    <row r="226" spans="26:26" ht="21" x14ac:dyDescent="0.15">
      <c r="Z226" s="235" ph="1"/>
    </row>
    <row r="227" spans="26:26" ht="21" x14ac:dyDescent="0.15">
      <c r="Z227" s="235" ph="1"/>
    </row>
    <row r="228" spans="26:26" ht="21" x14ac:dyDescent="0.15">
      <c r="Z228" s="235" ph="1"/>
    </row>
    <row r="229" spans="26:26" ht="21" x14ac:dyDescent="0.15">
      <c r="Z229" s="235" ph="1"/>
    </row>
    <row r="230" spans="26:26" ht="21" x14ac:dyDescent="0.15">
      <c r="Z230" s="235" ph="1"/>
    </row>
    <row r="231" spans="26:26" ht="21" x14ac:dyDescent="0.15">
      <c r="Z231" s="235" ph="1"/>
    </row>
    <row r="234" spans="26:26" ht="21" x14ac:dyDescent="0.15">
      <c r="Z234" s="235" ph="1"/>
    </row>
    <row r="238" spans="26:26" ht="21" x14ac:dyDescent="0.15">
      <c r="Z238" s="235" ph="1"/>
    </row>
    <row r="240" spans="26:26" ht="21" x14ac:dyDescent="0.15">
      <c r="Z240" s="235" ph="1"/>
    </row>
    <row r="241" spans="26:26" ht="21" x14ac:dyDescent="0.15">
      <c r="Z241" s="235" ph="1"/>
    </row>
    <row r="244" spans="26:26" ht="21" x14ac:dyDescent="0.15">
      <c r="Z244" s="235" ph="1"/>
    </row>
    <row r="245" spans="26:26" ht="21" x14ac:dyDescent="0.15">
      <c r="Z245" s="235" ph="1"/>
    </row>
    <row r="246" spans="26:26" ht="21" x14ac:dyDescent="0.15">
      <c r="Z246" s="235" ph="1"/>
    </row>
    <row r="248" spans="26:26" ht="21" x14ac:dyDescent="0.15">
      <c r="Z248" s="235" ph="1"/>
    </row>
    <row r="251" spans="26:26" ht="21" x14ac:dyDescent="0.15">
      <c r="Z251" s="235" ph="1"/>
    </row>
    <row r="252" spans="26:26" ht="21" x14ac:dyDescent="0.15">
      <c r="Z252" s="235" ph="1"/>
    </row>
    <row r="253" spans="26:26" ht="21" x14ac:dyDescent="0.15">
      <c r="Z253" s="235" ph="1"/>
    </row>
    <row r="254" spans="26:26" ht="21" x14ac:dyDescent="0.15">
      <c r="Z254" s="235" ph="1"/>
    </row>
    <row r="257" spans="26:26" ht="21" x14ac:dyDescent="0.15">
      <c r="Z257" s="235" ph="1"/>
    </row>
    <row r="258" spans="26:26" ht="21" x14ac:dyDescent="0.15">
      <c r="Z258" s="235" ph="1"/>
    </row>
    <row r="259" spans="26:26" ht="21" x14ac:dyDescent="0.15">
      <c r="Z259" s="235" ph="1"/>
    </row>
    <row r="260" spans="26:26" ht="21" x14ac:dyDescent="0.15">
      <c r="Z260" s="235" ph="1"/>
    </row>
    <row r="261" spans="26:26" ht="21" x14ac:dyDescent="0.15">
      <c r="Z261" s="235" ph="1"/>
    </row>
    <row r="262" spans="26:26" ht="21" x14ac:dyDescent="0.15">
      <c r="Z262" s="235" ph="1"/>
    </row>
    <row r="263" spans="26:26" ht="21" x14ac:dyDescent="0.15">
      <c r="Z263" s="235" ph="1"/>
    </row>
    <row r="266" spans="26:26" ht="21" x14ac:dyDescent="0.15">
      <c r="Z266" s="235" ph="1"/>
    </row>
    <row r="267" spans="26:26" ht="21" x14ac:dyDescent="0.15">
      <c r="Z267" s="235" ph="1"/>
    </row>
    <row r="268" spans="26:26" ht="21" x14ac:dyDescent="0.15">
      <c r="Z268" s="235" ph="1"/>
    </row>
    <row r="270" spans="26:26" ht="21" x14ac:dyDescent="0.15">
      <c r="Z270" s="235" ph="1"/>
    </row>
    <row r="273" spans="26:26" ht="21" x14ac:dyDescent="0.15">
      <c r="Z273" s="235" ph="1"/>
    </row>
    <row r="274" spans="26:26" ht="21" x14ac:dyDescent="0.15">
      <c r="Z274" s="235" ph="1"/>
    </row>
    <row r="275" spans="26:26" ht="21" x14ac:dyDescent="0.15">
      <c r="Z275" s="235" ph="1"/>
    </row>
    <row r="276" spans="26:26" ht="21" x14ac:dyDescent="0.15">
      <c r="Z276" s="235" ph="1"/>
    </row>
    <row r="279" spans="26:26" ht="21" x14ac:dyDescent="0.15">
      <c r="Z279" s="235" ph="1"/>
    </row>
    <row r="280" spans="26:26" ht="21" x14ac:dyDescent="0.15">
      <c r="Z280" s="235" ph="1"/>
    </row>
    <row r="281" spans="26:26" ht="21" x14ac:dyDescent="0.15">
      <c r="Z281" s="235" ph="1"/>
    </row>
    <row r="282" spans="26:26" ht="21" x14ac:dyDescent="0.15">
      <c r="Z282" s="235" ph="1"/>
    </row>
    <row r="283" spans="26:26" ht="21" x14ac:dyDescent="0.15">
      <c r="Z283" s="235" ph="1"/>
    </row>
    <row r="284" spans="26:26" ht="21" x14ac:dyDescent="0.15">
      <c r="Z284" s="235" ph="1"/>
    </row>
    <row r="285" spans="26:26" ht="21" x14ac:dyDescent="0.15">
      <c r="Z285" s="235" ph="1"/>
    </row>
    <row r="288" spans="26:26" ht="21" x14ac:dyDescent="0.15">
      <c r="Z288" s="235" ph="1"/>
    </row>
    <row r="289" spans="26:26" ht="21" x14ac:dyDescent="0.15">
      <c r="Z289" s="235" ph="1"/>
    </row>
    <row r="290" spans="26:26" ht="21" x14ac:dyDescent="0.15">
      <c r="Z290" s="235" ph="1"/>
    </row>
    <row r="291" spans="26:26" ht="21" x14ac:dyDescent="0.15">
      <c r="Z291" s="235" ph="1"/>
    </row>
    <row r="294" spans="26:26" ht="21" x14ac:dyDescent="0.15">
      <c r="Z294" s="235" ph="1"/>
    </row>
    <row r="295" spans="26:26" ht="21" x14ac:dyDescent="0.15">
      <c r="Z295" s="235" ph="1"/>
    </row>
    <row r="296" spans="26:26" ht="21" x14ac:dyDescent="0.15">
      <c r="Z296" s="235" ph="1"/>
    </row>
    <row r="297" spans="26:26" ht="21" x14ac:dyDescent="0.15">
      <c r="Z297" s="235" ph="1"/>
    </row>
    <row r="298" spans="26:26" ht="21" x14ac:dyDescent="0.15">
      <c r="Z298" s="235" ph="1"/>
    </row>
    <row r="299" spans="26:26" ht="21" x14ac:dyDescent="0.15">
      <c r="Z299" s="235" ph="1"/>
    </row>
    <row r="300" spans="26:26" ht="21" x14ac:dyDescent="0.15">
      <c r="Z300" s="235" ph="1"/>
    </row>
    <row r="303" spans="26:26" ht="21" x14ac:dyDescent="0.15">
      <c r="Z303" s="235" ph="1"/>
    </row>
    <row r="304" spans="26:26" ht="21" x14ac:dyDescent="0.15">
      <c r="Z304" s="235" ph="1"/>
    </row>
    <row r="305" spans="26:26" ht="21" x14ac:dyDescent="0.15">
      <c r="Z305" s="235" ph="1"/>
    </row>
    <row r="307" spans="26:26" ht="21" x14ac:dyDescent="0.15">
      <c r="Z307" s="235" ph="1"/>
    </row>
    <row r="310" spans="26:26" ht="21" x14ac:dyDescent="0.15">
      <c r="Z310" s="235" ph="1"/>
    </row>
    <row r="311" spans="26:26" ht="21" x14ac:dyDescent="0.15">
      <c r="Z311" s="235" ph="1"/>
    </row>
    <row r="312" spans="26:26" ht="21" x14ac:dyDescent="0.15">
      <c r="Z312" s="235" ph="1"/>
    </row>
    <row r="313" spans="26:26" ht="21" x14ac:dyDescent="0.15">
      <c r="Z313" s="235" ph="1"/>
    </row>
    <row r="316" spans="26:26" ht="21" x14ac:dyDescent="0.15">
      <c r="Z316" s="235" ph="1"/>
    </row>
    <row r="317" spans="26:26" ht="21" x14ac:dyDescent="0.15">
      <c r="Z317" s="235" ph="1"/>
    </row>
    <row r="318" spans="26:26" ht="21" x14ac:dyDescent="0.15">
      <c r="Z318" s="235" ph="1"/>
    </row>
    <row r="319" spans="26:26" ht="21" x14ac:dyDescent="0.15">
      <c r="Z319" s="235" ph="1"/>
    </row>
    <row r="320" spans="26:26" ht="21" x14ac:dyDescent="0.15">
      <c r="Z320" s="235" ph="1"/>
    </row>
    <row r="321" spans="26:26" ht="21" x14ac:dyDescent="0.15">
      <c r="Z321" s="235" ph="1"/>
    </row>
    <row r="322" spans="26:26" ht="21" x14ac:dyDescent="0.15">
      <c r="Z322" s="235" ph="1"/>
    </row>
    <row r="325" spans="26:26" ht="21" x14ac:dyDescent="0.15">
      <c r="Z325" s="235" ph="1"/>
    </row>
    <row r="326" spans="26:26" ht="21" x14ac:dyDescent="0.15">
      <c r="Z326" s="235" ph="1"/>
    </row>
    <row r="327" spans="26:26" ht="21" x14ac:dyDescent="0.15">
      <c r="Z327" s="235" ph="1"/>
    </row>
    <row r="328" spans="26:26" ht="21" x14ac:dyDescent="0.15">
      <c r="Z328" s="235" ph="1"/>
    </row>
    <row r="329" spans="26:26" ht="21" x14ac:dyDescent="0.15">
      <c r="Z329" s="235" ph="1"/>
    </row>
    <row r="330" spans="26:26" ht="21" x14ac:dyDescent="0.15">
      <c r="Z330" s="235" ph="1"/>
    </row>
    <row r="331" spans="26:26" ht="21" x14ac:dyDescent="0.15">
      <c r="Z331" s="235" ph="1"/>
    </row>
    <row r="332" spans="26:26" ht="21" x14ac:dyDescent="0.15">
      <c r="Z332" s="235" ph="1"/>
    </row>
    <row r="333" spans="26:26" ht="21" x14ac:dyDescent="0.15">
      <c r="Z333" s="235" ph="1"/>
    </row>
    <row r="336" spans="26:26" ht="21" x14ac:dyDescent="0.15">
      <c r="Z336" s="235" ph="1"/>
    </row>
    <row r="337" spans="26:26" ht="21" x14ac:dyDescent="0.15">
      <c r="Z337" s="235" ph="1"/>
    </row>
    <row r="338" spans="26:26" ht="21" x14ac:dyDescent="0.15">
      <c r="Z338" s="235" ph="1"/>
    </row>
    <row r="339" spans="26:26" ht="21" x14ac:dyDescent="0.15">
      <c r="Z339" s="235" ph="1"/>
    </row>
    <row r="342" spans="26:26" ht="21" x14ac:dyDescent="0.15">
      <c r="Z342" s="235" ph="1"/>
    </row>
    <row r="343" spans="26:26" ht="21" x14ac:dyDescent="0.15">
      <c r="Z343" s="235" ph="1"/>
    </row>
    <row r="344" spans="26:26" ht="21" x14ac:dyDescent="0.15">
      <c r="Z344" s="235" ph="1"/>
    </row>
    <row r="345" spans="26:26" ht="21" x14ac:dyDescent="0.15">
      <c r="Z345" s="235" ph="1"/>
    </row>
    <row r="346" spans="26:26" ht="21" x14ac:dyDescent="0.15">
      <c r="Z346" s="235" ph="1"/>
    </row>
    <row r="347" spans="26:26" ht="21" x14ac:dyDescent="0.15">
      <c r="Z347" s="235" ph="1"/>
    </row>
    <row r="348" spans="26:26" ht="21" x14ac:dyDescent="0.15">
      <c r="Z348" s="235" ph="1"/>
    </row>
    <row r="351" spans="26:26" ht="21" x14ac:dyDescent="0.15">
      <c r="Z351" s="235" ph="1"/>
    </row>
    <row r="352" spans="26:26" ht="21" x14ac:dyDescent="0.15">
      <c r="Z352" s="235" ph="1"/>
    </row>
    <row r="353" spans="26:26" ht="21" x14ac:dyDescent="0.15">
      <c r="Z353" s="235" ph="1"/>
    </row>
    <row r="355" spans="26:26" ht="21" x14ac:dyDescent="0.15">
      <c r="Z355" s="235" ph="1"/>
    </row>
    <row r="358" spans="26:26" ht="21" x14ac:dyDescent="0.15">
      <c r="Z358" s="235" ph="1"/>
    </row>
    <row r="359" spans="26:26" ht="21" x14ac:dyDescent="0.15">
      <c r="Z359" s="235" ph="1"/>
    </row>
    <row r="360" spans="26:26" ht="21" x14ac:dyDescent="0.15">
      <c r="Z360" s="235" ph="1"/>
    </row>
    <row r="361" spans="26:26" ht="21" x14ac:dyDescent="0.15">
      <c r="Z361" s="235" ph="1"/>
    </row>
    <row r="364" spans="26:26" ht="21" x14ac:dyDescent="0.15">
      <c r="Z364" s="235" ph="1"/>
    </row>
    <row r="365" spans="26:26" ht="21" x14ac:dyDescent="0.15">
      <c r="Z365" s="235" ph="1"/>
    </row>
    <row r="366" spans="26:26" ht="21" x14ac:dyDescent="0.15">
      <c r="Z366" s="235" ph="1"/>
    </row>
    <row r="367" spans="26:26" ht="21" x14ac:dyDescent="0.15">
      <c r="Z367" s="235" ph="1"/>
    </row>
    <row r="368" spans="26:26" ht="21" x14ac:dyDescent="0.15">
      <c r="Z368" s="235" ph="1"/>
    </row>
    <row r="369" spans="26:26" ht="21" x14ac:dyDescent="0.15">
      <c r="Z369" s="235" ph="1"/>
    </row>
    <row r="370" spans="26:26" ht="21" x14ac:dyDescent="0.15">
      <c r="Z370" s="235" ph="1"/>
    </row>
    <row r="373" spans="26:26" ht="21" x14ac:dyDescent="0.15">
      <c r="Z373" s="235" ph="1"/>
    </row>
    <row r="374" spans="26:26" ht="21" x14ac:dyDescent="0.15">
      <c r="Z374" s="235" ph="1"/>
    </row>
    <row r="375" spans="26:26" ht="21" x14ac:dyDescent="0.15">
      <c r="Z375" s="235" ph="1"/>
    </row>
    <row r="376" spans="26:26" ht="21" x14ac:dyDescent="0.15">
      <c r="Z376" s="235" ph="1"/>
    </row>
    <row r="377" spans="26:26" ht="21" x14ac:dyDescent="0.15">
      <c r="Z377" s="235" ph="1"/>
    </row>
    <row r="380" spans="26:26" ht="21" x14ac:dyDescent="0.15">
      <c r="Z380" s="235" ph="1"/>
    </row>
    <row r="383" spans="26:26" ht="21" x14ac:dyDescent="0.15">
      <c r="Z383" s="235" ph="1"/>
    </row>
    <row r="384" spans="26:26" ht="21" x14ac:dyDescent="0.15">
      <c r="Z384" s="235" ph="1"/>
    </row>
    <row r="385" spans="26:26" ht="21" x14ac:dyDescent="0.15">
      <c r="Z385" s="235" ph="1"/>
    </row>
    <row r="386" spans="26:26" ht="21" x14ac:dyDescent="0.15">
      <c r="Z386" s="235" ph="1"/>
    </row>
    <row r="387" spans="26:26" ht="21" x14ac:dyDescent="0.15">
      <c r="Z387" s="235" ph="1"/>
    </row>
    <row r="390" spans="26:26" ht="21" x14ac:dyDescent="0.15">
      <c r="Z390" s="235" ph="1"/>
    </row>
    <row r="393" spans="26:26" ht="21" x14ac:dyDescent="0.15">
      <c r="Z393" s="235" ph="1"/>
    </row>
    <row r="394" spans="26:26" ht="21" x14ac:dyDescent="0.15">
      <c r="Z394" s="235" ph="1"/>
    </row>
    <row r="395" spans="26:26" ht="21" x14ac:dyDescent="0.15">
      <c r="Z395" s="235" ph="1"/>
    </row>
    <row r="396" spans="26:26" ht="21" x14ac:dyDescent="0.15">
      <c r="Z396" s="235" ph="1"/>
    </row>
    <row r="397" spans="26:26" ht="21" x14ac:dyDescent="0.15">
      <c r="Z397" s="235" ph="1"/>
    </row>
    <row r="400" spans="26:26" ht="21" x14ac:dyDescent="0.15">
      <c r="Z400" s="235" ph="1"/>
    </row>
    <row r="403" spans="26:26" ht="21" x14ac:dyDescent="0.15">
      <c r="Z403" s="235" ph="1"/>
    </row>
    <row r="404" spans="26:26" ht="21" x14ac:dyDescent="0.15">
      <c r="Z404" s="235" ph="1"/>
    </row>
    <row r="405" spans="26:26" ht="21" x14ac:dyDescent="0.15">
      <c r="Z405" s="235" ph="1"/>
    </row>
    <row r="406" spans="26:26" ht="21" x14ac:dyDescent="0.15">
      <c r="Z406" s="235" ph="1"/>
    </row>
    <row r="407" spans="26:26" ht="21" x14ac:dyDescent="0.15">
      <c r="Z407" s="235" ph="1"/>
    </row>
    <row r="409" spans="26:26" ht="21" x14ac:dyDescent="0.15">
      <c r="Z409" s="235" ph="1"/>
    </row>
    <row r="410" spans="26:26" ht="21" x14ac:dyDescent="0.15">
      <c r="Z410" s="235" ph="1"/>
    </row>
    <row r="411" spans="26:26" ht="21" x14ac:dyDescent="0.15">
      <c r="Z411" s="235" ph="1"/>
    </row>
    <row r="413" spans="26:26" ht="21" x14ac:dyDescent="0.15">
      <c r="Z413" s="235" ph="1"/>
    </row>
    <row r="416" spans="26:26" ht="21" x14ac:dyDescent="0.15">
      <c r="Z416" s="235" ph="1"/>
    </row>
    <row r="417" spans="26:26" ht="21" x14ac:dyDescent="0.15">
      <c r="Z417" s="235" ph="1"/>
    </row>
    <row r="418" spans="26:26" ht="21" x14ac:dyDescent="0.15">
      <c r="Z418" s="235" ph="1"/>
    </row>
    <row r="419" spans="26:26" ht="21" x14ac:dyDescent="0.15">
      <c r="Z419" s="235" ph="1"/>
    </row>
    <row r="420" spans="26:26" ht="21" x14ac:dyDescent="0.15">
      <c r="Z420" s="235" ph="1"/>
    </row>
    <row r="421" spans="26:26" ht="21" x14ac:dyDescent="0.15">
      <c r="Z421" s="235" ph="1"/>
    </row>
    <row r="422" spans="26:26" ht="21" x14ac:dyDescent="0.15">
      <c r="Z422" s="235" ph="1"/>
    </row>
    <row r="425" spans="26:26" ht="21" x14ac:dyDescent="0.15">
      <c r="Z425" s="235" ph="1"/>
    </row>
    <row r="427" spans="26:26" ht="21" x14ac:dyDescent="0.15">
      <c r="Z427" s="235" ph="1"/>
    </row>
    <row r="428" spans="26:26" ht="21" x14ac:dyDescent="0.15">
      <c r="Z428" s="235" ph="1"/>
    </row>
    <row r="429" spans="26:26" ht="21" x14ac:dyDescent="0.15">
      <c r="Z429" s="235" ph="1"/>
    </row>
    <row r="430" spans="26:26" ht="21" x14ac:dyDescent="0.15">
      <c r="Z430" s="235" ph="1"/>
    </row>
    <row r="432" spans="26:26" ht="21" x14ac:dyDescent="0.15">
      <c r="Z432" s="235" ph="1"/>
    </row>
    <row r="433" spans="26:26" ht="21" x14ac:dyDescent="0.15">
      <c r="Z433" s="235" ph="1"/>
    </row>
    <row r="436" spans="26:26" ht="21" x14ac:dyDescent="0.15">
      <c r="Z436" s="235" ph="1"/>
    </row>
    <row r="437" spans="26:26" ht="21" x14ac:dyDescent="0.15">
      <c r="Z437" s="235" ph="1"/>
    </row>
    <row r="438" spans="26:26" ht="21" x14ac:dyDescent="0.15">
      <c r="Z438" s="235" ph="1"/>
    </row>
    <row r="439" spans="26:26" ht="21" x14ac:dyDescent="0.15">
      <c r="Z439" s="235" ph="1"/>
    </row>
    <row r="440" spans="26:26" ht="21" x14ac:dyDescent="0.15">
      <c r="Z440" s="235" ph="1"/>
    </row>
    <row r="443" spans="26:26" ht="21" x14ac:dyDescent="0.15">
      <c r="Z443" s="235" ph="1"/>
    </row>
    <row r="446" spans="26:26" ht="21" x14ac:dyDescent="0.15">
      <c r="Z446" s="235" ph="1"/>
    </row>
    <row r="447" spans="26:26" ht="21" x14ac:dyDescent="0.15">
      <c r="Z447" s="235" ph="1"/>
    </row>
    <row r="448" spans="26:26" ht="21" x14ac:dyDescent="0.15">
      <c r="Z448" s="235" ph="1"/>
    </row>
    <row r="449" spans="26:26" ht="21" x14ac:dyDescent="0.15">
      <c r="Z449" s="235" ph="1"/>
    </row>
    <row r="450" spans="26:26" ht="21" x14ac:dyDescent="0.15">
      <c r="Z450" s="235" ph="1"/>
    </row>
    <row r="453" spans="26:26" ht="21" x14ac:dyDescent="0.15">
      <c r="Z453" s="235" ph="1"/>
    </row>
    <row r="456" spans="26:26" ht="21" x14ac:dyDescent="0.15">
      <c r="Z456" s="235" ph="1"/>
    </row>
    <row r="457" spans="26:26" ht="21" x14ac:dyDescent="0.15">
      <c r="Z457" s="235" ph="1"/>
    </row>
    <row r="458" spans="26:26" ht="21" x14ac:dyDescent="0.15">
      <c r="Z458" s="235" ph="1"/>
    </row>
    <row r="459" spans="26:26" ht="21" x14ac:dyDescent="0.15">
      <c r="Z459" s="235" ph="1"/>
    </row>
    <row r="460" spans="26:26" ht="21" x14ac:dyDescent="0.15">
      <c r="Z460" s="235" ph="1"/>
    </row>
    <row r="463" spans="26:26" ht="21" x14ac:dyDescent="0.15">
      <c r="Z463" s="235" ph="1"/>
    </row>
    <row r="466" spans="26:26" ht="21" x14ac:dyDescent="0.15">
      <c r="Z466" s="235" ph="1"/>
    </row>
    <row r="467" spans="26:26" ht="21" x14ac:dyDescent="0.15">
      <c r="Z467" s="235" ph="1"/>
    </row>
    <row r="468" spans="26:26" ht="21" x14ac:dyDescent="0.15">
      <c r="Z468" s="235" ph="1"/>
    </row>
    <row r="469" spans="26:26" ht="21" x14ac:dyDescent="0.15">
      <c r="Z469" s="235" ph="1"/>
    </row>
    <row r="470" spans="26:26" ht="21" x14ac:dyDescent="0.15">
      <c r="Z470" s="235" ph="1"/>
    </row>
    <row r="472" spans="26:26" ht="21" x14ac:dyDescent="0.15">
      <c r="Z472" s="235" ph="1"/>
    </row>
    <row r="473" spans="26:26" ht="21" x14ac:dyDescent="0.15">
      <c r="Z473" s="235" ph="1"/>
    </row>
    <row r="474" spans="26:26" ht="21" x14ac:dyDescent="0.15">
      <c r="Z474" s="235" ph="1"/>
    </row>
    <row r="476" spans="26:26" ht="21" x14ac:dyDescent="0.15">
      <c r="Z476" s="235" ph="1"/>
    </row>
    <row r="479" spans="26:26" ht="21" x14ac:dyDescent="0.15">
      <c r="Z479" s="235" ph="1"/>
    </row>
    <row r="480" spans="26:26" ht="21" x14ac:dyDescent="0.15">
      <c r="Z480" s="235" ph="1"/>
    </row>
    <row r="481" spans="26:26" ht="21" x14ac:dyDescent="0.15">
      <c r="Z481" s="235" ph="1"/>
    </row>
    <row r="482" spans="26:26" ht="21" x14ac:dyDescent="0.15">
      <c r="Z482" s="235" ph="1"/>
    </row>
    <row r="483" spans="26:26" ht="21" x14ac:dyDescent="0.15">
      <c r="Z483" s="235" ph="1"/>
    </row>
    <row r="484" spans="26:26" ht="21" x14ac:dyDescent="0.15">
      <c r="Z484" s="235" ph="1"/>
    </row>
    <row r="485" spans="26:26" ht="21" x14ac:dyDescent="0.15">
      <c r="Z485" s="235" ph="1"/>
    </row>
    <row r="488" spans="26:26" ht="21" x14ac:dyDescent="0.15">
      <c r="Z488" s="235" ph="1"/>
    </row>
    <row r="490" spans="26:26" ht="21" x14ac:dyDescent="0.15">
      <c r="Z490" s="235" ph="1"/>
    </row>
    <row r="491" spans="26:26" ht="21" x14ac:dyDescent="0.15">
      <c r="Z491" s="235" ph="1"/>
    </row>
    <row r="492" spans="26:26" ht="21" x14ac:dyDescent="0.15">
      <c r="Z492" s="235" ph="1"/>
    </row>
    <row r="493" spans="26:26" ht="21" x14ac:dyDescent="0.15">
      <c r="Z493" s="235" ph="1"/>
    </row>
    <row r="495" spans="26:26" ht="21" x14ac:dyDescent="0.15">
      <c r="Z495" s="235" ph="1"/>
    </row>
    <row r="496" spans="26:26" ht="21" x14ac:dyDescent="0.15">
      <c r="Z496" s="235" ph="1"/>
    </row>
    <row r="498" spans="26:26" ht="21" x14ac:dyDescent="0.15">
      <c r="Z498" s="235" ph="1"/>
    </row>
    <row r="499" spans="26:26" ht="21" x14ac:dyDescent="0.15">
      <c r="Z499" s="235" ph="1"/>
    </row>
    <row r="500" spans="26:26" ht="21" x14ac:dyDescent="0.15">
      <c r="Z500" s="235" ph="1"/>
    </row>
    <row r="502" spans="26:26" ht="21" x14ac:dyDescent="0.15">
      <c r="Z502" s="235" ph="1"/>
    </row>
    <row r="505" spans="26:26" ht="21" x14ac:dyDescent="0.15">
      <c r="Z505" s="235" ph="1"/>
    </row>
    <row r="506" spans="26:26" ht="21" x14ac:dyDescent="0.15">
      <c r="Z506" s="235" ph="1"/>
    </row>
    <row r="507" spans="26:26" ht="21" x14ac:dyDescent="0.15">
      <c r="Z507" s="235" ph="1"/>
    </row>
    <row r="508" spans="26:26" ht="21" x14ac:dyDescent="0.15">
      <c r="Z508" s="235" ph="1"/>
    </row>
    <row r="509" spans="26:26" ht="21" x14ac:dyDescent="0.15">
      <c r="Z509" s="235" ph="1"/>
    </row>
    <row r="510" spans="26:26" ht="21" x14ac:dyDescent="0.15">
      <c r="Z510" s="235" ph="1"/>
    </row>
    <row r="511" spans="26:26" ht="21" x14ac:dyDescent="0.15">
      <c r="Z511" s="235" ph="1"/>
    </row>
    <row r="514" spans="26:26" ht="21" x14ac:dyDescent="0.15">
      <c r="Z514" s="235" ph="1"/>
    </row>
    <row r="516" spans="26:26" ht="21" x14ac:dyDescent="0.15">
      <c r="Z516" s="235" ph="1"/>
    </row>
    <row r="517" spans="26:26" ht="21" x14ac:dyDescent="0.15">
      <c r="Z517" s="235" ph="1"/>
    </row>
    <row r="518" spans="26:26" ht="21" x14ac:dyDescent="0.15">
      <c r="Z518" s="235" ph="1"/>
    </row>
    <row r="519" spans="26:26" ht="21" x14ac:dyDescent="0.15">
      <c r="Z519" s="235" ph="1"/>
    </row>
    <row r="521" spans="26:26" ht="21" x14ac:dyDescent="0.15">
      <c r="Z521" s="235" ph="1"/>
    </row>
    <row r="522" spans="26:26" ht="21" x14ac:dyDescent="0.15">
      <c r="Z522" s="235" ph="1"/>
    </row>
    <row r="524" spans="26:26" ht="21" x14ac:dyDescent="0.15">
      <c r="Z524" s="235" ph="1"/>
    </row>
    <row r="526" spans="26:26" ht="21" x14ac:dyDescent="0.15">
      <c r="Z526" s="235" ph="1"/>
    </row>
    <row r="527" spans="26:26" ht="21" x14ac:dyDescent="0.15">
      <c r="Z527" s="235" ph="1"/>
    </row>
    <row r="528" spans="26:26" ht="21" x14ac:dyDescent="0.15">
      <c r="Z528" s="235" ph="1"/>
    </row>
    <row r="529" spans="26:26" ht="21" x14ac:dyDescent="0.15">
      <c r="Z529" s="235" ph="1"/>
    </row>
    <row r="531" spans="26:26" ht="21" x14ac:dyDescent="0.15">
      <c r="Z531" s="235" ph="1"/>
    </row>
    <row r="532" spans="26:26" ht="21" x14ac:dyDescent="0.15">
      <c r="Z532" s="235" ph="1"/>
    </row>
    <row r="533" spans="26:26" ht="21" x14ac:dyDescent="0.15">
      <c r="Z533" s="235" ph="1"/>
    </row>
    <row r="534" spans="26:26" ht="21" x14ac:dyDescent="0.15">
      <c r="Z534" s="235" ph="1"/>
    </row>
    <row r="536" spans="26:26" ht="21" x14ac:dyDescent="0.15">
      <c r="Z536" s="235" ph="1"/>
    </row>
    <row r="537" spans="26:26" ht="21" x14ac:dyDescent="0.15">
      <c r="Z537" s="235" ph="1"/>
    </row>
    <row r="539" spans="26:26" ht="21" x14ac:dyDescent="0.15">
      <c r="Z539" s="235" ph="1"/>
    </row>
    <row r="541" spans="26:26" ht="21" x14ac:dyDescent="0.15">
      <c r="Z541" s="235" ph="1"/>
    </row>
    <row r="542" spans="26:26" ht="21" x14ac:dyDescent="0.15">
      <c r="Z542" s="235" ph="1"/>
    </row>
    <row r="543" spans="26:26" ht="21" x14ac:dyDescent="0.15">
      <c r="Z543" s="235" ph="1"/>
    </row>
    <row r="545" spans="26:26" ht="21" x14ac:dyDescent="0.15">
      <c r="Z545" s="235" ph="1"/>
    </row>
    <row r="548" spans="26:26" ht="21" x14ac:dyDescent="0.15">
      <c r="Z548" s="235" ph="1"/>
    </row>
    <row r="549" spans="26:26" ht="21" x14ac:dyDescent="0.15">
      <c r="Z549" s="235" ph="1"/>
    </row>
    <row r="550" spans="26:26" ht="21" x14ac:dyDescent="0.15">
      <c r="Z550" s="235" ph="1"/>
    </row>
    <row r="551" spans="26:26" ht="21" x14ac:dyDescent="0.15">
      <c r="Z551" s="235" ph="1"/>
    </row>
    <row r="552" spans="26:26" ht="21" x14ac:dyDescent="0.15">
      <c r="Z552" s="235" ph="1"/>
    </row>
    <row r="554" spans="26:26" ht="21" x14ac:dyDescent="0.15">
      <c r="Z554" s="235" ph="1"/>
    </row>
    <row r="555" spans="26:26" ht="21" x14ac:dyDescent="0.15">
      <c r="Z555" s="235" ph="1"/>
    </row>
    <row r="556" spans="26:26" ht="21" x14ac:dyDescent="0.15">
      <c r="Z556" s="235" ph="1"/>
    </row>
    <row r="558" spans="26:26" ht="21" x14ac:dyDescent="0.15">
      <c r="Z558" s="235" ph="1"/>
    </row>
    <row r="561" spans="26:26" ht="21" x14ac:dyDescent="0.15">
      <c r="Z561" s="235" ph="1"/>
    </row>
    <row r="562" spans="26:26" ht="21" x14ac:dyDescent="0.15">
      <c r="Z562" s="235" ph="1"/>
    </row>
    <row r="563" spans="26:26" ht="21" x14ac:dyDescent="0.15">
      <c r="Z563" s="235" ph="1"/>
    </row>
    <row r="564" spans="26:26" ht="21" x14ac:dyDescent="0.15">
      <c r="Z564" s="235" ph="1"/>
    </row>
    <row r="565" spans="26:26" ht="21" x14ac:dyDescent="0.15">
      <c r="Z565" s="235" ph="1"/>
    </row>
    <row r="566" spans="26:26" ht="21" x14ac:dyDescent="0.15">
      <c r="Z566" s="235" ph="1"/>
    </row>
    <row r="567" spans="26:26" ht="21" x14ac:dyDescent="0.15">
      <c r="Z567" s="235" ph="1"/>
    </row>
    <row r="570" spans="26:26" ht="21" x14ac:dyDescent="0.15">
      <c r="Z570" s="235" ph="1"/>
    </row>
    <row r="572" spans="26:26" ht="21" x14ac:dyDescent="0.15">
      <c r="Z572" s="235" ph="1"/>
    </row>
    <row r="573" spans="26:26" ht="21" x14ac:dyDescent="0.15">
      <c r="Z573" s="235" ph="1"/>
    </row>
    <row r="574" spans="26:26" ht="21" x14ac:dyDescent="0.15">
      <c r="Z574" s="235" ph="1"/>
    </row>
    <row r="575" spans="26:26" ht="21" x14ac:dyDescent="0.15">
      <c r="Z575" s="235" ph="1"/>
    </row>
    <row r="577" spans="26:26" ht="21" x14ac:dyDescent="0.15">
      <c r="Z577" s="235" ph="1"/>
    </row>
    <row r="578" spans="26:26" ht="21" x14ac:dyDescent="0.15">
      <c r="Z578" s="235" ph="1"/>
    </row>
    <row r="580" spans="26:26" ht="21" x14ac:dyDescent="0.15">
      <c r="Z580" s="235" ph="1"/>
    </row>
    <row r="581" spans="26:26" ht="21" x14ac:dyDescent="0.15">
      <c r="Z581" s="235" ph="1"/>
    </row>
    <row r="582" spans="26:26" ht="21" x14ac:dyDescent="0.15">
      <c r="Z582" s="235" ph="1"/>
    </row>
    <row r="584" spans="26:26" ht="21" x14ac:dyDescent="0.15">
      <c r="Z584" s="235" ph="1"/>
    </row>
    <row r="587" spans="26:26" ht="21" x14ac:dyDescent="0.15">
      <c r="Z587" s="235" ph="1"/>
    </row>
    <row r="588" spans="26:26" ht="21" x14ac:dyDescent="0.15">
      <c r="Z588" s="235" ph="1"/>
    </row>
    <row r="589" spans="26:26" ht="21" x14ac:dyDescent="0.15">
      <c r="Z589" s="235" ph="1"/>
    </row>
    <row r="590" spans="26:26" ht="21" x14ac:dyDescent="0.15">
      <c r="Z590" s="235" ph="1"/>
    </row>
    <row r="591" spans="26:26" ht="21" x14ac:dyDescent="0.15">
      <c r="Z591" s="235" ph="1"/>
    </row>
    <row r="592" spans="26:26" ht="21" x14ac:dyDescent="0.15">
      <c r="Z592" s="235" ph="1"/>
    </row>
    <row r="593" spans="26:26" ht="21" x14ac:dyDescent="0.15">
      <c r="Z593" s="235" ph="1"/>
    </row>
    <row r="596" spans="26:26" ht="21" x14ac:dyDescent="0.15">
      <c r="Z596" s="235" ph="1"/>
    </row>
    <row r="598" spans="26:26" ht="21" x14ac:dyDescent="0.15">
      <c r="Z598" s="235" ph="1"/>
    </row>
    <row r="599" spans="26:26" ht="21" x14ac:dyDescent="0.15">
      <c r="Z599" s="235" ph="1"/>
    </row>
    <row r="600" spans="26:26" ht="21" x14ac:dyDescent="0.15">
      <c r="Z600" s="235" ph="1"/>
    </row>
    <row r="601" spans="26:26" ht="21" x14ac:dyDescent="0.15">
      <c r="Z601" s="235" ph="1"/>
    </row>
    <row r="603" spans="26:26" ht="21" x14ac:dyDescent="0.15">
      <c r="Z603" s="235" ph="1"/>
    </row>
    <row r="604" spans="26:26" ht="21" x14ac:dyDescent="0.15">
      <c r="Z604" s="235" ph="1"/>
    </row>
    <row r="606" spans="26:26" ht="21" x14ac:dyDescent="0.15">
      <c r="Z606" s="235" ph="1"/>
    </row>
    <row r="608" spans="26:26" ht="21" x14ac:dyDescent="0.15">
      <c r="Z608" s="235" ph="1"/>
    </row>
    <row r="609" spans="26:26" ht="21" x14ac:dyDescent="0.15">
      <c r="Z609" s="235" ph="1"/>
    </row>
    <row r="610" spans="26:26" ht="21" x14ac:dyDescent="0.15">
      <c r="Z610" s="235" ph="1"/>
    </row>
    <row r="611" spans="26:26" ht="21" x14ac:dyDescent="0.15">
      <c r="Z611" s="235" ph="1"/>
    </row>
    <row r="613" spans="26:26" ht="21" x14ac:dyDescent="0.15">
      <c r="Z613" s="235" ph="1"/>
    </row>
    <row r="614" spans="26:26" ht="21" x14ac:dyDescent="0.15">
      <c r="Z614" s="235" ph="1"/>
    </row>
    <row r="615" spans="26:26" ht="21" x14ac:dyDescent="0.15">
      <c r="Z615" s="235" ph="1"/>
    </row>
    <row r="616" spans="26:26" ht="21" x14ac:dyDescent="0.15">
      <c r="Z616" s="235" ph="1"/>
    </row>
    <row r="618" spans="26:26" ht="21" x14ac:dyDescent="0.15">
      <c r="Z618" s="235" ph="1"/>
    </row>
    <row r="619" spans="26:26" ht="21" x14ac:dyDescent="0.15">
      <c r="Z619" s="235" ph="1"/>
    </row>
    <row r="621" spans="26:26" ht="21" x14ac:dyDescent="0.15">
      <c r="Z621" s="235" ph="1"/>
    </row>
    <row r="623" spans="26:26" ht="21" x14ac:dyDescent="0.15">
      <c r="Z623" s="235" ph="1"/>
    </row>
    <row r="624" spans="26:26" ht="21" x14ac:dyDescent="0.15">
      <c r="Z624" s="235" ph="1"/>
    </row>
    <row r="625" spans="26:26" ht="21" x14ac:dyDescent="0.15">
      <c r="Z625" s="235" ph="1"/>
    </row>
    <row r="627" spans="26:26" ht="21" x14ac:dyDescent="0.15">
      <c r="Z627" s="235" ph="1"/>
    </row>
    <row r="628" spans="26:26" ht="21" x14ac:dyDescent="0.15">
      <c r="Z628" s="235" ph="1"/>
    </row>
    <row r="629" spans="26:26" ht="21" x14ac:dyDescent="0.15">
      <c r="Z629" s="235" ph="1"/>
    </row>
    <row r="630" spans="26:26" ht="21" x14ac:dyDescent="0.15">
      <c r="Z630" s="235" ph="1"/>
    </row>
    <row r="631" spans="26:26" ht="21" x14ac:dyDescent="0.15">
      <c r="Z631" s="235" ph="1"/>
    </row>
    <row r="632" spans="26:26" ht="21" x14ac:dyDescent="0.15">
      <c r="Z632" s="235" ph="1"/>
    </row>
    <row r="633" spans="26:26" ht="21" x14ac:dyDescent="0.15">
      <c r="Z633" s="235" ph="1"/>
    </row>
    <row r="634" spans="26:26" ht="21" x14ac:dyDescent="0.15">
      <c r="Z634" s="235" ph="1"/>
    </row>
    <row r="636" spans="26:26" ht="21" x14ac:dyDescent="0.15">
      <c r="Z636" s="235" ph="1"/>
    </row>
    <row r="637" spans="26:26" ht="21" x14ac:dyDescent="0.15">
      <c r="Z637" s="235" ph="1"/>
    </row>
    <row r="638" spans="26:26" ht="21" x14ac:dyDescent="0.15">
      <c r="Z638" s="235" ph="1"/>
    </row>
    <row r="639" spans="26:26" ht="21" x14ac:dyDescent="0.15">
      <c r="Z639" s="235" ph="1"/>
    </row>
    <row r="640" spans="26:26" ht="21" x14ac:dyDescent="0.15">
      <c r="Z640" s="235" ph="1"/>
    </row>
    <row r="641" spans="26:26" ht="21" x14ac:dyDescent="0.15">
      <c r="Z641" s="235" ph="1"/>
    </row>
    <row r="642" spans="26:26" ht="21" x14ac:dyDescent="0.15">
      <c r="Z642" s="235" ph="1"/>
    </row>
    <row r="643" spans="26:26" ht="21" x14ac:dyDescent="0.15">
      <c r="Z643" s="235" ph="1"/>
    </row>
    <row r="645" spans="26:26" ht="21" x14ac:dyDescent="0.15">
      <c r="Z645" s="235" ph="1"/>
    </row>
    <row r="646" spans="26:26" ht="21" x14ac:dyDescent="0.15">
      <c r="Z646" s="235" ph="1"/>
    </row>
    <row r="647" spans="26:26" ht="21" x14ac:dyDescent="0.15">
      <c r="Z647" s="235" ph="1"/>
    </row>
    <row r="648" spans="26:26" ht="21" x14ac:dyDescent="0.15">
      <c r="Z648" s="235" ph="1"/>
    </row>
    <row r="649" spans="26:26" ht="21" x14ac:dyDescent="0.15">
      <c r="Z649" s="235" ph="1"/>
    </row>
    <row r="652" spans="26:26" ht="21" x14ac:dyDescent="0.15">
      <c r="Z652" s="235" ph="1"/>
    </row>
    <row r="654" spans="26:26" ht="21" x14ac:dyDescent="0.15">
      <c r="Z654" s="235" ph="1"/>
    </row>
    <row r="655" spans="26:26" ht="21" x14ac:dyDescent="0.15">
      <c r="Z655" s="235" ph="1"/>
    </row>
    <row r="656" spans="26:26" ht="21" x14ac:dyDescent="0.15">
      <c r="Z656" s="235" ph="1"/>
    </row>
    <row r="657" spans="26:26" ht="21" x14ac:dyDescent="0.15">
      <c r="Z657" s="235" ph="1"/>
    </row>
    <row r="659" spans="26:26" ht="21" x14ac:dyDescent="0.15">
      <c r="Z659" s="235" ph="1"/>
    </row>
    <row r="660" spans="26:26" ht="21" x14ac:dyDescent="0.15">
      <c r="Z660" s="235" ph="1"/>
    </row>
    <row r="662" spans="26:26" ht="21" x14ac:dyDescent="0.15">
      <c r="Z662" s="235" ph="1"/>
    </row>
    <row r="664" spans="26:26" ht="21" x14ac:dyDescent="0.15">
      <c r="Z664" s="235" ph="1"/>
    </row>
    <row r="665" spans="26:26" ht="21" x14ac:dyDescent="0.15">
      <c r="Z665" s="235" ph="1"/>
    </row>
    <row r="666" spans="26:26" ht="21" x14ac:dyDescent="0.15">
      <c r="Z666" s="235" ph="1"/>
    </row>
    <row r="667" spans="26:26" ht="21" x14ac:dyDescent="0.15">
      <c r="Z667" s="235" ph="1"/>
    </row>
    <row r="669" spans="26:26" ht="21" x14ac:dyDescent="0.15">
      <c r="Z669" s="235" ph="1"/>
    </row>
    <row r="670" spans="26:26" ht="21" x14ac:dyDescent="0.15">
      <c r="Z670" s="235" ph="1"/>
    </row>
    <row r="671" spans="26:26" ht="21" x14ac:dyDescent="0.15">
      <c r="Z671" s="235" ph="1"/>
    </row>
    <row r="672" spans="26:26" ht="21" x14ac:dyDescent="0.15">
      <c r="Z672" s="235" ph="1"/>
    </row>
    <row r="674" spans="26:26" ht="21" x14ac:dyDescent="0.15">
      <c r="Z674" s="235" ph="1"/>
    </row>
    <row r="675" spans="26:26" ht="21" x14ac:dyDescent="0.15">
      <c r="Z675" s="235" ph="1"/>
    </row>
    <row r="677" spans="26:26" ht="21" x14ac:dyDescent="0.15">
      <c r="Z677" s="235" ph="1"/>
    </row>
    <row r="679" spans="26:26" ht="21" x14ac:dyDescent="0.15">
      <c r="Z679" s="235" ph="1"/>
    </row>
    <row r="680" spans="26:26" ht="21" x14ac:dyDescent="0.15">
      <c r="Z680" s="235" ph="1"/>
    </row>
    <row r="681" spans="26:26" ht="21" x14ac:dyDescent="0.15">
      <c r="Z681" s="235" ph="1"/>
    </row>
    <row r="683" spans="26:26" ht="21" x14ac:dyDescent="0.15">
      <c r="Z683" s="235" ph="1"/>
    </row>
    <row r="684" spans="26:26" ht="21" x14ac:dyDescent="0.15">
      <c r="Z684" s="235" ph="1"/>
    </row>
    <row r="685" spans="26:26" ht="21" x14ac:dyDescent="0.15">
      <c r="Z685" s="235" ph="1"/>
    </row>
    <row r="686" spans="26:26" ht="21" x14ac:dyDescent="0.15">
      <c r="Z686" s="235" ph="1"/>
    </row>
    <row r="687" spans="26:26" ht="21" x14ac:dyDescent="0.15">
      <c r="Z687" s="235" ph="1"/>
    </row>
    <row r="688" spans="26:26" ht="21" x14ac:dyDescent="0.15">
      <c r="Z688" s="235" ph="1"/>
    </row>
    <row r="689" spans="26:26" ht="21" x14ac:dyDescent="0.15">
      <c r="Z689" s="235" ph="1"/>
    </row>
    <row r="690" spans="26:26" ht="21" x14ac:dyDescent="0.15">
      <c r="Z690" s="235" ph="1"/>
    </row>
    <row r="692" spans="26:26" ht="21" x14ac:dyDescent="0.15">
      <c r="Z692" s="235" ph="1"/>
    </row>
    <row r="693" spans="26:26" ht="21" x14ac:dyDescent="0.15">
      <c r="Z693" s="235" ph="1"/>
    </row>
    <row r="694" spans="26:26" ht="21" x14ac:dyDescent="0.15">
      <c r="Z694" s="235" ph="1"/>
    </row>
    <row r="695" spans="26:26" ht="21" x14ac:dyDescent="0.15">
      <c r="Z695" s="235" ph="1"/>
    </row>
    <row r="696" spans="26:26" ht="21" x14ac:dyDescent="0.15">
      <c r="Z696" s="235" ph="1"/>
    </row>
    <row r="697" spans="26:26" ht="21" x14ac:dyDescent="0.15">
      <c r="Z697" s="235" ph="1"/>
    </row>
    <row r="698" spans="26:26" ht="21" x14ac:dyDescent="0.15">
      <c r="Z698" s="235" ph="1"/>
    </row>
    <row r="699" spans="26:26" ht="21" x14ac:dyDescent="0.15">
      <c r="Z699" s="235" ph="1"/>
    </row>
    <row r="701" spans="26:26" ht="21" x14ac:dyDescent="0.15">
      <c r="Z701" s="235" ph="1"/>
    </row>
    <row r="702" spans="26:26" ht="21" x14ac:dyDescent="0.15">
      <c r="Z702" s="235" ph="1"/>
    </row>
    <row r="703" spans="26:26" ht="21" x14ac:dyDescent="0.15">
      <c r="Z703" s="235" ph="1"/>
    </row>
    <row r="704" spans="26:26" ht="21" x14ac:dyDescent="0.15">
      <c r="Z704" s="235" ph="1"/>
    </row>
    <row r="705" spans="26:26" ht="21" x14ac:dyDescent="0.15">
      <c r="Z705" s="235" ph="1"/>
    </row>
    <row r="706" spans="26:26" ht="21" x14ac:dyDescent="0.15">
      <c r="Z706" s="235" ph="1"/>
    </row>
    <row r="707" spans="26:26" ht="21" x14ac:dyDescent="0.15">
      <c r="Z707" s="235" ph="1"/>
    </row>
    <row r="708" spans="26:26" ht="21" x14ac:dyDescent="0.15">
      <c r="Z708" s="235" ph="1"/>
    </row>
    <row r="709" spans="26:26" ht="21" x14ac:dyDescent="0.15">
      <c r="Z709" s="235" ph="1"/>
    </row>
    <row r="710" spans="26:26" ht="21" x14ac:dyDescent="0.15">
      <c r="Z710" s="235" ph="1"/>
    </row>
    <row r="711" spans="26:26" ht="21" x14ac:dyDescent="0.15">
      <c r="Z711" s="235" ph="1"/>
    </row>
    <row r="712" spans="26:26" ht="21" x14ac:dyDescent="0.15">
      <c r="Z712" s="235" ph="1"/>
    </row>
    <row r="713" spans="26:26" ht="21" x14ac:dyDescent="0.15">
      <c r="Z713" s="235" ph="1"/>
    </row>
    <row r="714" spans="26:26" ht="21" x14ac:dyDescent="0.15">
      <c r="Z714" s="235" ph="1"/>
    </row>
    <row r="715" spans="26:26" ht="21" x14ac:dyDescent="0.15">
      <c r="Z715" s="235" ph="1"/>
    </row>
    <row r="717" spans="26:26" ht="21" x14ac:dyDescent="0.15">
      <c r="Z717" s="235" ph="1"/>
    </row>
    <row r="718" spans="26:26" ht="21" x14ac:dyDescent="0.15">
      <c r="Z718" s="235" ph="1"/>
    </row>
    <row r="719" spans="26:26" ht="21" x14ac:dyDescent="0.15">
      <c r="Z719" s="235" ph="1"/>
    </row>
    <row r="720" spans="26:26" ht="21" x14ac:dyDescent="0.15">
      <c r="Z720" s="235" ph="1"/>
    </row>
    <row r="721" spans="26:26" ht="21" x14ac:dyDescent="0.15">
      <c r="Z721" s="235" ph="1"/>
    </row>
    <row r="722" spans="26:26" ht="21" x14ac:dyDescent="0.15">
      <c r="Z722" s="235" ph="1"/>
    </row>
    <row r="723" spans="26:26" ht="21" x14ac:dyDescent="0.15">
      <c r="Z723" s="235" ph="1"/>
    </row>
    <row r="724" spans="26:26" ht="21" x14ac:dyDescent="0.15">
      <c r="Z724" s="235" ph="1"/>
    </row>
    <row r="726" spans="26:26" ht="21" x14ac:dyDescent="0.15">
      <c r="Z726" s="235" ph="1"/>
    </row>
    <row r="727" spans="26:26" ht="21" x14ac:dyDescent="0.15">
      <c r="Z727" s="235" ph="1"/>
    </row>
    <row r="728" spans="26:26" ht="21" x14ac:dyDescent="0.15">
      <c r="Z728" s="235" ph="1"/>
    </row>
    <row r="729" spans="26:26" ht="21" x14ac:dyDescent="0.15">
      <c r="Z729" s="235" ph="1"/>
    </row>
    <row r="730" spans="26:26" ht="21" x14ac:dyDescent="0.15">
      <c r="Z730" s="235" ph="1"/>
    </row>
    <row r="731" spans="26:26" ht="21" x14ac:dyDescent="0.15">
      <c r="Z731" s="235" ph="1"/>
    </row>
    <row r="732" spans="26:26" ht="21" x14ac:dyDescent="0.15">
      <c r="Z732" s="235" ph="1"/>
    </row>
    <row r="733" spans="26:26" ht="21" x14ac:dyDescent="0.15">
      <c r="Z733" s="235" ph="1"/>
    </row>
    <row r="734" spans="26:26" ht="21" x14ac:dyDescent="0.15">
      <c r="Z734" s="235" ph="1"/>
    </row>
    <row r="735" spans="26:26" ht="21" x14ac:dyDescent="0.15">
      <c r="Z735" s="235" ph="1"/>
    </row>
    <row r="736" spans="26:26" ht="21" x14ac:dyDescent="0.15">
      <c r="Z736" s="235" ph="1"/>
    </row>
    <row r="737" spans="26:26" ht="21" x14ac:dyDescent="0.15">
      <c r="Z737" s="235" ph="1"/>
    </row>
    <row r="738" spans="26:26" ht="21" x14ac:dyDescent="0.15">
      <c r="Z738" s="235" ph="1"/>
    </row>
    <row r="739" spans="26:26" ht="21" x14ac:dyDescent="0.15">
      <c r="Z739" s="235" ph="1"/>
    </row>
    <row r="741" spans="26:26" ht="21" x14ac:dyDescent="0.15">
      <c r="Z741" s="235" ph="1"/>
    </row>
    <row r="742" spans="26:26" ht="21" x14ac:dyDescent="0.15">
      <c r="Z742" s="235" ph="1"/>
    </row>
    <row r="743" spans="26:26" ht="21" x14ac:dyDescent="0.15">
      <c r="Z743" s="235" ph="1"/>
    </row>
    <row r="744" spans="26:26" ht="21" x14ac:dyDescent="0.15">
      <c r="Z744" s="235" ph="1"/>
    </row>
    <row r="745" spans="26:26" ht="21" x14ac:dyDescent="0.15">
      <c r="Z745" s="235" ph="1"/>
    </row>
    <row r="746" spans="26:26" ht="21" x14ac:dyDescent="0.15">
      <c r="Z746" s="235" ph="1"/>
    </row>
    <row r="747" spans="26:26" ht="21" x14ac:dyDescent="0.15">
      <c r="Z747" s="235" ph="1"/>
    </row>
    <row r="748" spans="26:26" ht="21" x14ac:dyDescent="0.15">
      <c r="Z748" s="235" ph="1"/>
    </row>
    <row r="749" spans="26:26" ht="21" x14ac:dyDescent="0.15">
      <c r="Z749" s="235" ph="1"/>
    </row>
    <row r="750" spans="26:26" ht="21" x14ac:dyDescent="0.15">
      <c r="Z750" s="235" ph="1"/>
    </row>
    <row r="751" spans="26:26" ht="21" x14ac:dyDescent="0.15">
      <c r="Z751" s="235" ph="1"/>
    </row>
    <row r="752" spans="26:26" ht="21" x14ac:dyDescent="0.15">
      <c r="Z752" s="235" ph="1"/>
    </row>
    <row r="753" spans="26:26" ht="21" x14ac:dyDescent="0.15">
      <c r="Z753" s="235" ph="1"/>
    </row>
    <row r="754" spans="26:26" ht="21" x14ac:dyDescent="0.15">
      <c r="Z754" s="235" ph="1"/>
    </row>
    <row r="755" spans="26:26" ht="21" x14ac:dyDescent="0.15">
      <c r="Z755" s="235" ph="1"/>
    </row>
    <row r="756" spans="26:26" ht="21" x14ac:dyDescent="0.15">
      <c r="Z756" s="235" ph="1"/>
    </row>
    <row r="757" spans="26:26" ht="21" x14ac:dyDescent="0.15">
      <c r="Z757" s="235" ph="1"/>
    </row>
    <row r="758" spans="26:26" ht="21" x14ac:dyDescent="0.15">
      <c r="Z758" s="235" ph="1"/>
    </row>
    <row r="759" spans="26:26" ht="21" x14ac:dyDescent="0.15">
      <c r="Z759" s="235" ph="1"/>
    </row>
    <row r="760" spans="26:26" ht="21" x14ac:dyDescent="0.15">
      <c r="Z760" s="235" ph="1"/>
    </row>
    <row r="761" spans="26:26" ht="21" x14ac:dyDescent="0.15">
      <c r="Z761" s="235" ph="1"/>
    </row>
    <row r="762" spans="26:26" ht="21" x14ac:dyDescent="0.15">
      <c r="Z762" s="235" ph="1"/>
    </row>
    <row r="763" spans="26:26" ht="21" x14ac:dyDescent="0.15">
      <c r="Z763" s="235" ph="1"/>
    </row>
    <row r="764" spans="26:26" ht="21" x14ac:dyDescent="0.15">
      <c r="Z764" s="235" ph="1"/>
    </row>
    <row r="765" spans="26:26" ht="21" x14ac:dyDescent="0.15">
      <c r="Z765" s="235" ph="1"/>
    </row>
    <row r="766" spans="26:26" ht="21" x14ac:dyDescent="0.15">
      <c r="Z766" s="235" ph="1"/>
    </row>
    <row r="767" spans="26:26" ht="21" x14ac:dyDescent="0.15">
      <c r="Z767" s="235" ph="1"/>
    </row>
    <row r="768" spans="26:26" ht="21" x14ac:dyDescent="0.15">
      <c r="Z768" s="235" ph="1"/>
    </row>
    <row r="769" spans="26:26" ht="21" x14ac:dyDescent="0.15">
      <c r="Z769" s="235" ph="1"/>
    </row>
    <row r="770" spans="26:26" ht="21" x14ac:dyDescent="0.15">
      <c r="Z770" s="235" ph="1"/>
    </row>
    <row r="771" spans="26:26" ht="21" x14ac:dyDescent="0.15">
      <c r="Z771" s="235" ph="1"/>
    </row>
    <row r="772" spans="26:26" ht="21" x14ac:dyDescent="0.15">
      <c r="Z772" s="235" ph="1"/>
    </row>
    <row r="773" spans="26:26" ht="21" x14ac:dyDescent="0.15">
      <c r="Z773" s="235" ph="1"/>
    </row>
    <row r="774" spans="26:26" ht="21" x14ac:dyDescent="0.15">
      <c r="Z774" s="235" ph="1"/>
    </row>
    <row r="775" spans="26:26" ht="21" x14ac:dyDescent="0.15">
      <c r="Z775" s="235" ph="1"/>
    </row>
    <row r="776" spans="26:26" ht="21" x14ac:dyDescent="0.15">
      <c r="Z776" s="235" ph="1"/>
    </row>
    <row r="777" spans="26:26" ht="21" x14ac:dyDescent="0.15">
      <c r="Z777" s="235" ph="1"/>
    </row>
    <row r="778" spans="26:26" ht="21" x14ac:dyDescent="0.15">
      <c r="Z778" s="235" ph="1"/>
    </row>
    <row r="779" spans="26:26" ht="21" x14ac:dyDescent="0.15">
      <c r="Z779" s="235" ph="1"/>
    </row>
    <row r="780" spans="26:26" ht="21" x14ac:dyDescent="0.15">
      <c r="Z780" s="235" ph="1"/>
    </row>
    <row r="781" spans="26:26" ht="21" x14ac:dyDescent="0.15">
      <c r="Z781" s="235" ph="1"/>
    </row>
    <row r="782" spans="26:26" ht="21" x14ac:dyDescent="0.15">
      <c r="Z782" s="235" ph="1"/>
    </row>
    <row r="783" spans="26:26" ht="21" x14ac:dyDescent="0.15">
      <c r="Z783" s="235" ph="1"/>
    </row>
    <row r="784" spans="26:26" ht="21" x14ac:dyDescent="0.15">
      <c r="Z784" s="235" ph="1"/>
    </row>
    <row r="785" spans="26:26" ht="21" x14ac:dyDescent="0.15">
      <c r="Z785" s="235" ph="1"/>
    </row>
    <row r="786" spans="26:26" ht="21" x14ac:dyDescent="0.15">
      <c r="Z786" s="235" ph="1"/>
    </row>
    <row r="787" spans="26:26" ht="21" x14ac:dyDescent="0.15">
      <c r="Z787" s="235" ph="1"/>
    </row>
    <row r="788" spans="26:26" ht="21" x14ac:dyDescent="0.15">
      <c r="Z788" s="235" ph="1"/>
    </row>
    <row r="789" spans="26:26" ht="21" x14ac:dyDescent="0.15">
      <c r="Z789" s="235" ph="1"/>
    </row>
    <row r="790" spans="26:26" ht="21" x14ac:dyDescent="0.15">
      <c r="Z790" s="235" ph="1"/>
    </row>
    <row r="791" spans="26:26" ht="21" x14ac:dyDescent="0.15">
      <c r="Z791" s="235" ph="1"/>
    </row>
    <row r="792" spans="26:26" ht="21" x14ac:dyDescent="0.15">
      <c r="Z792" s="235" ph="1"/>
    </row>
    <row r="793" spans="26:26" ht="21" x14ac:dyDescent="0.15">
      <c r="Z793" s="235" ph="1"/>
    </row>
    <row r="794" spans="26:26" ht="21" x14ac:dyDescent="0.15">
      <c r="Z794" s="235" ph="1"/>
    </row>
    <row r="795" spans="26:26" ht="21" x14ac:dyDescent="0.15">
      <c r="Z795" s="235" ph="1"/>
    </row>
    <row r="796" spans="26:26" ht="21" x14ac:dyDescent="0.15">
      <c r="Z796" s="235" ph="1"/>
    </row>
    <row r="797" spans="26:26" ht="21" x14ac:dyDescent="0.15">
      <c r="Z797" s="235" ph="1"/>
    </row>
    <row r="798" spans="26:26" ht="21" x14ac:dyDescent="0.15">
      <c r="Z798" s="235" ph="1"/>
    </row>
    <row r="799" spans="26:26" ht="21" x14ac:dyDescent="0.15">
      <c r="Z799" s="235" ph="1"/>
    </row>
    <row r="800" spans="26:26" ht="21" x14ac:dyDescent="0.15">
      <c r="Z800" s="235" ph="1"/>
    </row>
    <row r="801" spans="26:26" ht="21" x14ac:dyDescent="0.15">
      <c r="Z801" s="235" ph="1"/>
    </row>
    <row r="802" spans="26:26" ht="21" x14ac:dyDescent="0.15">
      <c r="Z802" s="235" ph="1"/>
    </row>
    <row r="803" spans="26:26" ht="21" x14ac:dyDescent="0.15">
      <c r="Z803" s="235" ph="1"/>
    </row>
    <row r="804" spans="26:26" ht="21" x14ac:dyDescent="0.15">
      <c r="Z804" s="235" ph="1"/>
    </row>
    <row r="805" spans="26:26" ht="21" x14ac:dyDescent="0.15">
      <c r="Z805" s="235" ph="1"/>
    </row>
    <row r="806" spans="26:26" ht="21" x14ac:dyDescent="0.15">
      <c r="Z806" s="235" ph="1"/>
    </row>
    <row r="807" spans="26:26" ht="21" x14ac:dyDescent="0.15">
      <c r="Z807" s="235" ph="1"/>
    </row>
    <row r="808" spans="26:26" ht="21" x14ac:dyDescent="0.15">
      <c r="Z808" s="235" ph="1"/>
    </row>
    <row r="809" spans="26:26" ht="21" x14ac:dyDescent="0.15">
      <c r="Z809" s="235" ph="1"/>
    </row>
    <row r="810" spans="26:26" ht="21" x14ac:dyDescent="0.15">
      <c r="Z810" s="235" ph="1"/>
    </row>
    <row r="811" spans="26:26" ht="21" x14ac:dyDescent="0.15">
      <c r="Z811" s="235" ph="1"/>
    </row>
    <row r="812" spans="26:26" ht="21" x14ac:dyDescent="0.15">
      <c r="Z812" s="235" ph="1"/>
    </row>
    <row r="813" spans="26:26" ht="21" x14ac:dyDescent="0.15">
      <c r="Z813" s="235" ph="1"/>
    </row>
    <row r="814" spans="26:26" ht="21" x14ac:dyDescent="0.15">
      <c r="Z814" s="235" ph="1"/>
    </row>
    <row r="815" spans="26:26" ht="21" x14ac:dyDescent="0.15">
      <c r="Z815" s="235" ph="1"/>
    </row>
    <row r="816" spans="26:26" ht="21" x14ac:dyDescent="0.15">
      <c r="Z816" s="235" ph="1"/>
    </row>
    <row r="817" spans="26:26" ht="21" x14ac:dyDescent="0.15">
      <c r="Z817" s="235" ph="1"/>
    </row>
    <row r="818" spans="26:26" ht="21" x14ac:dyDescent="0.15">
      <c r="Z818" s="235" ph="1"/>
    </row>
    <row r="819" spans="26:26" ht="21" x14ac:dyDescent="0.15">
      <c r="Z819" s="235" ph="1"/>
    </row>
    <row r="820" spans="26:26" ht="21" x14ac:dyDescent="0.15">
      <c r="Z820" s="235" ph="1"/>
    </row>
    <row r="821" spans="26:26" ht="21" x14ac:dyDescent="0.15">
      <c r="Z821" s="235" ph="1"/>
    </row>
    <row r="822" spans="26:26" ht="21" x14ac:dyDescent="0.15">
      <c r="Z822" s="235" ph="1"/>
    </row>
    <row r="823" spans="26:26" ht="21" x14ac:dyDescent="0.15">
      <c r="Z823" s="235" ph="1"/>
    </row>
    <row r="824" spans="26:26" ht="21" x14ac:dyDescent="0.15">
      <c r="Z824" s="235" ph="1"/>
    </row>
    <row r="825" spans="26:26" ht="21" x14ac:dyDescent="0.15">
      <c r="Z825" s="235" ph="1"/>
    </row>
    <row r="826" spans="26:26" ht="21" x14ac:dyDescent="0.15">
      <c r="Z826" s="235" ph="1"/>
    </row>
    <row r="827" spans="26:26" ht="21" x14ac:dyDescent="0.15">
      <c r="Z827" s="235" ph="1"/>
    </row>
    <row r="828" spans="26:26" ht="21" x14ac:dyDescent="0.15">
      <c r="Z828" s="235" ph="1"/>
    </row>
    <row r="829" spans="26:26" ht="21" x14ac:dyDescent="0.15">
      <c r="Z829" s="235" ph="1"/>
    </row>
    <row r="830" spans="26:26" ht="21" x14ac:dyDescent="0.15">
      <c r="Z830" s="235" ph="1"/>
    </row>
    <row r="831" spans="26:26" ht="21" x14ac:dyDescent="0.15">
      <c r="Z831" s="235" ph="1"/>
    </row>
    <row r="832" spans="26:26" ht="21" x14ac:dyDescent="0.15">
      <c r="Z832" s="235" ph="1"/>
    </row>
    <row r="833" spans="26:26" ht="21" x14ac:dyDescent="0.15">
      <c r="Z833" s="235" ph="1"/>
    </row>
    <row r="834" spans="26:26" ht="21" x14ac:dyDescent="0.15">
      <c r="Z834" s="235" ph="1"/>
    </row>
    <row r="835" spans="26:26" ht="21" x14ac:dyDescent="0.15">
      <c r="Z835" s="235" ph="1"/>
    </row>
    <row r="836" spans="26:26" ht="21" x14ac:dyDescent="0.15">
      <c r="Z836" s="235" ph="1"/>
    </row>
    <row r="837" spans="26:26" ht="21" x14ac:dyDescent="0.15">
      <c r="Z837" s="235" ph="1"/>
    </row>
    <row r="838" spans="26:26" ht="21" x14ac:dyDescent="0.15">
      <c r="Z838" s="235" ph="1"/>
    </row>
    <row r="839" spans="26:26" ht="21" x14ac:dyDescent="0.15">
      <c r="Z839" s="235" ph="1"/>
    </row>
    <row r="840" spans="26:26" ht="21" x14ac:dyDescent="0.15">
      <c r="Z840" s="235" ph="1"/>
    </row>
    <row r="841" spans="26:26" ht="21" x14ac:dyDescent="0.15">
      <c r="Z841" s="235" ph="1"/>
    </row>
    <row r="842" spans="26:26" ht="21" x14ac:dyDescent="0.15">
      <c r="Z842" s="235" ph="1"/>
    </row>
    <row r="843" spans="26:26" ht="21" x14ac:dyDescent="0.15">
      <c r="Z843" s="235" ph="1"/>
    </row>
    <row r="844" spans="26:26" ht="21" x14ac:dyDescent="0.15">
      <c r="Z844" s="235" ph="1"/>
    </row>
    <row r="845" spans="26:26" ht="21" x14ac:dyDescent="0.15">
      <c r="Z845" s="235" ph="1"/>
    </row>
    <row r="846" spans="26:26" ht="21" x14ac:dyDescent="0.15">
      <c r="Z846" s="235" ph="1"/>
    </row>
    <row r="847" spans="26:26" ht="21" x14ac:dyDescent="0.15">
      <c r="Z847" s="235" ph="1"/>
    </row>
    <row r="848" spans="26:26" ht="21" x14ac:dyDescent="0.15">
      <c r="Z848" s="235" ph="1"/>
    </row>
    <row r="849" spans="26:26" ht="21" x14ac:dyDescent="0.15">
      <c r="Z849" s="235" ph="1"/>
    </row>
    <row r="850" spans="26:26" ht="21" x14ac:dyDescent="0.15">
      <c r="Z850" s="235" ph="1"/>
    </row>
    <row r="851" spans="26:26" ht="21" x14ac:dyDescent="0.15">
      <c r="Z851" s="235" ph="1"/>
    </row>
    <row r="852" spans="26:26" ht="21" x14ac:dyDescent="0.15">
      <c r="Z852" s="235" ph="1"/>
    </row>
    <row r="853" spans="26:26" ht="21" x14ac:dyDescent="0.15">
      <c r="Z853" s="235" ph="1"/>
    </row>
    <row r="854" spans="26:26" ht="21" x14ac:dyDescent="0.15">
      <c r="Z854" s="235" ph="1"/>
    </row>
    <row r="855" spans="26:26" ht="21" x14ac:dyDescent="0.15">
      <c r="Z855" s="235" ph="1"/>
    </row>
    <row r="856" spans="26:26" ht="21" x14ac:dyDescent="0.15">
      <c r="Z856" s="235" ph="1"/>
    </row>
    <row r="857" spans="26:26" ht="21" x14ac:dyDescent="0.15">
      <c r="Z857" s="235" ph="1"/>
    </row>
    <row r="858" spans="26:26" ht="21" x14ac:dyDescent="0.15">
      <c r="Z858" s="235" ph="1"/>
    </row>
    <row r="859" spans="26:26" ht="21" x14ac:dyDescent="0.15">
      <c r="Z859" s="235" ph="1"/>
    </row>
    <row r="860" spans="26:26" ht="21" x14ac:dyDescent="0.15">
      <c r="Z860" s="235" ph="1"/>
    </row>
    <row r="861" spans="26:26" ht="21" x14ac:dyDescent="0.15">
      <c r="Z861" s="235" ph="1"/>
    </row>
    <row r="862" spans="26:26" ht="21" x14ac:dyDescent="0.15">
      <c r="Z862" s="235" ph="1"/>
    </row>
    <row r="863" spans="26:26" ht="21" x14ac:dyDescent="0.15">
      <c r="Z863" s="235" ph="1"/>
    </row>
    <row r="864" spans="26:26" ht="21" x14ac:dyDescent="0.15">
      <c r="Z864" s="235" ph="1"/>
    </row>
    <row r="865" spans="26:26" ht="21" x14ac:dyDescent="0.15">
      <c r="Z865" s="235" ph="1"/>
    </row>
    <row r="866" spans="26:26" ht="21" x14ac:dyDescent="0.15">
      <c r="Z866" s="235" ph="1"/>
    </row>
    <row r="867" spans="26:26" ht="21" x14ac:dyDescent="0.15">
      <c r="Z867" s="235" ph="1"/>
    </row>
    <row r="868" spans="26:26" ht="21" x14ac:dyDescent="0.15">
      <c r="Z868" s="235" ph="1"/>
    </row>
    <row r="869" spans="26:26" ht="21" x14ac:dyDescent="0.15">
      <c r="Z869" s="235" ph="1"/>
    </row>
    <row r="870" spans="26:26" ht="21" x14ac:dyDescent="0.15">
      <c r="Z870" s="235" ph="1"/>
    </row>
    <row r="871" spans="26:26" ht="21" x14ac:dyDescent="0.15">
      <c r="Z871" s="235" ph="1"/>
    </row>
    <row r="872" spans="26:26" ht="21" x14ac:dyDescent="0.15">
      <c r="Z872" s="235" ph="1"/>
    </row>
    <row r="873" spans="26:26" ht="21" x14ac:dyDescent="0.15">
      <c r="Z873" s="235" ph="1"/>
    </row>
    <row r="874" spans="26:26" ht="21" x14ac:dyDescent="0.15">
      <c r="Z874" s="235" ph="1"/>
    </row>
    <row r="875" spans="26:26" ht="21" x14ac:dyDescent="0.15">
      <c r="Z875" s="235" ph="1"/>
    </row>
    <row r="876" spans="26:26" ht="21" x14ac:dyDescent="0.15">
      <c r="Z876" s="235" ph="1"/>
    </row>
    <row r="877" spans="26:26" ht="21" x14ac:dyDescent="0.15">
      <c r="Z877" s="235" ph="1"/>
    </row>
    <row r="878" spans="26:26" ht="21" x14ac:dyDescent="0.15">
      <c r="Z878" s="235" ph="1"/>
    </row>
    <row r="879" spans="26:26" ht="21" x14ac:dyDescent="0.15">
      <c r="Z879" s="235" ph="1"/>
    </row>
    <row r="880" spans="26:26" ht="21" x14ac:dyDescent="0.15">
      <c r="Z880" s="235" ph="1"/>
    </row>
    <row r="881" spans="26:26" ht="21" x14ac:dyDescent="0.15">
      <c r="Z881" s="235" ph="1"/>
    </row>
    <row r="882" spans="26:26" ht="21" x14ac:dyDescent="0.15">
      <c r="Z882" s="235" ph="1"/>
    </row>
    <row r="883" spans="26:26" ht="21" x14ac:dyDescent="0.15">
      <c r="Z883" s="235" ph="1"/>
    </row>
    <row r="884" spans="26:26" ht="21" x14ac:dyDescent="0.15">
      <c r="Z884" s="235" ph="1"/>
    </row>
    <row r="885" spans="26:26" ht="21" x14ac:dyDescent="0.15">
      <c r="Z885" s="235" ph="1"/>
    </row>
    <row r="886" spans="26:26" ht="21" x14ac:dyDescent="0.15">
      <c r="Z886" s="235" ph="1"/>
    </row>
    <row r="887" spans="26:26" ht="21" x14ac:dyDescent="0.15">
      <c r="Z887" s="235" ph="1"/>
    </row>
    <row r="888" spans="26:26" ht="21" x14ac:dyDescent="0.15">
      <c r="Z888" s="235" ph="1"/>
    </row>
    <row r="889" spans="26:26" ht="21" x14ac:dyDescent="0.15">
      <c r="Z889" s="235" ph="1"/>
    </row>
    <row r="890" spans="26:26" ht="21" x14ac:dyDescent="0.15">
      <c r="Z890" s="235" ph="1"/>
    </row>
    <row r="891" spans="26:26" ht="21" x14ac:dyDescent="0.15">
      <c r="Z891" s="235" ph="1"/>
    </row>
    <row r="892" spans="26:26" ht="21" x14ac:dyDescent="0.15">
      <c r="Z892" s="235" ph="1"/>
    </row>
    <row r="893" spans="26:26" ht="21" x14ac:dyDescent="0.15">
      <c r="Z893" s="235" ph="1"/>
    </row>
    <row r="894" spans="26:26" ht="21" x14ac:dyDescent="0.15">
      <c r="Z894" s="235" ph="1"/>
    </row>
    <row r="895" spans="26:26" ht="21" x14ac:dyDescent="0.15">
      <c r="Z895" s="235" ph="1"/>
    </row>
    <row r="896" spans="26:26" ht="21" x14ac:dyDescent="0.15">
      <c r="Z896" s="235" ph="1"/>
    </row>
    <row r="897" spans="26:26" ht="21" x14ac:dyDescent="0.15">
      <c r="Z897" s="235" ph="1"/>
    </row>
    <row r="898" spans="26:26" ht="21" x14ac:dyDescent="0.15">
      <c r="Z898" s="235" ph="1"/>
    </row>
    <row r="899" spans="26:26" ht="21" x14ac:dyDescent="0.15">
      <c r="Z899" s="235" ph="1"/>
    </row>
    <row r="900" spans="26:26" ht="21" x14ac:dyDescent="0.15">
      <c r="Z900" s="235" ph="1"/>
    </row>
    <row r="901" spans="26:26" ht="21" x14ac:dyDescent="0.15">
      <c r="Z901" s="235" ph="1"/>
    </row>
    <row r="902" spans="26:26" ht="21" x14ac:dyDescent="0.15">
      <c r="Z902" s="235" ph="1"/>
    </row>
    <row r="903" spans="26:26" ht="21" x14ac:dyDescent="0.15">
      <c r="Z903" s="235" ph="1"/>
    </row>
    <row r="904" spans="26:26" ht="21" x14ac:dyDescent="0.15">
      <c r="Z904" s="235" ph="1"/>
    </row>
    <row r="905" spans="26:26" ht="21" x14ac:dyDescent="0.15">
      <c r="Z905" s="235" ph="1"/>
    </row>
    <row r="906" spans="26:26" ht="21" x14ac:dyDescent="0.15">
      <c r="Z906" s="235" ph="1"/>
    </row>
    <row r="907" spans="26:26" ht="21" x14ac:dyDescent="0.15">
      <c r="Z907" s="235" ph="1"/>
    </row>
    <row r="908" spans="26:26" ht="21" x14ac:dyDescent="0.15">
      <c r="Z908" s="235" ph="1"/>
    </row>
    <row r="909" spans="26:26" ht="21" x14ac:dyDescent="0.15">
      <c r="Z909" s="235" ph="1"/>
    </row>
    <row r="910" spans="26:26" ht="21" x14ac:dyDescent="0.15">
      <c r="Z910" s="235" ph="1"/>
    </row>
    <row r="911" spans="26:26" ht="21" x14ac:dyDescent="0.15">
      <c r="Z911" s="235" ph="1"/>
    </row>
    <row r="912" spans="26:26" ht="21" x14ac:dyDescent="0.15">
      <c r="Z912" s="235" ph="1"/>
    </row>
    <row r="913" spans="26:26" ht="21" x14ac:dyDescent="0.15">
      <c r="Z913" s="235" ph="1"/>
    </row>
    <row r="914" spans="26:26" ht="21" x14ac:dyDescent="0.15">
      <c r="Z914" s="235" ph="1"/>
    </row>
    <row r="915" spans="26:26" ht="21" x14ac:dyDescent="0.15">
      <c r="Z915" s="235" ph="1"/>
    </row>
    <row r="916" spans="26:26" ht="21" x14ac:dyDescent="0.15">
      <c r="Z916" s="235" ph="1"/>
    </row>
    <row r="917" spans="26:26" ht="21" x14ac:dyDescent="0.15">
      <c r="Z917" s="235" ph="1"/>
    </row>
    <row r="918" spans="26:26" ht="21" x14ac:dyDescent="0.15">
      <c r="Z918" s="235" ph="1"/>
    </row>
    <row r="919" spans="26:26" ht="21" x14ac:dyDescent="0.15">
      <c r="Z919" s="235" ph="1"/>
    </row>
    <row r="920" spans="26:26" ht="21" x14ac:dyDescent="0.15">
      <c r="Z920" s="235" ph="1"/>
    </row>
    <row r="921" spans="26:26" ht="21" x14ac:dyDescent="0.15">
      <c r="Z921" s="235" ph="1"/>
    </row>
    <row r="922" spans="26:26" ht="21" x14ac:dyDescent="0.15">
      <c r="Z922" s="235" ph="1"/>
    </row>
    <row r="923" spans="26:26" ht="21" x14ac:dyDescent="0.15">
      <c r="Z923" s="235" ph="1"/>
    </row>
    <row r="924" spans="26:26" ht="21" x14ac:dyDescent="0.15">
      <c r="Z924" s="235" ph="1"/>
    </row>
    <row r="925" spans="26:26" ht="21" x14ac:dyDescent="0.15">
      <c r="Z925" s="235" ph="1"/>
    </row>
    <row r="926" spans="26:26" ht="21" x14ac:dyDescent="0.15">
      <c r="Z926" s="235" ph="1"/>
    </row>
    <row r="927" spans="26:26" ht="21" x14ac:dyDescent="0.15">
      <c r="Z927" s="235" ph="1"/>
    </row>
    <row r="928" spans="26:26" ht="21" x14ac:dyDescent="0.15">
      <c r="Z928" s="235" ph="1"/>
    </row>
    <row r="929" spans="26:26" ht="21" x14ac:dyDescent="0.15">
      <c r="Z929" s="235" ph="1"/>
    </row>
    <row r="930" spans="26:26" ht="21" x14ac:dyDescent="0.15">
      <c r="Z930" s="235" ph="1"/>
    </row>
    <row r="931" spans="26:26" ht="21" x14ac:dyDescent="0.15">
      <c r="Z931" s="235" ph="1"/>
    </row>
    <row r="932" spans="26:26" ht="21" x14ac:dyDescent="0.15">
      <c r="Z932" s="235" ph="1"/>
    </row>
    <row r="933" spans="26:26" ht="21" x14ac:dyDescent="0.15">
      <c r="Z933" s="235" ph="1"/>
    </row>
    <row r="934" spans="26:26" ht="21" x14ac:dyDescent="0.15">
      <c r="Z934" s="235" ph="1"/>
    </row>
    <row r="935" spans="26:26" ht="21" x14ac:dyDescent="0.15">
      <c r="Z935" s="235" ph="1"/>
    </row>
    <row r="936" spans="26:26" ht="21" x14ac:dyDescent="0.15">
      <c r="Z936" s="235" ph="1"/>
    </row>
    <row r="937" spans="26:26" ht="21" x14ac:dyDescent="0.15">
      <c r="Z937" s="235" ph="1"/>
    </row>
    <row r="938" spans="26:26" ht="21" x14ac:dyDescent="0.15">
      <c r="Z938" s="235" ph="1"/>
    </row>
    <row r="939" spans="26:26" ht="21" x14ac:dyDescent="0.15">
      <c r="Z939" s="235" ph="1"/>
    </row>
    <row r="940" spans="26:26" ht="21" x14ac:dyDescent="0.15">
      <c r="Z940" s="235" ph="1"/>
    </row>
    <row r="941" spans="26:26" ht="21" x14ac:dyDescent="0.15">
      <c r="Z941" s="235" ph="1"/>
    </row>
    <row r="942" spans="26:26" ht="21" x14ac:dyDescent="0.15">
      <c r="Z942" s="235" ph="1"/>
    </row>
    <row r="943" spans="26:26" ht="21" x14ac:dyDescent="0.15">
      <c r="Z943" s="235" ph="1"/>
    </row>
    <row r="944" spans="26:26" ht="21" x14ac:dyDescent="0.15">
      <c r="Z944" s="235" ph="1"/>
    </row>
    <row r="945" spans="26:26" ht="21" x14ac:dyDescent="0.15">
      <c r="Z945" s="235" ph="1"/>
    </row>
    <row r="946" spans="26:26" ht="21" x14ac:dyDescent="0.15">
      <c r="Z946" s="235" ph="1"/>
    </row>
    <row r="947" spans="26:26" ht="21" x14ac:dyDescent="0.15">
      <c r="Z947" s="235" ph="1"/>
    </row>
    <row r="948" spans="26:26" ht="21" x14ac:dyDescent="0.15">
      <c r="Z948" s="235" ph="1"/>
    </row>
    <row r="949" spans="26:26" ht="21" x14ac:dyDescent="0.15">
      <c r="Z949" s="235" ph="1"/>
    </row>
    <row r="950" spans="26:26" ht="21" x14ac:dyDescent="0.15">
      <c r="Z950" s="235" ph="1"/>
    </row>
    <row r="951" spans="26:26" ht="21" x14ac:dyDescent="0.15">
      <c r="Z951" s="235" ph="1"/>
    </row>
    <row r="952" spans="26:26" ht="21" x14ac:dyDescent="0.15">
      <c r="Z952" s="235" ph="1"/>
    </row>
    <row r="953" spans="26:26" ht="21" x14ac:dyDescent="0.15">
      <c r="Z953" s="235" ph="1"/>
    </row>
    <row r="954" spans="26:26" ht="21" x14ac:dyDescent="0.15">
      <c r="Z954" s="235" ph="1"/>
    </row>
    <row r="955" spans="26:26" ht="21" x14ac:dyDescent="0.15">
      <c r="Z955" s="235" ph="1"/>
    </row>
    <row r="956" spans="26:26" ht="21" x14ac:dyDescent="0.15">
      <c r="Z956" s="235" ph="1"/>
    </row>
    <row r="957" spans="26:26" ht="21" x14ac:dyDescent="0.15">
      <c r="Z957" s="235" ph="1"/>
    </row>
    <row r="958" spans="26:26" ht="21" x14ac:dyDescent="0.15">
      <c r="Z958" s="235" ph="1"/>
    </row>
    <row r="959" spans="26:26" ht="21" x14ac:dyDescent="0.15">
      <c r="Z959" s="235" ph="1"/>
    </row>
    <row r="960" spans="26:26" ht="21" x14ac:dyDescent="0.15">
      <c r="Z960" s="235" ph="1"/>
    </row>
    <row r="961" spans="26:26" ht="21" x14ac:dyDescent="0.15">
      <c r="Z961" s="235" ph="1"/>
    </row>
    <row r="962" spans="26:26" ht="21" x14ac:dyDescent="0.15">
      <c r="Z962" s="235" ph="1"/>
    </row>
    <row r="963" spans="26:26" ht="21" x14ac:dyDescent="0.15">
      <c r="Z963" s="235" ph="1"/>
    </row>
    <row r="964" spans="26:26" ht="21" x14ac:dyDescent="0.15">
      <c r="Z964" s="235" ph="1"/>
    </row>
    <row r="965" spans="26:26" ht="21" x14ac:dyDescent="0.15">
      <c r="Z965" s="235" ph="1"/>
    </row>
    <row r="966" spans="26:26" ht="21" x14ac:dyDescent="0.15">
      <c r="Z966" s="235" ph="1"/>
    </row>
    <row r="967" spans="26:26" ht="21" x14ac:dyDescent="0.15">
      <c r="Z967" s="235" ph="1"/>
    </row>
    <row r="968" spans="26:26" ht="21" x14ac:dyDescent="0.15">
      <c r="Z968" s="235" ph="1"/>
    </row>
    <row r="969" spans="26:26" ht="21" x14ac:dyDescent="0.15">
      <c r="Z969" s="235" ph="1"/>
    </row>
    <row r="970" spans="26:26" ht="21" x14ac:dyDescent="0.15">
      <c r="Z970" s="235" ph="1"/>
    </row>
    <row r="971" spans="26:26" ht="21" x14ac:dyDescent="0.15">
      <c r="Z971" s="235" ph="1"/>
    </row>
    <row r="972" spans="26:26" ht="21" x14ac:dyDescent="0.15">
      <c r="Z972" s="235" ph="1"/>
    </row>
    <row r="973" spans="26:26" ht="21" x14ac:dyDescent="0.15">
      <c r="Z973" s="235" ph="1"/>
    </row>
    <row r="974" spans="26:26" ht="21" x14ac:dyDescent="0.15">
      <c r="Z974" s="235" ph="1"/>
    </row>
    <row r="975" spans="26:26" ht="21" x14ac:dyDescent="0.15">
      <c r="Z975" s="235" ph="1"/>
    </row>
    <row r="976" spans="26:26" ht="21" x14ac:dyDescent="0.15">
      <c r="Z976" s="235" ph="1"/>
    </row>
    <row r="977" spans="26:26" ht="21" x14ac:dyDescent="0.15">
      <c r="Z977" s="235" ph="1"/>
    </row>
    <row r="978" spans="26:26" ht="21" x14ac:dyDescent="0.15">
      <c r="Z978" s="235" ph="1"/>
    </row>
    <row r="979" spans="26:26" ht="21" x14ac:dyDescent="0.15">
      <c r="Z979" s="235" ph="1"/>
    </row>
    <row r="980" spans="26:26" ht="21" x14ac:dyDescent="0.15">
      <c r="Z980" s="235" ph="1"/>
    </row>
    <row r="981" spans="26:26" ht="21" x14ac:dyDescent="0.15">
      <c r="Z981" s="235" ph="1"/>
    </row>
    <row r="982" spans="26:26" ht="21" x14ac:dyDescent="0.15">
      <c r="Z982" s="235" ph="1"/>
    </row>
    <row r="983" spans="26:26" ht="21" x14ac:dyDescent="0.15">
      <c r="Z983" s="235" ph="1"/>
    </row>
    <row r="984" spans="26:26" ht="21" x14ac:dyDescent="0.15">
      <c r="Z984" s="235" ph="1"/>
    </row>
    <row r="985" spans="26:26" ht="21" x14ac:dyDescent="0.15">
      <c r="Z985" s="235" ph="1"/>
    </row>
    <row r="986" spans="26:26" ht="21" x14ac:dyDescent="0.15">
      <c r="Z986" s="235" ph="1"/>
    </row>
    <row r="987" spans="26:26" ht="21" x14ac:dyDescent="0.15">
      <c r="Z987" s="235" ph="1"/>
    </row>
    <row r="988" spans="26:26" ht="21" x14ac:dyDescent="0.15">
      <c r="Z988" s="235" ph="1"/>
    </row>
    <row r="989" spans="26:26" ht="21" x14ac:dyDescent="0.15">
      <c r="Z989" s="235" ph="1"/>
    </row>
    <row r="990" spans="26:26" ht="21" x14ac:dyDescent="0.15">
      <c r="Z990" s="235" ph="1"/>
    </row>
    <row r="991" spans="26:26" ht="21" x14ac:dyDescent="0.15">
      <c r="Z991" s="235" ph="1"/>
    </row>
    <row r="992" spans="26:26" ht="21" x14ac:dyDescent="0.15">
      <c r="Z992" s="235" ph="1"/>
    </row>
    <row r="993" spans="26:26" ht="21" x14ac:dyDescent="0.15">
      <c r="Z993" s="235" ph="1"/>
    </row>
    <row r="994" spans="26:26" ht="21" x14ac:dyDescent="0.15">
      <c r="Z994" s="235" ph="1"/>
    </row>
    <row r="995" spans="26:26" ht="21" x14ac:dyDescent="0.15">
      <c r="Z995" s="235" ph="1"/>
    </row>
    <row r="996" spans="26:26" ht="21" x14ac:dyDescent="0.15">
      <c r="Z996" s="235" ph="1"/>
    </row>
    <row r="997" spans="26:26" ht="21" x14ac:dyDescent="0.15">
      <c r="Z997" s="235" ph="1"/>
    </row>
    <row r="998" spans="26:26" ht="21" x14ac:dyDescent="0.15">
      <c r="Z998" s="235" ph="1"/>
    </row>
    <row r="999" spans="26:26" ht="21" x14ac:dyDescent="0.15">
      <c r="Z999" s="235" ph="1"/>
    </row>
    <row r="1000" spans="26:26" ht="21" x14ac:dyDescent="0.15">
      <c r="Z1000" s="235" ph="1"/>
    </row>
    <row r="1001" spans="26:26" ht="21" x14ac:dyDescent="0.15">
      <c r="Z1001" s="235" ph="1"/>
    </row>
    <row r="1002" spans="26:26" ht="21" x14ac:dyDescent="0.15">
      <c r="Z1002" s="235" ph="1"/>
    </row>
    <row r="1003" spans="26:26" ht="21" x14ac:dyDescent="0.15">
      <c r="Z1003" s="235" ph="1"/>
    </row>
    <row r="1004" spans="26:26" ht="21" x14ac:dyDescent="0.15">
      <c r="Z1004" s="235" ph="1"/>
    </row>
    <row r="1005" spans="26:26" ht="21" x14ac:dyDescent="0.15">
      <c r="Z1005" s="235" ph="1"/>
    </row>
    <row r="1006" spans="26:26" ht="21" x14ac:dyDescent="0.15">
      <c r="Z1006" s="235" ph="1"/>
    </row>
    <row r="1007" spans="26:26" ht="21" x14ac:dyDescent="0.15">
      <c r="Z1007" s="235" ph="1"/>
    </row>
    <row r="1008" spans="26:26" ht="21" x14ac:dyDescent="0.15">
      <c r="Z1008" s="235" ph="1"/>
    </row>
    <row r="1009" spans="26:26" ht="21" x14ac:dyDescent="0.15">
      <c r="Z1009" s="235" ph="1"/>
    </row>
    <row r="1010" spans="26:26" ht="21" x14ac:dyDescent="0.15">
      <c r="Z1010" s="235" ph="1"/>
    </row>
    <row r="1011" spans="26:26" ht="21" x14ac:dyDescent="0.15">
      <c r="Z1011" s="235" ph="1"/>
    </row>
    <row r="1012" spans="26:26" ht="21" x14ac:dyDescent="0.15">
      <c r="Z1012" s="235" ph="1"/>
    </row>
    <row r="1013" spans="26:26" ht="21" x14ac:dyDescent="0.15">
      <c r="Z1013" s="235" ph="1"/>
    </row>
    <row r="1014" spans="26:26" ht="21" x14ac:dyDescent="0.15">
      <c r="Z1014" s="235" ph="1"/>
    </row>
    <row r="1015" spans="26:26" ht="21" x14ac:dyDescent="0.15">
      <c r="Z1015" s="235" ph="1"/>
    </row>
    <row r="1016" spans="26:26" ht="21" x14ac:dyDescent="0.15">
      <c r="Z1016" s="235" ph="1"/>
    </row>
    <row r="1017" spans="26:26" ht="21" x14ac:dyDescent="0.15">
      <c r="Z1017" s="235" ph="1"/>
    </row>
    <row r="1018" spans="26:26" ht="21" x14ac:dyDescent="0.15">
      <c r="Z1018" s="235" ph="1"/>
    </row>
    <row r="1019" spans="26:26" ht="21" x14ac:dyDescent="0.15">
      <c r="Z1019" s="235" ph="1"/>
    </row>
    <row r="1020" spans="26:26" ht="21" x14ac:dyDescent="0.15">
      <c r="Z1020" s="235" ph="1"/>
    </row>
    <row r="1021" spans="26:26" ht="21" x14ac:dyDescent="0.15">
      <c r="Z1021" s="235" ph="1"/>
    </row>
    <row r="1022" spans="26:26" ht="21" x14ac:dyDescent="0.15">
      <c r="Z1022" s="235" ph="1"/>
    </row>
    <row r="1023" spans="26:26" ht="21" x14ac:dyDescent="0.15">
      <c r="Z1023" s="235" ph="1"/>
    </row>
    <row r="1024" spans="26:26" ht="21" x14ac:dyDescent="0.15">
      <c r="Z1024" s="235" ph="1"/>
    </row>
    <row r="1025" spans="26:26" ht="21" x14ac:dyDescent="0.15">
      <c r="Z1025" s="235" ph="1"/>
    </row>
    <row r="1026" spans="26:26" ht="21" x14ac:dyDescent="0.15">
      <c r="Z1026" s="235" ph="1"/>
    </row>
    <row r="1027" spans="26:26" ht="21" x14ac:dyDescent="0.15">
      <c r="Z1027" s="235" ph="1"/>
    </row>
    <row r="1028" spans="26:26" ht="21" x14ac:dyDescent="0.15">
      <c r="Z1028" s="235" ph="1"/>
    </row>
    <row r="1029" spans="26:26" ht="21" x14ac:dyDescent="0.15">
      <c r="Z1029" s="235" ph="1"/>
    </row>
    <row r="1030" spans="26:26" ht="21" x14ac:dyDescent="0.15">
      <c r="Z1030" s="235" ph="1"/>
    </row>
    <row r="1031" spans="26:26" ht="21" x14ac:dyDescent="0.15">
      <c r="Z1031" s="235" ph="1"/>
    </row>
    <row r="1032" spans="26:26" ht="21" x14ac:dyDescent="0.15">
      <c r="Z1032" s="235" ph="1"/>
    </row>
    <row r="1033" spans="26:26" ht="21" x14ac:dyDescent="0.15">
      <c r="Z1033" s="235" ph="1"/>
    </row>
    <row r="1034" spans="26:26" ht="21" x14ac:dyDescent="0.15">
      <c r="Z1034" s="235" ph="1"/>
    </row>
    <row r="1035" spans="26:26" ht="21" x14ac:dyDescent="0.15">
      <c r="Z1035" s="235" ph="1"/>
    </row>
    <row r="1036" spans="26:26" ht="21" x14ac:dyDescent="0.15">
      <c r="Z1036" s="235" ph="1"/>
    </row>
    <row r="1037" spans="26:26" ht="21" x14ac:dyDescent="0.15">
      <c r="Z1037" s="235" ph="1"/>
    </row>
    <row r="1038" spans="26:26" ht="21" x14ac:dyDescent="0.15">
      <c r="Z1038" s="235" ph="1"/>
    </row>
    <row r="1039" spans="26:26" ht="21" x14ac:dyDescent="0.15">
      <c r="Z1039" s="235" ph="1"/>
    </row>
    <row r="1040" spans="26:26" ht="21" x14ac:dyDescent="0.15">
      <c r="Z1040" s="235" ph="1"/>
    </row>
    <row r="1041" spans="26:26" ht="21" x14ac:dyDescent="0.15">
      <c r="Z1041" s="235" ph="1"/>
    </row>
    <row r="1042" spans="26:26" ht="21" x14ac:dyDescent="0.15">
      <c r="Z1042" s="235" ph="1"/>
    </row>
    <row r="1043" spans="26:26" ht="21" x14ac:dyDescent="0.15">
      <c r="Z1043" s="235" ph="1"/>
    </row>
    <row r="1044" spans="26:26" ht="21" x14ac:dyDescent="0.15">
      <c r="Z1044" s="235" ph="1"/>
    </row>
    <row r="1045" spans="26:26" ht="21" x14ac:dyDescent="0.15">
      <c r="Z1045" s="235" ph="1"/>
    </row>
    <row r="1046" spans="26:26" ht="21" x14ac:dyDescent="0.15">
      <c r="Z1046" s="235" ph="1"/>
    </row>
    <row r="1047" spans="26:26" ht="21" x14ac:dyDescent="0.15">
      <c r="Z1047" s="235" ph="1"/>
    </row>
    <row r="1048" spans="26:26" ht="21" x14ac:dyDescent="0.15">
      <c r="Z1048" s="235" ph="1"/>
    </row>
    <row r="1049" spans="26:26" ht="21" x14ac:dyDescent="0.15">
      <c r="Z1049" s="235" ph="1"/>
    </row>
    <row r="1050" spans="26:26" ht="21" x14ac:dyDescent="0.15">
      <c r="Z1050" s="235" ph="1"/>
    </row>
    <row r="1051" spans="26:26" ht="21" x14ac:dyDescent="0.15">
      <c r="Z1051" s="235" ph="1"/>
    </row>
    <row r="1052" spans="26:26" ht="21" x14ac:dyDescent="0.15">
      <c r="Z1052" s="235" ph="1"/>
    </row>
    <row r="1053" spans="26:26" ht="21" x14ac:dyDescent="0.15">
      <c r="Z1053" s="235" ph="1"/>
    </row>
    <row r="1054" spans="26:26" ht="21" x14ac:dyDescent="0.15">
      <c r="Z1054" s="235" ph="1"/>
    </row>
    <row r="1055" spans="26:26" ht="21" x14ac:dyDescent="0.15">
      <c r="Z1055" s="235" ph="1"/>
    </row>
    <row r="1056" spans="26:26" ht="21" x14ac:dyDescent="0.15">
      <c r="Z1056" s="235" ph="1"/>
    </row>
    <row r="1057" spans="26:26" ht="21" x14ac:dyDescent="0.15">
      <c r="Z1057" s="235" ph="1"/>
    </row>
    <row r="1058" spans="26:26" ht="21" x14ac:dyDescent="0.15">
      <c r="Z1058" s="235" ph="1"/>
    </row>
    <row r="1059" spans="26:26" ht="21" x14ac:dyDescent="0.15">
      <c r="Z1059" s="235" ph="1"/>
    </row>
    <row r="1060" spans="26:26" ht="21" x14ac:dyDescent="0.15">
      <c r="Z1060" s="235" ph="1"/>
    </row>
    <row r="1061" spans="26:26" ht="21" x14ac:dyDescent="0.15">
      <c r="Z1061" s="235" ph="1"/>
    </row>
    <row r="1062" spans="26:26" ht="21" x14ac:dyDescent="0.15">
      <c r="Z1062" s="235" ph="1"/>
    </row>
    <row r="1063" spans="26:26" ht="21" x14ac:dyDescent="0.15">
      <c r="Z1063" s="235" ph="1"/>
    </row>
    <row r="1064" spans="26:26" ht="21" x14ac:dyDescent="0.15">
      <c r="Z1064" s="235" ph="1"/>
    </row>
    <row r="1065" spans="26:26" ht="21" x14ac:dyDescent="0.15">
      <c r="Z1065" s="235" ph="1"/>
    </row>
    <row r="1066" spans="26:26" ht="21" x14ac:dyDescent="0.15">
      <c r="Z1066" s="235" ph="1"/>
    </row>
    <row r="1067" spans="26:26" ht="21" x14ac:dyDescent="0.15">
      <c r="Z1067" s="235" ph="1"/>
    </row>
    <row r="1068" spans="26:26" ht="21" x14ac:dyDescent="0.15">
      <c r="Z1068" s="235" ph="1"/>
    </row>
    <row r="1069" spans="26:26" ht="21" x14ac:dyDescent="0.15">
      <c r="Z1069" s="235" ph="1"/>
    </row>
    <row r="1070" spans="26:26" ht="21" x14ac:dyDescent="0.15">
      <c r="Z1070" s="235" ph="1"/>
    </row>
    <row r="1071" spans="26:26" ht="21" x14ac:dyDescent="0.15">
      <c r="Z1071" s="235" ph="1"/>
    </row>
    <row r="1072" spans="26:26" ht="21" x14ac:dyDescent="0.15">
      <c r="Z1072" s="235" ph="1"/>
    </row>
    <row r="1073" spans="26:26" ht="21" x14ac:dyDescent="0.15">
      <c r="Z1073" s="235" ph="1"/>
    </row>
    <row r="1074" spans="26:26" ht="21" x14ac:dyDescent="0.15">
      <c r="Z1074" s="235" ph="1"/>
    </row>
    <row r="1075" spans="26:26" ht="21" x14ac:dyDescent="0.15">
      <c r="Z1075" s="235" ph="1"/>
    </row>
    <row r="1076" spans="26:26" ht="21" x14ac:dyDescent="0.15">
      <c r="Z1076" s="235" ph="1"/>
    </row>
    <row r="1077" spans="26:26" ht="21" x14ac:dyDescent="0.15">
      <c r="Z1077" s="235" ph="1"/>
    </row>
    <row r="1078" spans="26:26" ht="21" x14ac:dyDescent="0.15">
      <c r="Z1078" s="235" ph="1"/>
    </row>
    <row r="1079" spans="26:26" ht="21" x14ac:dyDescent="0.15">
      <c r="Z1079" s="235" ph="1"/>
    </row>
    <row r="1080" spans="26:26" ht="21" x14ac:dyDescent="0.15">
      <c r="Z1080" s="235" ph="1"/>
    </row>
    <row r="1081" spans="26:26" ht="21" x14ac:dyDescent="0.15">
      <c r="Z1081" s="235" ph="1"/>
    </row>
    <row r="1082" spans="26:26" ht="21" x14ac:dyDescent="0.15">
      <c r="Z1082" s="235" ph="1"/>
    </row>
    <row r="1083" spans="26:26" ht="21" x14ac:dyDescent="0.15">
      <c r="Z1083" s="235" ph="1"/>
    </row>
    <row r="1084" spans="26:26" ht="21" x14ac:dyDescent="0.15">
      <c r="Z1084" s="235" ph="1"/>
    </row>
    <row r="1085" spans="26:26" ht="21" x14ac:dyDescent="0.15">
      <c r="Z1085" s="235" ph="1"/>
    </row>
    <row r="1086" spans="26:26" ht="21" x14ac:dyDescent="0.15">
      <c r="Z1086" s="235" ph="1"/>
    </row>
    <row r="1087" spans="26:26" ht="21" x14ac:dyDescent="0.15">
      <c r="Z1087" s="235" ph="1"/>
    </row>
    <row r="1088" spans="26:26" ht="21" x14ac:dyDescent="0.15">
      <c r="Z1088" s="235" ph="1"/>
    </row>
    <row r="1089" spans="26:26" ht="21" x14ac:dyDescent="0.15">
      <c r="Z1089" s="235" ph="1"/>
    </row>
    <row r="1090" spans="26:26" ht="21" x14ac:dyDescent="0.15">
      <c r="Z1090" s="235" ph="1"/>
    </row>
    <row r="1091" spans="26:26" ht="21" x14ac:dyDescent="0.15">
      <c r="Z1091" s="235" ph="1"/>
    </row>
    <row r="1092" spans="26:26" ht="21" x14ac:dyDescent="0.15">
      <c r="Z1092" s="235" ph="1"/>
    </row>
    <row r="1093" spans="26:26" ht="21" x14ac:dyDescent="0.15">
      <c r="Z1093" s="235" ph="1"/>
    </row>
    <row r="1094" spans="26:26" ht="21" x14ac:dyDescent="0.15">
      <c r="Z1094" s="235" ph="1"/>
    </row>
    <row r="1095" spans="26:26" ht="21" x14ac:dyDescent="0.15">
      <c r="Z1095" s="235" ph="1"/>
    </row>
    <row r="1096" spans="26:26" ht="21" x14ac:dyDescent="0.15">
      <c r="Z1096" s="235" ph="1"/>
    </row>
    <row r="1097" spans="26:26" ht="21" x14ac:dyDescent="0.15">
      <c r="Z1097" s="235" ph="1"/>
    </row>
    <row r="1098" spans="26:26" ht="21" x14ac:dyDescent="0.15">
      <c r="Z1098" s="235" ph="1"/>
    </row>
    <row r="1099" spans="26:26" ht="21" x14ac:dyDescent="0.15">
      <c r="Z1099" s="235" ph="1"/>
    </row>
    <row r="1100" spans="26:26" ht="21" x14ac:dyDescent="0.15">
      <c r="Z1100" s="235" ph="1"/>
    </row>
    <row r="1101" spans="26:26" ht="21" x14ac:dyDescent="0.15">
      <c r="Z1101" s="235" ph="1"/>
    </row>
    <row r="1102" spans="26:26" ht="21" x14ac:dyDescent="0.15">
      <c r="Z1102" s="235" ph="1"/>
    </row>
    <row r="1103" spans="26:26" ht="21" x14ac:dyDescent="0.15">
      <c r="Z1103" s="235" ph="1"/>
    </row>
    <row r="1104" spans="26:26" ht="21" x14ac:dyDescent="0.15">
      <c r="Z1104" s="235" ph="1"/>
    </row>
    <row r="1105" spans="26:26" ht="21" x14ac:dyDescent="0.15">
      <c r="Z1105" s="235" ph="1"/>
    </row>
    <row r="1106" spans="26:26" ht="21" x14ac:dyDescent="0.15">
      <c r="Z1106" s="235" ph="1"/>
    </row>
    <row r="1107" spans="26:26" ht="21" x14ac:dyDescent="0.15">
      <c r="Z1107" s="235" ph="1"/>
    </row>
    <row r="1108" spans="26:26" ht="21" x14ac:dyDescent="0.15">
      <c r="Z1108" s="235" ph="1"/>
    </row>
    <row r="1109" spans="26:26" ht="21" x14ac:dyDescent="0.15">
      <c r="Z1109" s="235" ph="1"/>
    </row>
    <row r="1110" spans="26:26" ht="21" x14ac:dyDescent="0.15">
      <c r="Z1110" s="235" ph="1"/>
    </row>
    <row r="1111" spans="26:26" ht="21" x14ac:dyDescent="0.15">
      <c r="Z1111" s="235" ph="1"/>
    </row>
    <row r="1112" spans="26:26" ht="21" x14ac:dyDescent="0.15">
      <c r="Z1112" s="235" ph="1"/>
    </row>
    <row r="1113" spans="26:26" ht="21" x14ac:dyDescent="0.15">
      <c r="Z1113" s="235" ph="1"/>
    </row>
    <row r="1114" spans="26:26" ht="21" x14ac:dyDescent="0.15">
      <c r="Z1114" s="235" ph="1"/>
    </row>
    <row r="1115" spans="26:26" ht="21" x14ac:dyDescent="0.15">
      <c r="Z1115" s="235" ph="1"/>
    </row>
    <row r="1116" spans="26:26" ht="21" x14ac:dyDescent="0.15">
      <c r="Z1116" s="235" ph="1"/>
    </row>
    <row r="1117" spans="26:26" ht="21" x14ac:dyDescent="0.15">
      <c r="Z1117" s="235" ph="1"/>
    </row>
    <row r="1118" spans="26:26" ht="21" x14ac:dyDescent="0.15">
      <c r="Z1118" s="235" ph="1"/>
    </row>
    <row r="1119" spans="26:26" ht="21" x14ac:dyDescent="0.15">
      <c r="Z1119" s="235" ph="1"/>
    </row>
    <row r="1120" spans="26:26" ht="21" x14ac:dyDescent="0.15">
      <c r="Z1120" s="235" ph="1"/>
    </row>
    <row r="1121" spans="26:26" ht="21" x14ac:dyDescent="0.15">
      <c r="Z1121" s="235" ph="1"/>
    </row>
    <row r="1122" spans="26:26" ht="21" x14ac:dyDescent="0.15">
      <c r="Z1122" s="235" ph="1"/>
    </row>
    <row r="1123" spans="26:26" ht="21" x14ac:dyDescent="0.15">
      <c r="Z1123" s="235" ph="1"/>
    </row>
    <row r="1124" spans="26:26" ht="21" x14ac:dyDescent="0.15">
      <c r="Z1124" s="235" ph="1"/>
    </row>
    <row r="1125" spans="26:26" ht="21" x14ac:dyDescent="0.15">
      <c r="Z1125" s="235" ph="1"/>
    </row>
    <row r="1126" spans="26:26" ht="21" x14ac:dyDescent="0.15">
      <c r="Z1126" s="235" ph="1"/>
    </row>
    <row r="1127" spans="26:26" ht="21" x14ac:dyDescent="0.15">
      <c r="Z1127" s="235" ph="1"/>
    </row>
    <row r="1128" spans="26:26" ht="21" x14ac:dyDescent="0.15">
      <c r="Z1128" s="235" ph="1"/>
    </row>
    <row r="1129" spans="26:26" ht="21" x14ac:dyDescent="0.15">
      <c r="Z1129" s="235" ph="1"/>
    </row>
    <row r="1130" spans="26:26" ht="21" x14ac:dyDescent="0.15">
      <c r="Z1130" s="235" ph="1"/>
    </row>
    <row r="1131" spans="26:26" ht="21" x14ac:dyDescent="0.15">
      <c r="Z1131" s="235" ph="1"/>
    </row>
    <row r="1132" spans="26:26" ht="21" x14ac:dyDescent="0.15">
      <c r="Z1132" s="235" ph="1"/>
    </row>
    <row r="1133" spans="26:26" ht="21" x14ac:dyDescent="0.15">
      <c r="Z1133" s="235" ph="1"/>
    </row>
    <row r="1134" spans="26:26" ht="21" x14ac:dyDescent="0.15">
      <c r="Z1134" s="235" ph="1"/>
    </row>
    <row r="1135" spans="26:26" ht="21" x14ac:dyDescent="0.15">
      <c r="Z1135" s="235" ph="1"/>
    </row>
    <row r="1136" spans="26:26" ht="21" x14ac:dyDescent="0.15">
      <c r="Z1136" s="235" ph="1"/>
    </row>
    <row r="1137" spans="26:26" ht="21" x14ac:dyDescent="0.15">
      <c r="Z1137" s="235" ph="1"/>
    </row>
    <row r="1138" spans="26:26" ht="21" x14ac:dyDescent="0.15">
      <c r="Z1138" s="235" ph="1"/>
    </row>
    <row r="1139" spans="26:26" ht="21" x14ac:dyDescent="0.15">
      <c r="Z1139" s="235" ph="1"/>
    </row>
    <row r="1140" spans="26:26" ht="21" x14ac:dyDescent="0.15">
      <c r="Z1140" s="235" ph="1"/>
    </row>
    <row r="1141" spans="26:26" ht="21" x14ac:dyDescent="0.15">
      <c r="Z1141" s="235" ph="1"/>
    </row>
    <row r="1142" spans="26:26" ht="21" x14ac:dyDescent="0.15">
      <c r="Z1142" s="235" ph="1"/>
    </row>
    <row r="1143" spans="26:26" ht="21" x14ac:dyDescent="0.15">
      <c r="Z1143" s="235" ph="1"/>
    </row>
    <row r="1144" spans="26:26" ht="21" x14ac:dyDescent="0.15">
      <c r="Z1144" s="235" ph="1"/>
    </row>
    <row r="1145" spans="26:26" ht="21" x14ac:dyDescent="0.15">
      <c r="Z1145" s="235" ph="1"/>
    </row>
    <row r="1146" spans="26:26" ht="21" x14ac:dyDescent="0.15">
      <c r="Z1146" s="235" ph="1"/>
    </row>
    <row r="1147" spans="26:26" ht="21" x14ac:dyDescent="0.15">
      <c r="Z1147" s="235" ph="1"/>
    </row>
    <row r="1148" spans="26:26" ht="21" x14ac:dyDescent="0.15">
      <c r="Z1148" s="235" ph="1"/>
    </row>
    <row r="1149" spans="26:26" ht="21" x14ac:dyDescent="0.15">
      <c r="Z1149" s="235" ph="1"/>
    </row>
    <row r="1150" spans="26:26" ht="21" x14ac:dyDescent="0.15">
      <c r="Z1150" s="235" ph="1"/>
    </row>
    <row r="1151" spans="26:26" ht="21" x14ac:dyDescent="0.15">
      <c r="Z1151" s="235" ph="1"/>
    </row>
    <row r="1152" spans="26:26" ht="21" x14ac:dyDescent="0.15">
      <c r="Z1152" s="235" ph="1"/>
    </row>
    <row r="1153" spans="26:26" ht="21" x14ac:dyDescent="0.15">
      <c r="Z1153" s="235" ph="1"/>
    </row>
    <row r="1154" spans="26:26" ht="21" x14ac:dyDescent="0.15">
      <c r="Z1154" s="235" ph="1"/>
    </row>
    <row r="1155" spans="26:26" ht="21" x14ac:dyDescent="0.15">
      <c r="Z1155" s="235" ph="1"/>
    </row>
    <row r="1156" spans="26:26" ht="21" x14ac:dyDescent="0.15">
      <c r="Z1156" s="235" ph="1"/>
    </row>
    <row r="1157" spans="26:26" ht="21" x14ac:dyDescent="0.15">
      <c r="Z1157" s="235" ph="1"/>
    </row>
    <row r="1158" spans="26:26" ht="21" x14ac:dyDescent="0.15">
      <c r="Z1158" s="235" ph="1"/>
    </row>
    <row r="1159" spans="26:26" ht="21" x14ac:dyDescent="0.15">
      <c r="Z1159" s="235" ph="1"/>
    </row>
    <row r="1160" spans="26:26" ht="21" x14ac:dyDescent="0.15">
      <c r="Z1160" s="235" ph="1"/>
    </row>
    <row r="1161" spans="26:26" ht="21" x14ac:dyDescent="0.15">
      <c r="Z1161" s="235" ph="1"/>
    </row>
    <row r="1162" spans="26:26" ht="21" x14ac:dyDescent="0.15">
      <c r="Z1162" s="235" ph="1"/>
    </row>
    <row r="1163" spans="26:26" ht="21" x14ac:dyDescent="0.15">
      <c r="Z1163" s="235" ph="1"/>
    </row>
    <row r="1164" spans="26:26" ht="21" x14ac:dyDescent="0.15">
      <c r="Z1164" s="235" ph="1"/>
    </row>
    <row r="1165" spans="26:26" ht="21" x14ac:dyDescent="0.15">
      <c r="Z1165" s="235" ph="1"/>
    </row>
    <row r="1166" spans="26:26" ht="21" x14ac:dyDescent="0.15">
      <c r="Z1166" s="235" ph="1"/>
    </row>
    <row r="1167" spans="26:26" ht="21" x14ac:dyDescent="0.15">
      <c r="Z1167" s="235" ph="1"/>
    </row>
    <row r="1168" spans="26:26" ht="21" x14ac:dyDescent="0.15">
      <c r="Z1168" s="235" ph="1"/>
    </row>
    <row r="1169" spans="26:26" ht="21" x14ac:dyDescent="0.15">
      <c r="Z1169" s="235" ph="1"/>
    </row>
    <row r="1170" spans="26:26" ht="21" x14ac:dyDescent="0.15">
      <c r="Z1170" s="235" ph="1"/>
    </row>
    <row r="1171" spans="26:26" ht="21" x14ac:dyDescent="0.15">
      <c r="Z1171" s="235" ph="1"/>
    </row>
    <row r="1172" spans="26:26" ht="21" x14ac:dyDescent="0.15">
      <c r="Z1172" s="235" ph="1"/>
    </row>
    <row r="1173" spans="26:26" ht="21" x14ac:dyDescent="0.15">
      <c r="Z1173" s="235" ph="1"/>
    </row>
    <row r="1174" spans="26:26" ht="21" x14ac:dyDescent="0.15">
      <c r="Z1174" s="235" ph="1"/>
    </row>
    <row r="1175" spans="26:26" ht="21" x14ac:dyDescent="0.15">
      <c r="Z1175" s="235" ph="1"/>
    </row>
    <row r="1176" spans="26:26" ht="21" x14ac:dyDescent="0.15">
      <c r="Z1176" s="235" ph="1"/>
    </row>
    <row r="1177" spans="26:26" ht="21" x14ac:dyDescent="0.15">
      <c r="Z1177" s="235" ph="1"/>
    </row>
    <row r="1178" spans="26:26" ht="21" x14ac:dyDescent="0.15">
      <c r="Z1178" s="235" ph="1"/>
    </row>
    <row r="1179" spans="26:26" ht="21" x14ac:dyDescent="0.15">
      <c r="Z1179" s="235" ph="1"/>
    </row>
    <row r="1180" spans="26:26" ht="21" x14ac:dyDescent="0.15">
      <c r="Z1180" s="235" ph="1"/>
    </row>
    <row r="1181" spans="26:26" ht="21" x14ac:dyDescent="0.15">
      <c r="Z1181" s="235" ph="1"/>
    </row>
    <row r="1182" spans="26:26" ht="21" x14ac:dyDescent="0.15">
      <c r="Z1182" s="235" ph="1"/>
    </row>
    <row r="1183" spans="26:26" ht="21" x14ac:dyDescent="0.15">
      <c r="Z1183" s="235" ph="1"/>
    </row>
    <row r="1184" spans="26:26" ht="21" x14ac:dyDescent="0.15">
      <c r="Z1184" s="235" ph="1"/>
    </row>
    <row r="1185" spans="26:26" ht="21" x14ac:dyDescent="0.15">
      <c r="Z1185" s="235" ph="1"/>
    </row>
    <row r="1186" spans="26:26" ht="21" x14ac:dyDescent="0.15">
      <c r="Z1186" s="235" ph="1"/>
    </row>
    <row r="1187" spans="26:26" ht="21" x14ac:dyDescent="0.15">
      <c r="Z1187" s="235" ph="1"/>
    </row>
    <row r="1188" spans="26:26" ht="21" x14ac:dyDescent="0.15">
      <c r="Z1188" s="235" ph="1"/>
    </row>
    <row r="1189" spans="26:26" ht="21" x14ac:dyDescent="0.15">
      <c r="Z1189" s="235" ph="1"/>
    </row>
    <row r="1190" spans="26:26" ht="21" x14ac:dyDescent="0.15">
      <c r="Z1190" s="235" ph="1"/>
    </row>
    <row r="1191" spans="26:26" ht="21" x14ac:dyDescent="0.15">
      <c r="Z1191" s="235" ph="1"/>
    </row>
    <row r="1192" spans="26:26" ht="21" x14ac:dyDescent="0.15">
      <c r="Z1192" s="235" ph="1"/>
    </row>
    <row r="1193" spans="26:26" ht="21" x14ac:dyDescent="0.15">
      <c r="Z1193" s="235" ph="1"/>
    </row>
    <row r="1194" spans="26:26" ht="21" x14ac:dyDescent="0.15">
      <c r="Z1194" s="235" ph="1"/>
    </row>
    <row r="1195" spans="26:26" ht="21" x14ac:dyDescent="0.15">
      <c r="Z1195" s="235" ph="1"/>
    </row>
    <row r="1196" spans="26:26" ht="21" x14ac:dyDescent="0.15">
      <c r="Z1196" s="235" ph="1"/>
    </row>
    <row r="1197" spans="26:26" ht="21" x14ac:dyDescent="0.15">
      <c r="Z1197" s="235" ph="1"/>
    </row>
    <row r="1198" spans="26:26" ht="21" x14ac:dyDescent="0.15">
      <c r="Z1198" s="235" ph="1"/>
    </row>
    <row r="1199" spans="26:26" ht="21" x14ac:dyDescent="0.15">
      <c r="Z1199" s="235" ph="1"/>
    </row>
    <row r="1200" spans="26:26" ht="21" x14ac:dyDescent="0.15">
      <c r="Z1200" s="235" ph="1"/>
    </row>
    <row r="1201" spans="26:26" ht="21" x14ac:dyDescent="0.15">
      <c r="Z1201" s="235" ph="1"/>
    </row>
    <row r="1202" spans="26:26" ht="21" x14ac:dyDescent="0.15">
      <c r="Z1202" s="235" ph="1"/>
    </row>
    <row r="1203" spans="26:26" ht="21" x14ac:dyDescent="0.15">
      <c r="Z1203" s="235" ph="1"/>
    </row>
    <row r="1204" spans="26:26" ht="21" x14ac:dyDescent="0.15">
      <c r="Z1204" s="235" ph="1"/>
    </row>
    <row r="1205" spans="26:26" ht="21" x14ac:dyDescent="0.15">
      <c r="Z1205" s="235" ph="1"/>
    </row>
    <row r="1206" spans="26:26" ht="21" x14ac:dyDescent="0.15">
      <c r="Z1206" s="235" ph="1"/>
    </row>
    <row r="1207" spans="26:26" ht="21" x14ac:dyDescent="0.15">
      <c r="Z1207" s="235" ph="1"/>
    </row>
    <row r="1208" spans="26:26" ht="21" x14ac:dyDescent="0.15">
      <c r="Z1208" s="235" ph="1"/>
    </row>
    <row r="1209" spans="26:26" ht="21" x14ac:dyDescent="0.15">
      <c r="Z1209" s="235" ph="1"/>
    </row>
    <row r="1210" spans="26:26" ht="21" x14ac:dyDescent="0.15">
      <c r="Z1210" s="235" ph="1"/>
    </row>
    <row r="1211" spans="26:26" ht="21" x14ac:dyDescent="0.15">
      <c r="Z1211" s="235" ph="1"/>
    </row>
    <row r="1212" spans="26:26" ht="21" x14ac:dyDescent="0.15">
      <c r="Z1212" s="235" ph="1"/>
    </row>
    <row r="1213" spans="26:26" ht="21" x14ac:dyDescent="0.15">
      <c r="Z1213" s="235" ph="1"/>
    </row>
    <row r="1214" spans="26:26" ht="21" x14ac:dyDescent="0.15">
      <c r="Z1214" s="235" ph="1"/>
    </row>
    <row r="1215" spans="26:26" ht="21" x14ac:dyDescent="0.15">
      <c r="Z1215" s="235" ph="1"/>
    </row>
    <row r="1216" spans="26:26" ht="21" x14ac:dyDescent="0.15">
      <c r="Z1216" s="235" ph="1"/>
    </row>
    <row r="1217" spans="26:26" ht="21" x14ac:dyDescent="0.15">
      <c r="Z1217" s="235" ph="1"/>
    </row>
    <row r="1218" spans="26:26" ht="21" x14ac:dyDescent="0.15">
      <c r="Z1218" s="235" ph="1"/>
    </row>
    <row r="1219" spans="26:26" ht="21" x14ac:dyDescent="0.15">
      <c r="Z1219" s="235" ph="1"/>
    </row>
    <row r="1220" spans="26:26" ht="21" x14ac:dyDescent="0.15">
      <c r="Z1220" s="235" ph="1"/>
    </row>
    <row r="1221" spans="26:26" ht="21" x14ac:dyDescent="0.15">
      <c r="Z1221" s="235" ph="1"/>
    </row>
    <row r="1222" spans="26:26" ht="21" x14ac:dyDescent="0.15">
      <c r="Z1222" s="235" ph="1"/>
    </row>
    <row r="1223" spans="26:26" ht="21" x14ac:dyDescent="0.15">
      <c r="Z1223" s="235" ph="1"/>
    </row>
    <row r="1224" spans="26:26" ht="21" x14ac:dyDescent="0.15">
      <c r="Z1224" s="235" ph="1"/>
    </row>
    <row r="1225" spans="26:26" ht="21" x14ac:dyDescent="0.15">
      <c r="Z1225" s="235" ph="1"/>
    </row>
    <row r="1226" spans="26:26" ht="21" x14ac:dyDescent="0.15">
      <c r="Z1226" s="235" ph="1"/>
    </row>
    <row r="1227" spans="26:26" ht="21" x14ac:dyDescent="0.15">
      <c r="Z1227" s="235" ph="1"/>
    </row>
    <row r="1228" spans="26:26" ht="21" x14ac:dyDescent="0.15">
      <c r="Z1228" s="235" ph="1"/>
    </row>
    <row r="1229" spans="26:26" ht="21" x14ac:dyDescent="0.15">
      <c r="Z1229" s="235" ph="1"/>
    </row>
    <row r="1230" spans="26:26" ht="21" x14ac:dyDescent="0.15">
      <c r="Z1230" s="235" ph="1"/>
    </row>
    <row r="1231" spans="26:26" ht="21" x14ac:dyDescent="0.15">
      <c r="Z1231" s="235" ph="1"/>
    </row>
    <row r="1232" spans="26:26" ht="21" x14ac:dyDescent="0.15">
      <c r="Z1232" s="235" ph="1"/>
    </row>
    <row r="1233" spans="26:26" ht="21" x14ac:dyDescent="0.15">
      <c r="Z1233" s="235" ph="1"/>
    </row>
    <row r="1234" spans="26:26" ht="21" x14ac:dyDescent="0.15">
      <c r="Z1234" s="235" ph="1"/>
    </row>
    <row r="1235" spans="26:26" ht="21" x14ac:dyDescent="0.15">
      <c r="Z1235" s="235" ph="1"/>
    </row>
    <row r="1236" spans="26:26" ht="21" x14ac:dyDescent="0.15">
      <c r="Z1236" s="235" ph="1"/>
    </row>
    <row r="1237" spans="26:26" ht="21" x14ac:dyDescent="0.15">
      <c r="Z1237" s="235" ph="1"/>
    </row>
    <row r="1238" spans="26:26" ht="21" x14ac:dyDescent="0.15">
      <c r="Z1238" s="235" ph="1"/>
    </row>
    <row r="1239" spans="26:26" ht="21" x14ac:dyDescent="0.15">
      <c r="Z1239" s="235" ph="1"/>
    </row>
    <row r="1240" spans="26:26" ht="21" x14ac:dyDescent="0.15">
      <c r="Z1240" s="235" ph="1"/>
    </row>
    <row r="1241" spans="26:26" ht="21" x14ac:dyDescent="0.15">
      <c r="Z1241" s="235" ph="1"/>
    </row>
    <row r="1242" spans="26:26" ht="21" x14ac:dyDescent="0.15">
      <c r="Z1242" s="235" ph="1"/>
    </row>
    <row r="1243" spans="26:26" ht="21" x14ac:dyDescent="0.15">
      <c r="Z1243" s="235" ph="1"/>
    </row>
    <row r="1244" spans="26:26" ht="21" x14ac:dyDescent="0.15">
      <c r="Z1244" s="235" ph="1"/>
    </row>
    <row r="1245" spans="26:26" ht="21" x14ac:dyDescent="0.15">
      <c r="Z1245" s="235" ph="1"/>
    </row>
    <row r="1246" spans="26:26" ht="21" x14ac:dyDescent="0.15">
      <c r="Z1246" s="235" ph="1"/>
    </row>
    <row r="1247" spans="26:26" ht="21" x14ac:dyDescent="0.15">
      <c r="Z1247" s="235" ph="1"/>
    </row>
    <row r="1248" spans="26:26" ht="21" x14ac:dyDescent="0.15">
      <c r="Z1248" s="235" ph="1"/>
    </row>
    <row r="1249" spans="26:26" ht="21" x14ac:dyDescent="0.15">
      <c r="Z1249" s="235" ph="1"/>
    </row>
    <row r="1250" spans="26:26" ht="21" x14ac:dyDescent="0.15">
      <c r="Z1250" s="235" ph="1"/>
    </row>
    <row r="1251" spans="26:26" ht="21" x14ac:dyDescent="0.15">
      <c r="Z1251" s="235" ph="1"/>
    </row>
    <row r="1252" spans="26:26" ht="21" x14ac:dyDescent="0.15">
      <c r="Z1252" s="235" ph="1"/>
    </row>
    <row r="1253" spans="26:26" ht="21" x14ac:dyDescent="0.15">
      <c r="Z1253" s="235" ph="1"/>
    </row>
    <row r="1254" spans="26:26" ht="21" x14ac:dyDescent="0.15">
      <c r="Z1254" s="235" ph="1"/>
    </row>
    <row r="1255" spans="26:26" ht="21" x14ac:dyDescent="0.15">
      <c r="Z1255" s="235" ph="1"/>
    </row>
    <row r="1256" spans="26:26" ht="21" x14ac:dyDescent="0.15">
      <c r="Z1256" s="235" ph="1"/>
    </row>
    <row r="1257" spans="26:26" ht="21" x14ac:dyDescent="0.15">
      <c r="Z1257" s="235" ph="1"/>
    </row>
    <row r="1258" spans="26:26" ht="21" x14ac:dyDescent="0.15">
      <c r="Z1258" s="235" ph="1"/>
    </row>
    <row r="1259" spans="26:26" ht="21" x14ac:dyDescent="0.15">
      <c r="Z1259" s="235" ph="1"/>
    </row>
    <row r="1260" spans="26:26" ht="21" x14ac:dyDescent="0.15">
      <c r="Z1260" s="235" ph="1"/>
    </row>
    <row r="1261" spans="26:26" ht="21" x14ac:dyDescent="0.15">
      <c r="Z1261" s="235" ph="1"/>
    </row>
    <row r="1262" spans="26:26" ht="21" x14ac:dyDescent="0.15">
      <c r="Z1262" s="235" ph="1"/>
    </row>
    <row r="1263" spans="26:26" ht="21" x14ac:dyDescent="0.15">
      <c r="Z1263" s="235" ph="1"/>
    </row>
    <row r="1264" spans="26:26" ht="21" x14ac:dyDescent="0.15">
      <c r="Z1264" s="235" ph="1"/>
    </row>
    <row r="1265" spans="26:26" ht="21" x14ac:dyDescent="0.15">
      <c r="Z1265" s="235" ph="1"/>
    </row>
    <row r="1266" spans="26:26" ht="21" x14ac:dyDescent="0.15">
      <c r="Z1266" s="235" ph="1"/>
    </row>
    <row r="1267" spans="26:26" ht="21" x14ac:dyDescent="0.15">
      <c r="Z1267" s="235" ph="1"/>
    </row>
    <row r="1268" spans="26:26" ht="21" x14ac:dyDescent="0.15">
      <c r="Z1268" s="235" ph="1"/>
    </row>
    <row r="1269" spans="26:26" ht="21" x14ac:dyDescent="0.15">
      <c r="Z1269" s="235" ph="1"/>
    </row>
    <row r="1270" spans="26:26" ht="21" x14ac:dyDescent="0.15">
      <c r="Z1270" s="235" ph="1"/>
    </row>
    <row r="1271" spans="26:26" ht="21" x14ac:dyDescent="0.15">
      <c r="Z1271" s="235" ph="1"/>
    </row>
    <row r="1272" spans="26:26" ht="21" x14ac:dyDescent="0.15">
      <c r="Z1272" s="235" ph="1"/>
    </row>
    <row r="1273" spans="26:26" ht="21" x14ac:dyDescent="0.15">
      <c r="Z1273" s="235" ph="1"/>
    </row>
    <row r="1274" spans="26:26" ht="21" x14ac:dyDescent="0.15">
      <c r="Z1274" s="235" ph="1"/>
    </row>
    <row r="1275" spans="26:26" ht="21" x14ac:dyDescent="0.15">
      <c r="Z1275" s="235" ph="1"/>
    </row>
    <row r="1276" spans="26:26" ht="21" x14ac:dyDescent="0.15">
      <c r="Z1276" s="235" ph="1"/>
    </row>
    <row r="1277" spans="26:26" ht="21" x14ac:dyDescent="0.15">
      <c r="Z1277" s="235" ph="1"/>
    </row>
    <row r="1278" spans="26:26" ht="21" x14ac:dyDescent="0.15">
      <c r="Z1278" s="235" ph="1"/>
    </row>
    <row r="1279" spans="26:26" ht="21" x14ac:dyDescent="0.15">
      <c r="Z1279" s="235" ph="1"/>
    </row>
    <row r="1280" spans="26:26" ht="21" x14ac:dyDescent="0.15">
      <c r="Z1280" s="235" ph="1"/>
    </row>
    <row r="1281" spans="26:26" ht="21" x14ac:dyDescent="0.15">
      <c r="Z1281" s="235" ph="1"/>
    </row>
    <row r="1282" spans="26:26" ht="21" x14ac:dyDescent="0.15">
      <c r="Z1282" s="235" ph="1"/>
    </row>
    <row r="1283" spans="26:26" ht="21" x14ac:dyDescent="0.15">
      <c r="Z1283" s="235" ph="1"/>
    </row>
    <row r="1284" spans="26:26" ht="21" x14ac:dyDescent="0.15">
      <c r="Z1284" s="235" ph="1"/>
    </row>
    <row r="1285" spans="26:26" ht="21" x14ac:dyDescent="0.15">
      <c r="Z1285" s="235" ph="1"/>
    </row>
    <row r="1286" spans="26:26" ht="21" x14ac:dyDescent="0.15">
      <c r="Z1286" s="235" ph="1"/>
    </row>
    <row r="1287" spans="26:26" ht="21" x14ac:dyDescent="0.15">
      <c r="Z1287" s="235" ph="1"/>
    </row>
    <row r="1288" spans="26:26" ht="21" x14ac:dyDescent="0.15">
      <c r="Z1288" s="235" ph="1"/>
    </row>
    <row r="1289" spans="26:26" ht="21" x14ac:dyDescent="0.15">
      <c r="Z1289" s="235" ph="1"/>
    </row>
    <row r="1290" spans="26:26" ht="21" x14ac:dyDescent="0.15">
      <c r="Z1290" s="235" ph="1"/>
    </row>
    <row r="1291" spans="26:26" ht="21" x14ac:dyDescent="0.15">
      <c r="Z1291" s="235" ph="1"/>
    </row>
    <row r="1292" spans="26:26" ht="21" x14ac:dyDescent="0.15">
      <c r="Z1292" s="235" ph="1"/>
    </row>
    <row r="1293" spans="26:26" ht="21" x14ac:dyDescent="0.15">
      <c r="Z1293" s="235" ph="1"/>
    </row>
    <row r="1294" spans="26:26" ht="21" x14ac:dyDescent="0.15">
      <c r="Z1294" s="235" ph="1"/>
    </row>
    <row r="1295" spans="26:26" ht="21" x14ac:dyDescent="0.15">
      <c r="Z1295" s="235" ph="1"/>
    </row>
    <row r="1296" spans="26:26" ht="21" x14ac:dyDescent="0.15">
      <c r="Z1296" s="235" ph="1"/>
    </row>
    <row r="1297" spans="26:26" ht="21" x14ac:dyDescent="0.15">
      <c r="Z1297" s="235" ph="1"/>
    </row>
    <row r="1298" spans="26:26" ht="21" x14ac:dyDescent="0.15">
      <c r="Z1298" s="235" ph="1"/>
    </row>
    <row r="1299" spans="26:26" ht="21" x14ac:dyDescent="0.15">
      <c r="Z1299" s="235" ph="1"/>
    </row>
    <row r="1300" spans="26:26" ht="21" x14ac:dyDescent="0.15">
      <c r="Z1300" s="235" ph="1"/>
    </row>
    <row r="1301" spans="26:26" ht="21" x14ac:dyDescent="0.15">
      <c r="Z1301" s="235" ph="1"/>
    </row>
    <row r="1302" spans="26:26" ht="21" x14ac:dyDescent="0.15">
      <c r="Z1302" s="235" ph="1"/>
    </row>
    <row r="1303" spans="26:26" ht="21" x14ac:dyDescent="0.15">
      <c r="Z1303" s="235" ph="1"/>
    </row>
    <row r="1304" spans="26:26" ht="21" x14ac:dyDescent="0.15">
      <c r="Z1304" s="235" ph="1"/>
    </row>
    <row r="1305" spans="26:26" ht="21" x14ac:dyDescent="0.15">
      <c r="Z1305" s="235" ph="1"/>
    </row>
    <row r="1306" spans="26:26" ht="21" x14ac:dyDescent="0.15">
      <c r="Z1306" s="235" ph="1"/>
    </row>
    <row r="1307" spans="26:26" ht="21" x14ac:dyDescent="0.15">
      <c r="Z1307" s="235" ph="1"/>
    </row>
    <row r="1308" spans="26:26" ht="21" x14ac:dyDescent="0.15">
      <c r="Z1308" s="235" ph="1"/>
    </row>
    <row r="1309" spans="26:26" ht="21" x14ac:dyDescent="0.15">
      <c r="Z1309" s="235" ph="1"/>
    </row>
    <row r="1310" spans="26:26" ht="21" x14ac:dyDescent="0.15">
      <c r="Z1310" s="235" ph="1"/>
    </row>
    <row r="1311" spans="26:26" ht="21" x14ac:dyDescent="0.15">
      <c r="Z1311" s="235" ph="1"/>
    </row>
    <row r="1312" spans="26:26" ht="21" x14ac:dyDescent="0.15">
      <c r="Z1312" s="235" ph="1"/>
    </row>
    <row r="1313" spans="26:26" ht="21" x14ac:dyDescent="0.15">
      <c r="Z1313" s="235" ph="1"/>
    </row>
    <row r="1314" spans="26:26" ht="21" x14ac:dyDescent="0.15">
      <c r="Z1314" s="235" ph="1"/>
    </row>
    <row r="1315" spans="26:26" ht="21" x14ac:dyDescent="0.15">
      <c r="Z1315" s="235" ph="1"/>
    </row>
    <row r="1316" spans="26:26" ht="21" x14ac:dyDescent="0.15">
      <c r="Z1316" s="235" ph="1"/>
    </row>
    <row r="1317" spans="26:26" ht="21" x14ac:dyDescent="0.15">
      <c r="Z1317" s="235" ph="1"/>
    </row>
    <row r="1318" spans="26:26" ht="21" x14ac:dyDescent="0.15">
      <c r="Z1318" s="235" ph="1"/>
    </row>
    <row r="1319" spans="26:26" ht="21" x14ac:dyDescent="0.15">
      <c r="Z1319" s="235" ph="1"/>
    </row>
    <row r="1320" spans="26:26" ht="21" x14ac:dyDescent="0.15">
      <c r="Z1320" s="235" ph="1"/>
    </row>
    <row r="1321" spans="26:26" ht="21" x14ac:dyDescent="0.15">
      <c r="Z1321" s="235" ph="1"/>
    </row>
    <row r="1322" spans="26:26" ht="21" x14ac:dyDescent="0.15">
      <c r="Z1322" s="235" ph="1"/>
    </row>
    <row r="1323" spans="26:26" ht="21" x14ac:dyDescent="0.15">
      <c r="Z1323" s="235" ph="1"/>
    </row>
    <row r="1324" spans="26:26" ht="21" x14ac:dyDescent="0.15">
      <c r="Z1324" s="235" ph="1"/>
    </row>
    <row r="1325" spans="26:26" ht="21" x14ac:dyDescent="0.15">
      <c r="Z1325" s="235" ph="1"/>
    </row>
    <row r="1326" spans="26:26" ht="21" x14ac:dyDescent="0.15">
      <c r="Z1326" s="235" ph="1"/>
    </row>
    <row r="1327" spans="26:26" ht="21" x14ac:dyDescent="0.15">
      <c r="Z1327" s="235" ph="1"/>
    </row>
    <row r="1328" spans="26:26" ht="21" x14ac:dyDescent="0.15">
      <c r="Z1328" s="235" ph="1"/>
    </row>
    <row r="1329" spans="26:26" ht="21" x14ac:dyDescent="0.15">
      <c r="Z1329" s="235" ph="1"/>
    </row>
    <row r="1330" spans="26:26" ht="21" x14ac:dyDescent="0.15">
      <c r="Z1330" s="235" ph="1"/>
    </row>
    <row r="1331" spans="26:26" ht="21" x14ac:dyDescent="0.15">
      <c r="Z1331" s="235" ph="1"/>
    </row>
    <row r="1332" spans="26:26" ht="21" x14ac:dyDescent="0.15">
      <c r="Z1332" s="235" ph="1"/>
    </row>
    <row r="1333" spans="26:26" ht="21" x14ac:dyDescent="0.15">
      <c r="Z1333" s="235" ph="1"/>
    </row>
    <row r="1334" spans="26:26" ht="21" x14ac:dyDescent="0.15">
      <c r="Z1334" s="235" ph="1"/>
    </row>
    <row r="1335" spans="26:26" ht="21" x14ac:dyDescent="0.15">
      <c r="Z1335" s="235" ph="1"/>
    </row>
    <row r="1336" spans="26:26" ht="21" x14ac:dyDescent="0.15">
      <c r="Z1336" s="235" ph="1"/>
    </row>
    <row r="1337" spans="26:26" ht="21" x14ac:dyDescent="0.15">
      <c r="Z1337" s="235" ph="1"/>
    </row>
    <row r="1338" spans="26:26" ht="21" x14ac:dyDescent="0.15">
      <c r="Z1338" s="235" ph="1"/>
    </row>
    <row r="1339" spans="26:26" ht="21" x14ac:dyDescent="0.15">
      <c r="Z1339" s="235" ph="1"/>
    </row>
    <row r="1340" spans="26:26" ht="21" x14ac:dyDescent="0.15">
      <c r="Z1340" s="235" ph="1"/>
    </row>
    <row r="1341" spans="26:26" ht="21" x14ac:dyDescent="0.15">
      <c r="Z1341" s="235" ph="1"/>
    </row>
    <row r="1342" spans="26:26" ht="21" x14ac:dyDescent="0.15">
      <c r="Z1342" s="235" ph="1"/>
    </row>
    <row r="1343" spans="26:26" ht="21" x14ac:dyDescent="0.15">
      <c r="Z1343" s="235" ph="1"/>
    </row>
    <row r="1344" spans="26:26" ht="21" x14ac:dyDescent="0.15">
      <c r="Z1344" s="235" ph="1"/>
    </row>
    <row r="1345" spans="26:26" ht="21" x14ac:dyDescent="0.15">
      <c r="Z1345" s="235" ph="1"/>
    </row>
    <row r="1346" spans="26:26" ht="21" x14ac:dyDescent="0.15">
      <c r="Z1346" s="235" ph="1"/>
    </row>
    <row r="1347" spans="26:26" ht="21" x14ac:dyDescent="0.15">
      <c r="Z1347" s="235" ph="1"/>
    </row>
    <row r="1348" spans="26:26" ht="21" x14ac:dyDescent="0.15">
      <c r="Z1348" s="235" ph="1"/>
    </row>
    <row r="1349" spans="26:26" ht="21" x14ac:dyDescent="0.15">
      <c r="Z1349" s="235" ph="1"/>
    </row>
    <row r="1350" spans="26:26" ht="21" x14ac:dyDescent="0.15">
      <c r="Z1350" s="235" ph="1"/>
    </row>
    <row r="1351" spans="26:26" ht="21" x14ac:dyDescent="0.15">
      <c r="Z1351" s="235" ph="1"/>
    </row>
    <row r="1352" spans="26:26" ht="21" x14ac:dyDescent="0.15">
      <c r="Z1352" s="235" ph="1"/>
    </row>
    <row r="1353" spans="26:26" ht="21" x14ac:dyDescent="0.15">
      <c r="Z1353" s="235" ph="1"/>
    </row>
    <row r="1354" spans="26:26" ht="21" x14ac:dyDescent="0.15">
      <c r="Z1354" s="235" ph="1"/>
    </row>
    <row r="1355" spans="26:26" ht="21" x14ac:dyDescent="0.15">
      <c r="Z1355" s="235" ph="1"/>
    </row>
    <row r="1356" spans="26:26" ht="21" x14ac:dyDescent="0.15">
      <c r="Z1356" s="235" ph="1"/>
    </row>
    <row r="1357" spans="26:26" ht="21" x14ac:dyDescent="0.15">
      <c r="Z1357" s="235" ph="1"/>
    </row>
    <row r="1358" spans="26:26" ht="21" x14ac:dyDescent="0.15">
      <c r="Z1358" s="235" ph="1"/>
    </row>
    <row r="1359" spans="26:26" ht="21" x14ac:dyDescent="0.15">
      <c r="Z1359" s="235" ph="1"/>
    </row>
    <row r="1360" spans="26:26" ht="21" x14ac:dyDescent="0.15">
      <c r="Z1360" s="235" ph="1"/>
    </row>
    <row r="1361" spans="26:26" ht="21" x14ac:dyDescent="0.15">
      <c r="Z1361" s="235" ph="1"/>
    </row>
    <row r="1362" spans="26:26" ht="21" x14ac:dyDescent="0.15">
      <c r="Z1362" s="235" ph="1"/>
    </row>
    <row r="1363" spans="26:26" ht="21" x14ac:dyDescent="0.15">
      <c r="Z1363" s="235" ph="1"/>
    </row>
    <row r="1364" spans="26:26" ht="21" x14ac:dyDescent="0.15">
      <c r="Z1364" s="235" ph="1"/>
    </row>
    <row r="1365" spans="26:26" ht="21" x14ac:dyDescent="0.15">
      <c r="Z1365" s="235" ph="1"/>
    </row>
    <row r="1366" spans="26:26" ht="21" x14ac:dyDescent="0.15">
      <c r="Z1366" s="235" ph="1"/>
    </row>
    <row r="1367" spans="26:26" ht="21" x14ac:dyDescent="0.15">
      <c r="Z1367" s="235" ph="1"/>
    </row>
    <row r="1368" spans="26:26" ht="21" x14ac:dyDescent="0.15">
      <c r="Z1368" s="235" ph="1"/>
    </row>
    <row r="1369" spans="26:26" ht="21" x14ac:dyDescent="0.15">
      <c r="Z1369" s="235" ph="1"/>
    </row>
    <row r="1370" spans="26:26" ht="21" x14ac:dyDescent="0.15">
      <c r="Z1370" s="235" ph="1"/>
    </row>
    <row r="1371" spans="26:26" ht="21" x14ac:dyDescent="0.15">
      <c r="Z1371" s="235" ph="1"/>
    </row>
    <row r="1372" spans="26:26" ht="21" x14ac:dyDescent="0.15">
      <c r="Z1372" s="235" ph="1"/>
    </row>
    <row r="1373" spans="26:26" ht="21" x14ac:dyDescent="0.15">
      <c r="Z1373" s="235" ph="1"/>
    </row>
    <row r="1374" spans="26:26" ht="21" x14ac:dyDescent="0.15">
      <c r="Z1374" s="235" ph="1"/>
    </row>
    <row r="1375" spans="26:26" ht="21" x14ac:dyDescent="0.15">
      <c r="Z1375" s="235" ph="1"/>
    </row>
    <row r="1376" spans="26:26" ht="21" x14ac:dyDescent="0.15">
      <c r="Z1376" s="235" ph="1"/>
    </row>
    <row r="1377" spans="26:26" ht="21" x14ac:dyDescent="0.15">
      <c r="Z1377" s="235" ph="1"/>
    </row>
    <row r="1378" spans="26:26" ht="21" x14ac:dyDescent="0.15">
      <c r="Z1378" s="235" ph="1"/>
    </row>
    <row r="1379" spans="26:26" ht="21" x14ac:dyDescent="0.15">
      <c r="Z1379" s="235" ph="1"/>
    </row>
    <row r="1380" spans="26:26" ht="21" x14ac:dyDescent="0.15">
      <c r="Z1380" s="235" ph="1"/>
    </row>
    <row r="1381" spans="26:26" ht="21" x14ac:dyDescent="0.15">
      <c r="Z1381" s="235" ph="1"/>
    </row>
    <row r="1382" spans="26:26" ht="21" x14ac:dyDescent="0.15">
      <c r="Z1382" s="235" ph="1"/>
    </row>
    <row r="1383" spans="26:26" ht="21" x14ac:dyDescent="0.15">
      <c r="Z1383" s="235" ph="1"/>
    </row>
    <row r="1384" spans="26:26" ht="21" x14ac:dyDescent="0.15">
      <c r="Z1384" s="235" ph="1"/>
    </row>
    <row r="1385" spans="26:26" ht="21" x14ac:dyDescent="0.15">
      <c r="Z1385" s="235" ph="1"/>
    </row>
    <row r="1386" spans="26:26" ht="21" x14ac:dyDescent="0.15">
      <c r="Z1386" s="235" ph="1"/>
    </row>
    <row r="1387" spans="26:26" ht="21" x14ac:dyDescent="0.15">
      <c r="Z1387" s="235" ph="1"/>
    </row>
    <row r="1388" spans="26:26" ht="21" x14ac:dyDescent="0.15">
      <c r="Z1388" s="235" ph="1"/>
    </row>
    <row r="1389" spans="26:26" ht="21" x14ac:dyDescent="0.15">
      <c r="Z1389" s="235" ph="1"/>
    </row>
    <row r="1390" spans="26:26" ht="21" x14ac:dyDescent="0.15">
      <c r="Z1390" s="235" ph="1"/>
    </row>
    <row r="1391" spans="26:26" ht="21" x14ac:dyDescent="0.15">
      <c r="Z1391" s="235" ph="1"/>
    </row>
    <row r="1392" spans="26:26" ht="21" x14ac:dyDescent="0.15">
      <c r="Z1392" s="235" ph="1"/>
    </row>
    <row r="1393" spans="26:26" ht="21" x14ac:dyDescent="0.15">
      <c r="Z1393" s="235" ph="1"/>
    </row>
    <row r="1394" spans="26:26" ht="21" x14ac:dyDescent="0.15">
      <c r="Z1394" s="235" ph="1"/>
    </row>
    <row r="1395" spans="26:26" ht="21" x14ac:dyDescent="0.15">
      <c r="Z1395" s="235" ph="1"/>
    </row>
    <row r="1396" spans="26:26" ht="21" x14ac:dyDescent="0.15">
      <c r="Z1396" s="235" ph="1"/>
    </row>
    <row r="1397" spans="26:26" ht="21" x14ac:dyDescent="0.15">
      <c r="Z1397" s="235" ph="1"/>
    </row>
    <row r="1398" spans="26:26" ht="21" x14ac:dyDescent="0.15">
      <c r="Z1398" s="235" ph="1"/>
    </row>
    <row r="1399" spans="26:26" ht="21" x14ac:dyDescent="0.15">
      <c r="Z1399" s="235" ph="1"/>
    </row>
    <row r="1400" spans="26:26" ht="21" x14ac:dyDescent="0.15">
      <c r="Z1400" s="235" ph="1"/>
    </row>
    <row r="1401" spans="26:26" ht="21" x14ac:dyDescent="0.15">
      <c r="Z1401" s="235" ph="1"/>
    </row>
    <row r="1402" spans="26:26" ht="21" x14ac:dyDescent="0.15">
      <c r="Z1402" s="235" ph="1"/>
    </row>
    <row r="1403" spans="26:26" ht="21" x14ac:dyDescent="0.15">
      <c r="Z1403" s="235" ph="1"/>
    </row>
    <row r="1404" spans="26:26" ht="21" x14ac:dyDescent="0.15">
      <c r="Z1404" s="235" ph="1"/>
    </row>
    <row r="1405" spans="26:26" ht="21" x14ac:dyDescent="0.15">
      <c r="Z1405" s="235" ph="1"/>
    </row>
    <row r="1406" spans="26:26" ht="21" x14ac:dyDescent="0.15">
      <c r="Z1406" s="235" ph="1"/>
    </row>
    <row r="1407" spans="26:26" ht="21" x14ac:dyDescent="0.15">
      <c r="Z1407" s="235" ph="1"/>
    </row>
    <row r="1408" spans="26:26" ht="21" x14ac:dyDescent="0.15">
      <c r="Z1408" s="235" ph="1"/>
    </row>
    <row r="1409" spans="26:26" ht="21" x14ac:dyDescent="0.15">
      <c r="Z1409" s="235" ph="1"/>
    </row>
    <row r="1410" spans="26:26" ht="21" x14ac:dyDescent="0.15">
      <c r="Z1410" s="235" ph="1"/>
    </row>
    <row r="1411" spans="26:26" ht="21" x14ac:dyDescent="0.15">
      <c r="Z1411" s="235" ph="1"/>
    </row>
    <row r="1412" spans="26:26" ht="21" x14ac:dyDescent="0.15">
      <c r="Z1412" s="235" ph="1"/>
    </row>
    <row r="1413" spans="26:26" ht="21" x14ac:dyDescent="0.15">
      <c r="Z1413" s="235" ph="1"/>
    </row>
    <row r="1414" spans="26:26" ht="21" x14ac:dyDescent="0.15">
      <c r="Z1414" s="235" ph="1"/>
    </row>
    <row r="1415" spans="26:26" ht="21" x14ac:dyDescent="0.15">
      <c r="Z1415" s="235" ph="1"/>
    </row>
    <row r="1416" spans="26:26" ht="21" x14ac:dyDescent="0.15">
      <c r="Z1416" s="235" ph="1"/>
    </row>
    <row r="1417" spans="26:26" ht="21" x14ac:dyDescent="0.15">
      <c r="Z1417" s="235" ph="1"/>
    </row>
    <row r="1418" spans="26:26" ht="21" x14ac:dyDescent="0.15">
      <c r="Z1418" s="235" ph="1"/>
    </row>
    <row r="1419" spans="26:26" ht="21" x14ac:dyDescent="0.15">
      <c r="Z1419" s="235" ph="1"/>
    </row>
    <row r="1420" spans="26:26" ht="21" x14ac:dyDescent="0.15">
      <c r="Z1420" s="235" ph="1"/>
    </row>
    <row r="1421" spans="26:26" ht="21" x14ac:dyDescent="0.15">
      <c r="Z1421" s="235" ph="1"/>
    </row>
    <row r="1422" spans="26:26" ht="21" x14ac:dyDescent="0.15">
      <c r="Z1422" s="235" ph="1"/>
    </row>
    <row r="1423" spans="26:26" ht="21" x14ac:dyDescent="0.15">
      <c r="Z1423" s="235" ph="1"/>
    </row>
    <row r="1424" spans="26:26" ht="21" x14ac:dyDescent="0.15">
      <c r="Z1424" s="235" ph="1"/>
    </row>
    <row r="1425" spans="26:26" ht="21" x14ac:dyDescent="0.15">
      <c r="Z1425" s="235" ph="1"/>
    </row>
    <row r="1426" spans="26:26" ht="21" x14ac:dyDescent="0.15">
      <c r="Z1426" s="235" ph="1"/>
    </row>
    <row r="1427" spans="26:26" ht="21" x14ac:dyDescent="0.15">
      <c r="Z1427" s="235" ph="1"/>
    </row>
    <row r="1428" spans="26:26" ht="21" x14ac:dyDescent="0.15">
      <c r="Z1428" s="235" ph="1"/>
    </row>
    <row r="1429" spans="26:26" ht="21" x14ac:dyDescent="0.15">
      <c r="Z1429" s="235" ph="1"/>
    </row>
    <row r="1430" spans="26:26" ht="21" x14ac:dyDescent="0.15">
      <c r="Z1430" s="235" ph="1"/>
    </row>
    <row r="1431" spans="26:26" ht="21" x14ac:dyDescent="0.15">
      <c r="Z1431" s="235" ph="1"/>
    </row>
    <row r="1432" spans="26:26" ht="21" x14ac:dyDescent="0.15">
      <c r="Z1432" s="235" ph="1"/>
    </row>
    <row r="1433" spans="26:26" ht="21" x14ac:dyDescent="0.15">
      <c r="Z1433" s="235" ph="1"/>
    </row>
    <row r="1434" spans="26:26" ht="21" x14ac:dyDescent="0.15">
      <c r="Z1434" s="235" ph="1"/>
    </row>
    <row r="1435" spans="26:26" ht="21" x14ac:dyDescent="0.15">
      <c r="Z1435" s="235" ph="1"/>
    </row>
    <row r="1436" spans="26:26" ht="21" x14ac:dyDescent="0.15">
      <c r="Z1436" s="235" ph="1"/>
    </row>
    <row r="1437" spans="26:26" ht="21" x14ac:dyDescent="0.15">
      <c r="Z1437" s="235" ph="1"/>
    </row>
    <row r="1438" spans="26:26" ht="21" x14ac:dyDescent="0.15">
      <c r="Z1438" s="235" ph="1"/>
    </row>
    <row r="1439" spans="26:26" ht="21" x14ac:dyDescent="0.15">
      <c r="Z1439" s="235" ph="1"/>
    </row>
    <row r="1440" spans="26:26" ht="21" x14ac:dyDescent="0.15">
      <c r="Z1440" s="235" ph="1"/>
    </row>
    <row r="1441" spans="26:26" ht="21" x14ac:dyDescent="0.15">
      <c r="Z1441" s="235" ph="1"/>
    </row>
    <row r="1442" spans="26:26" ht="21" x14ac:dyDescent="0.15">
      <c r="Z1442" s="235" ph="1"/>
    </row>
    <row r="1443" spans="26:26" ht="21" x14ac:dyDescent="0.15">
      <c r="Z1443" s="235" ph="1"/>
    </row>
    <row r="1444" spans="26:26" ht="21" x14ac:dyDescent="0.15">
      <c r="Z1444" s="235" ph="1"/>
    </row>
    <row r="1445" spans="26:26" ht="21" x14ac:dyDescent="0.15">
      <c r="Z1445" s="235" ph="1"/>
    </row>
    <row r="1446" spans="26:26" ht="21" x14ac:dyDescent="0.15">
      <c r="Z1446" s="235" ph="1"/>
    </row>
    <row r="1447" spans="26:26" ht="21" x14ac:dyDescent="0.15">
      <c r="Z1447" s="235" ph="1"/>
    </row>
    <row r="1448" spans="26:26" ht="21" x14ac:dyDescent="0.15">
      <c r="Z1448" s="235" ph="1"/>
    </row>
    <row r="1449" spans="26:26" ht="21" x14ac:dyDescent="0.15">
      <c r="Z1449" s="235" ph="1"/>
    </row>
    <row r="1450" spans="26:26" ht="21" x14ac:dyDescent="0.15">
      <c r="Z1450" s="235" ph="1"/>
    </row>
    <row r="1451" spans="26:26" ht="21" x14ac:dyDescent="0.15">
      <c r="Z1451" s="235" ph="1"/>
    </row>
    <row r="1452" spans="26:26" ht="21" x14ac:dyDescent="0.15">
      <c r="Z1452" s="235" ph="1"/>
    </row>
    <row r="1453" spans="26:26" ht="21" x14ac:dyDescent="0.15">
      <c r="Z1453" s="235" ph="1"/>
    </row>
    <row r="1454" spans="26:26" ht="21" x14ac:dyDescent="0.15">
      <c r="Z1454" s="235" ph="1"/>
    </row>
    <row r="1455" spans="26:26" ht="21" x14ac:dyDescent="0.15">
      <c r="Z1455" s="235" ph="1"/>
    </row>
    <row r="1456" spans="26:26" ht="21" x14ac:dyDescent="0.15">
      <c r="Z1456" s="235" ph="1"/>
    </row>
    <row r="1457" spans="26:26" ht="21" x14ac:dyDescent="0.15">
      <c r="Z1457" s="235" ph="1"/>
    </row>
    <row r="1458" spans="26:26" ht="21" x14ac:dyDescent="0.15">
      <c r="Z1458" s="235" ph="1"/>
    </row>
    <row r="1459" spans="26:26" ht="21" x14ac:dyDescent="0.15">
      <c r="Z1459" s="235" ph="1"/>
    </row>
    <row r="1460" spans="26:26" ht="21" x14ac:dyDescent="0.15">
      <c r="Z1460" s="235" ph="1"/>
    </row>
    <row r="1461" spans="26:26" ht="21" x14ac:dyDescent="0.15">
      <c r="Z1461" s="235" ph="1"/>
    </row>
    <row r="1462" spans="26:26" ht="21" x14ac:dyDescent="0.15">
      <c r="Z1462" s="235" ph="1"/>
    </row>
    <row r="1463" spans="26:26" ht="21" x14ac:dyDescent="0.15">
      <c r="Z1463" s="235" ph="1"/>
    </row>
    <row r="1464" spans="26:26" ht="21" x14ac:dyDescent="0.15">
      <c r="Z1464" s="235" ph="1"/>
    </row>
    <row r="1465" spans="26:26" ht="21" x14ac:dyDescent="0.15">
      <c r="Z1465" s="235" ph="1"/>
    </row>
    <row r="1466" spans="26:26" ht="21" x14ac:dyDescent="0.15">
      <c r="Z1466" s="235" ph="1"/>
    </row>
    <row r="1467" spans="26:26" ht="21" x14ac:dyDescent="0.15">
      <c r="Z1467" s="235" ph="1"/>
    </row>
    <row r="1468" spans="26:26" ht="21" x14ac:dyDescent="0.15">
      <c r="Z1468" s="235" ph="1"/>
    </row>
    <row r="1469" spans="26:26" ht="21" x14ac:dyDescent="0.15">
      <c r="Z1469" s="235" ph="1"/>
    </row>
    <row r="1470" spans="26:26" ht="21" x14ac:dyDescent="0.15">
      <c r="Z1470" s="235" ph="1"/>
    </row>
    <row r="1471" spans="26:26" ht="21" x14ac:dyDescent="0.15">
      <c r="Z1471" s="235" ph="1"/>
    </row>
    <row r="1472" spans="26:26" ht="21" x14ac:dyDescent="0.15">
      <c r="Z1472" s="235" ph="1"/>
    </row>
    <row r="1473" spans="26:26" ht="21" x14ac:dyDescent="0.15">
      <c r="Z1473" s="235" ph="1"/>
    </row>
    <row r="1474" spans="26:26" ht="21" x14ac:dyDescent="0.15">
      <c r="Z1474" s="235" ph="1"/>
    </row>
    <row r="1475" spans="26:26" ht="21" x14ac:dyDescent="0.15">
      <c r="Z1475" s="235" ph="1"/>
    </row>
    <row r="1476" spans="26:26" ht="21" x14ac:dyDescent="0.15">
      <c r="Z1476" s="235" ph="1"/>
    </row>
    <row r="1477" spans="26:26" ht="21" x14ac:dyDescent="0.15">
      <c r="Z1477" s="235" ph="1"/>
    </row>
    <row r="1478" spans="26:26" ht="21" x14ac:dyDescent="0.15">
      <c r="Z1478" s="235" ph="1"/>
    </row>
    <row r="1479" spans="26:26" ht="21" x14ac:dyDescent="0.15">
      <c r="Z1479" s="235" ph="1"/>
    </row>
    <row r="1480" spans="26:26" ht="21" x14ac:dyDescent="0.15">
      <c r="Z1480" s="235" ph="1"/>
    </row>
    <row r="1481" spans="26:26" ht="21" x14ac:dyDescent="0.15">
      <c r="Z1481" s="235" ph="1"/>
    </row>
    <row r="1482" spans="26:26" ht="21" x14ac:dyDescent="0.15">
      <c r="Z1482" s="235" ph="1"/>
    </row>
    <row r="1483" spans="26:26" ht="21" x14ac:dyDescent="0.15">
      <c r="Z1483" s="235" ph="1"/>
    </row>
    <row r="1484" spans="26:26" ht="21" x14ac:dyDescent="0.15">
      <c r="Z1484" s="235" ph="1"/>
    </row>
    <row r="1485" spans="26:26" ht="21" x14ac:dyDescent="0.15">
      <c r="Z1485" s="235" ph="1"/>
    </row>
    <row r="1486" spans="26:26" ht="21" x14ac:dyDescent="0.15">
      <c r="Z1486" s="235" ph="1"/>
    </row>
    <row r="1487" spans="26:26" ht="21" x14ac:dyDescent="0.15">
      <c r="Z1487" s="235" ph="1"/>
    </row>
    <row r="1488" spans="26:26" ht="21" x14ac:dyDescent="0.15">
      <c r="Z1488" s="235" ph="1"/>
    </row>
    <row r="1489" spans="26:26" ht="21" x14ac:dyDescent="0.15">
      <c r="Z1489" s="235" ph="1"/>
    </row>
    <row r="1490" spans="26:26" ht="21" x14ac:dyDescent="0.15">
      <c r="Z1490" s="235" ph="1"/>
    </row>
    <row r="1491" spans="26:26" ht="21" x14ac:dyDescent="0.15">
      <c r="Z1491" s="235" ph="1"/>
    </row>
    <row r="1492" spans="26:26" ht="21" x14ac:dyDescent="0.15">
      <c r="Z1492" s="235" ph="1"/>
    </row>
    <row r="1493" spans="26:26" ht="21" x14ac:dyDescent="0.15">
      <c r="Z1493" s="235" ph="1"/>
    </row>
    <row r="1494" spans="26:26" ht="21" x14ac:dyDescent="0.15">
      <c r="Z1494" s="235" ph="1"/>
    </row>
    <row r="1495" spans="26:26" ht="21" x14ac:dyDescent="0.15">
      <c r="Z1495" s="235" ph="1"/>
    </row>
    <row r="1496" spans="26:26" ht="21" x14ac:dyDescent="0.15">
      <c r="Z1496" s="235" ph="1"/>
    </row>
    <row r="1497" spans="26:26" ht="21" x14ac:dyDescent="0.15">
      <c r="Z1497" s="235" ph="1"/>
    </row>
    <row r="1498" spans="26:26" ht="21" x14ac:dyDescent="0.15">
      <c r="Z1498" s="235" ph="1"/>
    </row>
    <row r="1499" spans="26:26" ht="21" x14ac:dyDescent="0.15">
      <c r="Z1499" s="235" ph="1"/>
    </row>
    <row r="1500" spans="26:26" ht="21" x14ac:dyDescent="0.15">
      <c r="Z1500" s="235" ph="1"/>
    </row>
    <row r="1501" spans="26:26" ht="21" x14ac:dyDescent="0.15">
      <c r="Z1501" s="235" ph="1"/>
    </row>
    <row r="1502" spans="26:26" ht="21" x14ac:dyDescent="0.15">
      <c r="Z1502" s="235" ph="1"/>
    </row>
    <row r="1503" spans="26:26" ht="21" x14ac:dyDescent="0.15">
      <c r="Z1503" s="235" ph="1"/>
    </row>
    <row r="1504" spans="26:26" ht="21" x14ac:dyDescent="0.15">
      <c r="Z1504" s="235" ph="1"/>
    </row>
    <row r="1505" spans="26:26" ht="21" x14ac:dyDescent="0.15">
      <c r="Z1505" s="235" ph="1"/>
    </row>
    <row r="1506" spans="26:26" ht="21" x14ac:dyDescent="0.15">
      <c r="Z1506" s="235" ph="1"/>
    </row>
    <row r="1507" spans="26:26" ht="21" x14ac:dyDescent="0.15">
      <c r="Z1507" s="235" ph="1"/>
    </row>
    <row r="1508" spans="26:26" ht="21" x14ac:dyDescent="0.15">
      <c r="Z1508" s="235" ph="1"/>
    </row>
    <row r="1509" spans="26:26" ht="21" x14ac:dyDescent="0.15">
      <c r="Z1509" s="235" ph="1"/>
    </row>
    <row r="1510" spans="26:26" ht="21" x14ac:dyDescent="0.15">
      <c r="Z1510" s="235" ph="1"/>
    </row>
    <row r="1511" spans="26:26" ht="21" x14ac:dyDescent="0.15">
      <c r="Z1511" s="235" ph="1"/>
    </row>
    <row r="1512" spans="26:26" ht="21" x14ac:dyDescent="0.15">
      <c r="Z1512" s="235" ph="1"/>
    </row>
    <row r="1513" spans="26:26" ht="21" x14ac:dyDescent="0.15">
      <c r="Z1513" s="235" ph="1"/>
    </row>
    <row r="1514" spans="26:26" ht="21" x14ac:dyDescent="0.15">
      <c r="Z1514" s="235" ph="1"/>
    </row>
    <row r="1515" spans="26:26" ht="21" x14ac:dyDescent="0.15">
      <c r="Z1515" s="235" ph="1"/>
    </row>
    <row r="1516" spans="26:26" ht="21" x14ac:dyDescent="0.15">
      <c r="Z1516" s="235" ph="1"/>
    </row>
    <row r="1517" spans="26:26" ht="21" x14ac:dyDescent="0.15">
      <c r="Z1517" s="235" ph="1"/>
    </row>
    <row r="1518" spans="26:26" ht="21" x14ac:dyDescent="0.15">
      <c r="Z1518" s="235" ph="1"/>
    </row>
    <row r="1519" spans="26:26" ht="21" x14ac:dyDescent="0.15">
      <c r="Z1519" s="235" ph="1"/>
    </row>
    <row r="1520" spans="26:26" ht="21" x14ac:dyDescent="0.15">
      <c r="Z1520" s="235" ph="1"/>
    </row>
    <row r="1521" spans="26:26" ht="21" x14ac:dyDescent="0.15">
      <c r="Z1521" s="235" ph="1"/>
    </row>
    <row r="1522" spans="26:26" ht="21" x14ac:dyDescent="0.15">
      <c r="Z1522" s="235" ph="1"/>
    </row>
    <row r="1523" spans="26:26" ht="21" x14ac:dyDescent="0.15">
      <c r="Z1523" s="235" ph="1"/>
    </row>
    <row r="1524" spans="26:26" ht="21" x14ac:dyDescent="0.15">
      <c r="Z1524" s="235" ph="1"/>
    </row>
    <row r="1525" spans="26:26" ht="21" x14ac:dyDescent="0.15">
      <c r="Z1525" s="235" ph="1"/>
    </row>
    <row r="1526" spans="26:26" ht="21" x14ac:dyDescent="0.15">
      <c r="Z1526" s="235" ph="1"/>
    </row>
    <row r="1527" spans="26:26" ht="21" x14ac:dyDescent="0.15">
      <c r="Z1527" s="235" ph="1"/>
    </row>
    <row r="1528" spans="26:26" ht="21" x14ac:dyDescent="0.15">
      <c r="Z1528" s="235" ph="1"/>
    </row>
    <row r="1529" spans="26:26" ht="21" x14ac:dyDescent="0.15">
      <c r="Z1529" s="235" ph="1"/>
    </row>
    <row r="1530" spans="26:26" ht="21" x14ac:dyDescent="0.15">
      <c r="Z1530" s="235" ph="1"/>
    </row>
    <row r="1531" spans="26:26" ht="21" x14ac:dyDescent="0.15">
      <c r="Z1531" s="235" ph="1"/>
    </row>
    <row r="1532" spans="26:26" ht="21" x14ac:dyDescent="0.15">
      <c r="Z1532" s="235" ph="1"/>
    </row>
    <row r="1533" spans="26:26" ht="21" x14ac:dyDescent="0.15">
      <c r="Z1533" s="235" ph="1"/>
    </row>
    <row r="1534" spans="26:26" ht="21" x14ac:dyDescent="0.15">
      <c r="Z1534" s="235" ph="1"/>
    </row>
    <row r="1535" spans="26:26" ht="21" x14ac:dyDescent="0.15">
      <c r="Z1535" s="235" ph="1"/>
    </row>
    <row r="1536" spans="26:26" ht="21" x14ac:dyDescent="0.15">
      <c r="Z1536" s="235" ph="1"/>
    </row>
    <row r="1537" spans="26:26" ht="21" x14ac:dyDescent="0.15">
      <c r="Z1537" s="235" ph="1"/>
    </row>
    <row r="1538" spans="26:26" ht="21" x14ac:dyDescent="0.15">
      <c r="Z1538" s="235" ph="1"/>
    </row>
    <row r="1539" spans="26:26" ht="21" x14ac:dyDescent="0.15">
      <c r="Z1539" s="235" ph="1"/>
    </row>
    <row r="1540" spans="26:26" ht="21" x14ac:dyDescent="0.15">
      <c r="Z1540" s="235" ph="1"/>
    </row>
    <row r="1541" spans="26:26" ht="21" x14ac:dyDescent="0.15">
      <c r="Z1541" s="235" ph="1"/>
    </row>
    <row r="1542" spans="26:26" ht="21" x14ac:dyDescent="0.15">
      <c r="Z1542" s="235" ph="1"/>
    </row>
    <row r="1543" spans="26:26" ht="21" x14ac:dyDescent="0.15">
      <c r="Z1543" s="235" ph="1"/>
    </row>
    <row r="1544" spans="26:26" ht="21" x14ac:dyDescent="0.15">
      <c r="Z1544" s="235" ph="1"/>
    </row>
    <row r="1545" spans="26:26" ht="21" x14ac:dyDescent="0.15">
      <c r="Z1545" s="235" ph="1"/>
    </row>
    <row r="1546" spans="26:26" ht="21" x14ac:dyDescent="0.15">
      <c r="Z1546" s="235" ph="1"/>
    </row>
    <row r="1547" spans="26:26" ht="21" x14ac:dyDescent="0.15">
      <c r="Z1547" s="235" ph="1"/>
    </row>
    <row r="1548" spans="26:26" ht="21" x14ac:dyDescent="0.15">
      <c r="Z1548" s="235" ph="1"/>
    </row>
    <row r="1549" spans="26:26" ht="21" x14ac:dyDescent="0.15">
      <c r="Z1549" s="235" ph="1"/>
    </row>
    <row r="1550" spans="26:26" ht="21" x14ac:dyDescent="0.15">
      <c r="Z1550" s="235" ph="1"/>
    </row>
    <row r="1551" spans="26:26" ht="21" x14ac:dyDescent="0.15">
      <c r="Z1551" s="235" ph="1"/>
    </row>
    <row r="1552" spans="26:26" ht="21" x14ac:dyDescent="0.15">
      <c r="Z1552" s="235" ph="1"/>
    </row>
    <row r="1553" spans="26:26" ht="21" x14ac:dyDescent="0.15">
      <c r="Z1553" s="235" ph="1"/>
    </row>
    <row r="1554" spans="26:26" ht="21" x14ac:dyDescent="0.15">
      <c r="Z1554" s="235" ph="1"/>
    </row>
    <row r="1555" spans="26:26" ht="21" x14ac:dyDescent="0.15">
      <c r="Z1555" s="235" ph="1"/>
    </row>
    <row r="1556" spans="26:26" ht="21" x14ac:dyDescent="0.15">
      <c r="Z1556" s="235" ph="1"/>
    </row>
    <row r="1557" spans="26:26" ht="21" x14ac:dyDescent="0.15">
      <c r="Z1557" s="235" ph="1"/>
    </row>
    <row r="1558" spans="26:26" ht="21" x14ac:dyDescent="0.15">
      <c r="Z1558" s="235" ph="1"/>
    </row>
    <row r="1559" spans="26:26" ht="21" x14ac:dyDescent="0.15">
      <c r="Z1559" s="235" ph="1"/>
    </row>
    <row r="1560" spans="26:26" ht="21" x14ac:dyDescent="0.15">
      <c r="Z1560" s="235" ph="1"/>
    </row>
    <row r="1561" spans="26:26" ht="21" x14ac:dyDescent="0.15">
      <c r="Z1561" s="235" ph="1"/>
    </row>
    <row r="1562" spans="26:26" ht="21" x14ac:dyDescent="0.15">
      <c r="Z1562" s="235" ph="1"/>
    </row>
    <row r="1563" spans="26:26" ht="21" x14ac:dyDescent="0.15">
      <c r="Z1563" s="235" ph="1"/>
    </row>
    <row r="1564" spans="26:26" ht="21" x14ac:dyDescent="0.15">
      <c r="Z1564" s="235" ph="1"/>
    </row>
    <row r="1565" spans="26:26" ht="21" x14ac:dyDescent="0.15">
      <c r="Z1565" s="235" ph="1"/>
    </row>
    <row r="1566" spans="26:26" ht="21" x14ac:dyDescent="0.15">
      <c r="Z1566" s="235" ph="1"/>
    </row>
    <row r="1567" spans="26:26" ht="21" x14ac:dyDescent="0.15">
      <c r="Z1567" s="235" ph="1"/>
    </row>
    <row r="1568" spans="26:26" ht="21" x14ac:dyDescent="0.15">
      <c r="Z1568" s="235" ph="1"/>
    </row>
    <row r="1569" spans="26:26" ht="21" x14ac:dyDescent="0.15">
      <c r="Z1569" s="235" ph="1"/>
    </row>
    <row r="1570" spans="26:26" ht="21" x14ac:dyDescent="0.15">
      <c r="Z1570" s="235" ph="1"/>
    </row>
    <row r="1571" spans="26:26" ht="21" x14ac:dyDescent="0.15">
      <c r="Z1571" s="235" ph="1"/>
    </row>
    <row r="1572" spans="26:26" ht="21" x14ac:dyDescent="0.15">
      <c r="Z1572" s="235" ph="1"/>
    </row>
    <row r="1573" spans="26:26" ht="21" x14ac:dyDescent="0.15">
      <c r="Z1573" s="235" ph="1"/>
    </row>
    <row r="1574" spans="26:26" ht="21" x14ac:dyDescent="0.15">
      <c r="Z1574" s="235" ph="1"/>
    </row>
    <row r="1575" spans="26:26" ht="21" x14ac:dyDescent="0.15">
      <c r="Z1575" s="235" ph="1"/>
    </row>
    <row r="1576" spans="26:26" ht="21" x14ac:dyDescent="0.15">
      <c r="Z1576" s="235" ph="1"/>
    </row>
    <row r="1577" spans="26:26" ht="21" x14ac:dyDescent="0.15">
      <c r="Z1577" s="235" ph="1"/>
    </row>
    <row r="1578" spans="26:26" ht="21" x14ac:dyDescent="0.15">
      <c r="Z1578" s="235" ph="1"/>
    </row>
    <row r="1579" spans="26:26" ht="21" x14ac:dyDescent="0.15">
      <c r="Z1579" s="235" ph="1"/>
    </row>
    <row r="1580" spans="26:26" ht="21" x14ac:dyDescent="0.15">
      <c r="Z1580" s="235" ph="1"/>
    </row>
    <row r="1581" spans="26:26" ht="21" x14ac:dyDescent="0.15">
      <c r="Z1581" s="235" ph="1"/>
    </row>
    <row r="1582" spans="26:26" ht="21" x14ac:dyDescent="0.15">
      <c r="Z1582" s="235" ph="1"/>
    </row>
    <row r="1583" spans="26:26" ht="21" x14ac:dyDescent="0.15">
      <c r="Z1583" s="235" ph="1"/>
    </row>
    <row r="1584" spans="26:26" ht="21" x14ac:dyDescent="0.15">
      <c r="Z1584" s="235" ph="1"/>
    </row>
    <row r="1585" spans="26:26" ht="21" x14ac:dyDescent="0.15">
      <c r="Z1585" s="235" ph="1"/>
    </row>
    <row r="1586" spans="26:26" ht="21" x14ac:dyDescent="0.15">
      <c r="Z1586" s="235" ph="1"/>
    </row>
    <row r="1587" spans="26:26" ht="21" x14ac:dyDescent="0.15">
      <c r="Z1587" s="235" ph="1"/>
    </row>
    <row r="1588" spans="26:26" ht="21" x14ac:dyDescent="0.15">
      <c r="Z1588" s="235" ph="1"/>
    </row>
    <row r="1589" spans="26:26" ht="21" x14ac:dyDescent="0.15">
      <c r="Z1589" s="235" ph="1"/>
    </row>
    <row r="1590" spans="26:26" ht="21" x14ac:dyDescent="0.15">
      <c r="Z1590" s="235" ph="1"/>
    </row>
    <row r="1591" spans="26:26" ht="21" x14ac:dyDescent="0.15">
      <c r="Z1591" s="235" ph="1"/>
    </row>
    <row r="1592" spans="26:26" ht="21" x14ac:dyDescent="0.15">
      <c r="Z1592" s="235" ph="1"/>
    </row>
    <row r="1593" spans="26:26" ht="21" x14ac:dyDescent="0.15">
      <c r="Z1593" s="235" ph="1"/>
    </row>
    <row r="1594" spans="26:26" ht="21" x14ac:dyDescent="0.15">
      <c r="Z1594" s="235" ph="1"/>
    </row>
    <row r="1595" spans="26:26" ht="21" x14ac:dyDescent="0.15">
      <c r="Z1595" s="235" ph="1"/>
    </row>
    <row r="1596" spans="26:26" ht="21" x14ac:dyDescent="0.15">
      <c r="Z1596" s="235" ph="1"/>
    </row>
    <row r="1597" spans="26:26" ht="21" x14ac:dyDescent="0.15">
      <c r="Z1597" s="235" ph="1"/>
    </row>
    <row r="1598" spans="26:26" ht="21" x14ac:dyDescent="0.15">
      <c r="Z1598" s="235" ph="1"/>
    </row>
    <row r="1599" spans="26:26" ht="21" x14ac:dyDescent="0.15">
      <c r="Z1599" s="235" ph="1"/>
    </row>
    <row r="1600" spans="26:26" ht="21" x14ac:dyDescent="0.15">
      <c r="Z1600" s="235" ph="1"/>
    </row>
    <row r="1601" spans="26:26" ht="21" x14ac:dyDescent="0.15">
      <c r="Z1601" s="235" ph="1"/>
    </row>
    <row r="1602" spans="26:26" ht="21" x14ac:dyDescent="0.15">
      <c r="Z1602" s="235" ph="1"/>
    </row>
    <row r="1603" spans="26:26" ht="21" x14ac:dyDescent="0.15">
      <c r="Z1603" s="235" ph="1"/>
    </row>
    <row r="1604" spans="26:26" ht="21" x14ac:dyDescent="0.15">
      <c r="Z1604" s="235" ph="1"/>
    </row>
    <row r="1605" spans="26:26" ht="21" x14ac:dyDescent="0.15">
      <c r="Z1605" s="235" ph="1"/>
    </row>
    <row r="1606" spans="26:26" ht="21" x14ac:dyDescent="0.15">
      <c r="Z1606" s="235" ph="1"/>
    </row>
    <row r="1607" spans="26:26" ht="21" x14ac:dyDescent="0.15">
      <c r="Z1607" s="235" ph="1"/>
    </row>
    <row r="1608" spans="26:26" ht="21" x14ac:dyDescent="0.15">
      <c r="Z1608" s="235" ph="1"/>
    </row>
    <row r="1609" spans="26:26" ht="21" x14ac:dyDescent="0.15">
      <c r="Z1609" s="235" ph="1"/>
    </row>
    <row r="1610" spans="26:26" ht="21" x14ac:dyDescent="0.15">
      <c r="Z1610" s="235" ph="1"/>
    </row>
    <row r="1611" spans="26:26" ht="21" x14ac:dyDescent="0.15">
      <c r="Z1611" s="235" ph="1"/>
    </row>
    <row r="1612" spans="26:26" ht="21" x14ac:dyDescent="0.15">
      <c r="Z1612" s="235" ph="1"/>
    </row>
    <row r="1613" spans="26:26" ht="21" x14ac:dyDescent="0.15">
      <c r="Z1613" s="235" ph="1"/>
    </row>
    <row r="1614" spans="26:26" ht="21" x14ac:dyDescent="0.15">
      <c r="Z1614" s="235" ph="1"/>
    </row>
    <row r="1615" spans="26:26" ht="21" x14ac:dyDescent="0.15">
      <c r="Z1615" s="235" ph="1"/>
    </row>
    <row r="1616" spans="26:26" ht="21" x14ac:dyDescent="0.15">
      <c r="Z1616" s="235" ph="1"/>
    </row>
    <row r="1617" spans="26:26" ht="21" x14ac:dyDescent="0.15">
      <c r="Z1617" s="235" ph="1"/>
    </row>
    <row r="1618" spans="26:26" ht="21" x14ac:dyDescent="0.15">
      <c r="Z1618" s="235" ph="1"/>
    </row>
    <row r="1619" spans="26:26" ht="21" x14ac:dyDescent="0.15">
      <c r="Z1619" s="235" ph="1"/>
    </row>
    <row r="1620" spans="26:26" ht="21" x14ac:dyDescent="0.15">
      <c r="Z1620" s="235" ph="1"/>
    </row>
    <row r="1621" spans="26:26" ht="21" x14ac:dyDescent="0.15">
      <c r="Z1621" s="235" ph="1"/>
    </row>
    <row r="1622" spans="26:26" ht="21" x14ac:dyDescent="0.15">
      <c r="Z1622" s="235" ph="1"/>
    </row>
    <row r="1623" spans="26:26" ht="21" x14ac:dyDescent="0.15">
      <c r="Z1623" s="235" ph="1"/>
    </row>
    <row r="1624" spans="26:26" ht="21" x14ac:dyDescent="0.15">
      <c r="Z1624" s="235" ph="1"/>
    </row>
    <row r="1625" spans="26:26" ht="21" x14ac:dyDescent="0.15">
      <c r="Z1625" s="235" ph="1"/>
    </row>
    <row r="1626" spans="26:26" ht="21" x14ac:dyDescent="0.15">
      <c r="Z1626" s="235" ph="1"/>
    </row>
    <row r="1627" spans="26:26" ht="21" x14ac:dyDescent="0.15">
      <c r="Z1627" s="235" ph="1"/>
    </row>
    <row r="1628" spans="26:26" ht="21" x14ac:dyDescent="0.15">
      <c r="Z1628" s="235" ph="1"/>
    </row>
    <row r="1629" spans="26:26" ht="21" x14ac:dyDescent="0.15">
      <c r="Z1629" s="235" ph="1"/>
    </row>
    <row r="1630" spans="26:26" ht="21" x14ac:dyDescent="0.15">
      <c r="Z1630" s="235" ph="1"/>
    </row>
    <row r="1631" spans="26:26" ht="21" x14ac:dyDescent="0.15">
      <c r="Z1631" s="235" ph="1"/>
    </row>
    <row r="1632" spans="26:26" ht="21" x14ac:dyDescent="0.15">
      <c r="Z1632" s="235" ph="1"/>
    </row>
    <row r="1633" spans="26:26" ht="21" x14ac:dyDescent="0.15">
      <c r="Z1633" s="235" ph="1"/>
    </row>
    <row r="1634" spans="26:26" ht="21" x14ac:dyDescent="0.15">
      <c r="Z1634" s="235" ph="1"/>
    </row>
    <row r="1635" spans="26:26" ht="21" x14ac:dyDescent="0.15">
      <c r="Z1635" s="235" ph="1"/>
    </row>
    <row r="1636" spans="26:26" ht="21" x14ac:dyDescent="0.15">
      <c r="Z1636" s="235" ph="1"/>
    </row>
    <row r="1637" spans="26:26" ht="21" x14ac:dyDescent="0.15">
      <c r="Z1637" s="235" ph="1"/>
    </row>
    <row r="1638" spans="26:26" ht="21" x14ac:dyDescent="0.15">
      <c r="Z1638" s="235" ph="1"/>
    </row>
    <row r="1639" spans="26:26" ht="21" x14ac:dyDescent="0.15">
      <c r="Z1639" s="235" ph="1"/>
    </row>
    <row r="1640" spans="26:26" ht="21" x14ac:dyDescent="0.15">
      <c r="Z1640" s="235" ph="1"/>
    </row>
    <row r="1641" spans="26:26" ht="21" x14ac:dyDescent="0.15">
      <c r="Z1641" s="235" ph="1"/>
    </row>
    <row r="1642" spans="26:26" ht="21" x14ac:dyDescent="0.15">
      <c r="Z1642" s="235" ph="1"/>
    </row>
    <row r="1643" spans="26:26" ht="21" x14ac:dyDescent="0.15">
      <c r="Z1643" s="235" ph="1"/>
    </row>
    <row r="1644" spans="26:26" ht="21" x14ac:dyDescent="0.15">
      <c r="Z1644" s="235" ph="1"/>
    </row>
    <row r="1645" spans="26:26" ht="21" x14ac:dyDescent="0.15">
      <c r="Z1645" s="235" ph="1"/>
    </row>
    <row r="1646" spans="26:26" ht="21" x14ac:dyDescent="0.15">
      <c r="Z1646" s="235" ph="1"/>
    </row>
    <row r="1647" spans="26:26" ht="21" x14ac:dyDescent="0.15">
      <c r="Z1647" s="235" ph="1"/>
    </row>
    <row r="1648" spans="26:26" ht="21" x14ac:dyDescent="0.15">
      <c r="Z1648" s="235" ph="1"/>
    </row>
    <row r="1649" spans="26:26" ht="21" x14ac:dyDescent="0.15">
      <c r="Z1649" s="235" ph="1"/>
    </row>
    <row r="1650" spans="26:26" ht="21" x14ac:dyDescent="0.15">
      <c r="Z1650" s="235" ph="1"/>
    </row>
    <row r="1651" spans="26:26" ht="21" x14ac:dyDescent="0.15">
      <c r="Z1651" s="235" ph="1"/>
    </row>
    <row r="1652" spans="26:26" ht="21" x14ac:dyDescent="0.15">
      <c r="Z1652" s="235" ph="1"/>
    </row>
    <row r="1653" spans="26:26" ht="21" x14ac:dyDescent="0.15">
      <c r="Z1653" s="235" ph="1"/>
    </row>
    <row r="1654" spans="26:26" ht="21" x14ac:dyDescent="0.15">
      <c r="Z1654" s="235" ph="1"/>
    </row>
    <row r="1655" spans="26:26" ht="21" x14ac:dyDescent="0.15">
      <c r="Z1655" s="235" ph="1"/>
    </row>
    <row r="1656" spans="26:26" ht="21" x14ac:dyDescent="0.15">
      <c r="Z1656" s="235" ph="1"/>
    </row>
    <row r="1657" spans="26:26" ht="21" x14ac:dyDescent="0.15">
      <c r="Z1657" s="235" ph="1"/>
    </row>
    <row r="1658" spans="26:26" ht="21" x14ac:dyDescent="0.15">
      <c r="Z1658" s="235" ph="1"/>
    </row>
    <row r="1659" spans="26:26" ht="21" x14ac:dyDescent="0.15">
      <c r="Z1659" s="235" ph="1"/>
    </row>
    <row r="1660" spans="26:26" ht="21" x14ac:dyDescent="0.15">
      <c r="Z1660" s="235" ph="1"/>
    </row>
    <row r="1661" spans="26:26" ht="21" x14ac:dyDescent="0.15">
      <c r="Z1661" s="235" ph="1"/>
    </row>
    <row r="1662" spans="26:26" ht="21" x14ac:dyDescent="0.15">
      <c r="Z1662" s="235" ph="1"/>
    </row>
    <row r="1663" spans="26:26" ht="21" x14ac:dyDescent="0.15">
      <c r="Z1663" s="235" ph="1"/>
    </row>
    <row r="1664" spans="26:26" ht="21" x14ac:dyDescent="0.15">
      <c r="Z1664" s="235" ph="1"/>
    </row>
    <row r="1665" spans="26:26" ht="21" x14ac:dyDescent="0.15">
      <c r="Z1665" s="235" ph="1"/>
    </row>
    <row r="1666" spans="26:26" ht="21" x14ac:dyDescent="0.15">
      <c r="Z1666" s="235" ph="1"/>
    </row>
    <row r="1667" spans="26:26" ht="21" x14ac:dyDescent="0.15">
      <c r="Z1667" s="235" ph="1"/>
    </row>
    <row r="1668" spans="26:26" ht="21" x14ac:dyDescent="0.15">
      <c r="Z1668" s="235" ph="1"/>
    </row>
    <row r="1669" spans="26:26" ht="21" x14ac:dyDescent="0.15">
      <c r="Z1669" s="235" ph="1"/>
    </row>
    <row r="1670" spans="26:26" ht="21" x14ac:dyDescent="0.15">
      <c r="Z1670" s="235" ph="1"/>
    </row>
    <row r="1671" spans="26:26" ht="21" x14ac:dyDescent="0.15">
      <c r="Z1671" s="235" ph="1"/>
    </row>
    <row r="1672" spans="26:26" ht="21" x14ac:dyDescent="0.15">
      <c r="Z1672" s="235" ph="1"/>
    </row>
    <row r="1673" spans="26:26" ht="21" x14ac:dyDescent="0.15">
      <c r="Z1673" s="235" ph="1"/>
    </row>
    <row r="1674" spans="26:26" ht="21" x14ac:dyDescent="0.15">
      <c r="Z1674" s="235" ph="1"/>
    </row>
    <row r="1675" spans="26:26" ht="21" x14ac:dyDescent="0.15">
      <c r="Z1675" s="235" ph="1"/>
    </row>
    <row r="1676" spans="26:26" ht="21" x14ac:dyDescent="0.15">
      <c r="Z1676" s="235" ph="1"/>
    </row>
    <row r="1677" spans="26:26" ht="21" x14ac:dyDescent="0.15">
      <c r="Z1677" s="235" ph="1"/>
    </row>
    <row r="1678" spans="26:26" ht="21" x14ac:dyDescent="0.15">
      <c r="Z1678" s="235" ph="1"/>
    </row>
    <row r="1679" spans="26:26" ht="21" x14ac:dyDescent="0.15">
      <c r="Z1679" s="235" ph="1"/>
    </row>
    <row r="1680" spans="26:26" ht="21" x14ac:dyDescent="0.15">
      <c r="Z1680" s="235" ph="1"/>
    </row>
    <row r="1681" spans="26:26" ht="21" x14ac:dyDescent="0.15">
      <c r="Z1681" s="235" ph="1"/>
    </row>
    <row r="1682" spans="26:26" ht="21" x14ac:dyDescent="0.15">
      <c r="Z1682" s="235" ph="1"/>
    </row>
    <row r="1683" spans="26:26" ht="21" x14ac:dyDescent="0.15">
      <c r="Z1683" s="235" ph="1"/>
    </row>
    <row r="1684" spans="26:26" ht="21" x14ac:dyDescent="0.15">
      <c r="Z1684" s="235" ph="1"/>
    </row>
    <row r="1685" spans="26:26" ht="21" x14ac:dyDescent="0.15">
      <c r="Z1685" s="235" ph="1"/>
    </row>
    <row r="1686" spans="26:26" ht="21" x14ac:dyDescent="0.15">
      <c r="Z1686" s="235" ph="1"/>
    </row>
    <row r="1687" spans="26:26" ht="21" x14ac:dyDescent="0.15">
      <c r="Z1687" s="235" ph="1"/>
    </row>
    <row r="1688" spans="26:26" ht="21" x14ac:dyDescent="0.15">
      <c r="Z1688" s="235" ph="1"/>
    </row>
    <row r="1689" spans="26:26" ht="21" x14ac:dyDescent="0.15">
      <c r="Z1689" s="235" ph="1"/>
    </row>
    <row r="1690" spans="26:26" ht="21" x14ac:dyDescent="0.15">
      <c r="Z1690" s="235" ph="1"/>
    </row>
    <row r="1691" spans="26:26" ht="21" x14ac:dyDescent="0.15">
      <c r="Z1691" s="235" ph="1"/>
    </row>
    <row r="1692" spans="26:26" ht="21" x14ac:dyDescent="0.15">
      <c r="Z1692" s="235" ph="1"/>
    </row>
    <row r="1693" spans="26:26" ht="21" x14ac:dyDescent="0.15">
      <c r="Z1693" s="235" ph="1"/>
    </row>
    <row r="1694" spans="26:26" ht="21" x14ac:dyDescent="0.15">
      <c r="Z1694" s="235" ph="1"/>
    </row>
    <row r="1695" spans="26:26" ht="21" x14ac:dyDescent="0.15">
      <c r="Z1695" s="235" ph="1"/>
    </row>
    <row r="1696" spans="26:26" ht="21" x14ac:dyDescent="0.15">
      <c r="Z1696" s="235" ph="1"/>
    </row>
    <row r="1697" spans="26:26" ht="21" x14ac:dyDescent="0.15">
      <c r="Z1697" s="235" ph="1"/>
    </row>
    <row r="1698" spans="26:26" ht="21" x14ac:dyDescent="0.15">
      <c r="Z1698" s="235" ph="1"/>
    </row>
    <row r="1699" spans="26:26" ht="21" x14ac:dyDescent="0.15">
      <c r="Z1699" s="235" ph="1"/>
    </row>
    <row r="1700" spans="26:26" ht="21" x14ac:dyDescent="0.15">
      <c r="Z1700" s="235" ph="1"/>
    </row>
    <row r="1701" spans="26:26" ht="21" x14ac:dyDescent="0.15">
      <c r="Z1701" s="235" ph="1"/>
    </row>
    <row r="1702" spans="26:26" ht="21" x14ac:dyDescent="0.15">
      <c r="Z1702" s="235" ph="1"/>
    </row>
    <row r="1703" spans="26:26" ht="21" x14ac:dyDescent="0.15">
      <c r="Z1703" s="235" ph="1"/>
    </row>
    <row r="1704" spans="26:26" ht="21" x14ac:dyDescent="0.15">
      <c r="Z1704" s="235" ph="1"/>
    </row>
    <row r="1705" spans="26:26" ht="21" x14ac:dyDescent="0.15">
      <c r="Z1705" s="235" ph="1"/>
    </row>
    <row r="1706" spans="26:26" ht="21" x14ac:dyDescent="0.15">
      <c r="Z1706" s="235" ph="1"/>
    </row>
    <row r="1707" spans="26:26" ht="21" x14ac:dyDescent="0.15">
      <c r="Z1707" s="235" ph="1"/>
    </row>
    <row r="1708" spans="26:26" ht="21" x14ac:dyDescent="0.15">
      <c r="Z1708" s="235" ph="1"/>
    </row>
    <row r="1709" spans="26:26" ht="21" x14ac:dyDescent="0.15">
      <c r="Z1709" s="235" ph="1"/>
    </row>
    <row r="1710" spans="26:26" ht="21" x14ac:dyDescent="0.15">
      <c r="Z1710" s="235" ph="1"/>
    </row>
    <row r="1711" spans="26:26" ht="21" x14ac:dyDescent="0.15">
      <c r="Z1711" s="235" ph="1"/>
    </row>
    <row r="1712" spans="26:26" ht="21" x14ac:dyDescent="0.15">
      <c r="Z1712" s="235" ph="1"/>
    </row>
    <row r="1713" spans="26:26" ht="21" x14ac:dyDescent="0.15">
      <c r="Z1713" s="235" ph="1"/>
    </row>
    <row r="1714" spans="26:26" ht="21" x14ac:dyDescent="0.15">
      <c r="Z1714" s="235" ph="1"/>
    </row>
    <row r="1715" spans="26:26" ht="21" x14ac:dyDescent="0.15">
      <c r="Z1715" s="235" ph="1"/>
    </row>
    <row r="1716" spans="26:26" ht="21" x14ac:dyDescent="0.15">
      <c r="Z1716" s="235" ph="1"/>
    </row>
    <row r="1717" spans="26:26" ht="21" x14ac:dyDescent="0.15">
      <c r="Z1717" s="235" ph="1"/>
    </row>
    <row r="1718" spans="26:26" ht="21" x14ac:dyDescent="0.15">
      <c r="Z1718" s="235" ph="1"/>
    </row>
    <row r="1719" spans="26:26" ht="21" x14ac:dyDescent="0.15">
      <c r="Z1719" s="235" ph="1"/>
    </row>
    <row r="1720" spans="26:26" ht="21" x14ac:dyDescent="0.15">
      <c r="Z1720" s="235" ph="1"/>
    </row>
    <row r="1721" spans="26:26" ht="21" x14ac:dyDescent="0.15">
      <c r="Z1721" s="235" ph="1"/>
    </row>
    <row r="1722" spans="26:26" ht="21" x14ac:dyDescent="0.15">
      <c r="Z1722" s="235" ph="1"/>
    </row>
    <row r="1723" spans="26:26" ht="21" x14ac:dyDescent="0.15">
      <c r="Z1723" s="235" ph="1"/>
    </row>
    <row r="1724" spans="26:26" ht="21" x14ac:dyDescent="0.15">
      <c r="Z1724" s="235" ph="1"/>
    </row>
    <row r="1725" spans="26:26" ht="21" x14ac:dyDescent="0.15">
      <c r="Z1725" s="235" ph="1"/>
    </row>
    <row r="1726" spans="26:26" ht="21" x14ac:dyDescent="0.15">
      <c r="Z1726" s="235" ph="1"/>
    </row>
    <row r="1727" spans="26:26" ht="21" x14ac:dyDescent="0.15">
      <c r="Z1727" s="235" ph="1"/>
    </row>
    <row r="1728" spans="26:26" ht="21" x14ac:dyDescent="0.15">
      <c r="Z1728" s="235" ph="1"/>
    </row>
    <row r="1729" spans="26:26" ht="21" x14ac:dyDescent="0.15">
      <c r="Z1729" s="235" ph="1"/>
    </row>
    <row r="1730" spans="26:26" ht="21" x14ac:dyDescent="0.15">
      <c r="Z1730" s="235" ph="1"/>
    </row>
    <row r="1731" spans="26:26" ht="21" x14ac:dyDescent="0.15">
      <c r="Z1731" s="235" ph="1"/>
    </row>
    <row r="1732" spans="26:26" ht="21" x14ac:dyDescent="0.15">
      <c r="Z1732" s="235" ph="1"/>
    </row>
    <row r="1733" spans="26:26" ht="21" x14ac:dyDescent="0.15">
      <c r="Z1733" s="235" ph="1"/>
    </row>
    <row r="1734" spans="26:26" ht="21" x14ac:dyDescent="0.15">
      <c r="Z1734" s="235" ph="1"/>
    </row>
    <row r="1735" spans="26:26" ht="21" x14ac:dyDescent="0.15">
      <c r="Z1735" s="235" ph="1"/>
    </row>
    <row r="1736" spans="26:26" ht="21" x14ac:dyDescent="0.15">
      <c r="Z1736" s="235" ph="1"/>
    </row>
    <row r="1737" spans="26:26" ht="21" x14ac:dyDescent="0.15">
      <c r="Z1737" s="235" ph="1"/>
    </row>
    <row r="1738" spans="26:26" ht="21" x14ac:dyDescent="0.15">
      <c r="Z1738" s="235" ph="1"/>
    </row>
    <row r="1739" spans="26:26" ht="21" x14ac:dyDescent="0.15">
      <c r="Z1739" s="235" ph="1"/>
    </row>
    <row r="1740" spans="26:26" ht="21" x14ac:dyDescent="0.15">
      <c r="Z1740" s="235" ph="1"/>
    </row>
    <row r="1741" spans="26:26" ht="21" x14ac:dyDescent="0.15">
      <c r="Z1741" s="235" ph="1"/>
    </row>
    <row r="1742" spans="26:26" ht="21" x14ac:dyDescent="0.15">
      <c r="Z1742" s="235" ph="1"/>
    </row>
    <row r="1743" spans="26:26" ht="21" x14ac:dyDescent="0.15">
      <c r="Z1743" s="235" ph="1"/>
    </row>
    <row r="1744" spans="26:26" ht="21" x14ac:dyDescent="0.15">
      <c r="Z1744" s="235" ph="1"/>
    </row>
    <row r="1745" spans="26:26" ht="21" x14ac:dyDescent="0.15">
      <c r="Z1745" s="235" ph="1"/>
    </row>
    <row r="1746" spans="26:26" ht="21" x14ac:dyDescent="0.15">
      <c r="Z1746" s="235" ph="1"/>
    </row>
    <row r="1747" spans="26:26" ht="21" x14ac:dyDescent="0.15">
      <c r="Z1747" s="235" ph="1"/>
    </row>
    <row r="1748" spans="26:26" ht="21" x14ac:dyDescent="0.15">
      <c r="Z1748" s="235" ph="1"/>
    </row>
    <row r="1749" spans="26:26" ht="21" x14ac:dyDescent="0.15">
      <c r="Z1749" s="235" ph="1"/>
    </row>
    <row r="1750" spans="26:26" ht="21" x14ac:dyDescent="0.15">
      <c r="Z1750" s="235" ph="1"/>
    </row>
    <row r="1751" spans="26:26" ht="21" x14ac:dyDescent="0.15">
      <c r="Z1751" s="235" ph="1"/>
    </row>
    <row r="1752" spans="26:26" ht="21" x14ac:dyDescent="0.15">
      <c r="Z1752" s="235" ph="1"/>
    </row>
    <row r="1753" spans="26:26" ht="21" x14ac:dyDescent="0.15">
      <c r="Z1753" s="235" ph="1"/>
    </row>
    <row r="1754" spans="26:26" ht="21" x14ac:dyDescent="0.15">
      <c r="Z1754" s="235" ph="1"/>
    </row>
    <row r="1755" spans="26:26" ht="21" x14ac:dyDescent="0.15">
      <c r="Z1755" s="235" ph="1"/>
    </row>
    <row r="1756" spans="26:26" ht="21" x14ac:dyDescent="0.15">
      <c r="Z1756" s="235" ph="1"/>
    </row>
    <row r="1757" spans="26:26" ht="21" x14ac:dyDescent="0.15">
      <c r="Z1757" s="235" ph="1"/>
    </row>
    <row r="1758" spans="26:26" ht="21" x14ac:dyDescent="0.15">
      <c r="Z1758" s="235" ph="1"/>
    </row>
    <row r="1759" spans="26:26" ht="21" x14ac:dyDescent="0.15">
      <c r="Z1759" s="235" ph="1"/>
    </row>
    <row r="1760" spans="26:26" ht="21" x14ac:dyDescent="0.15">
      <c r="Z1760" s="235" ph="1"/>
    </row>
    <row r="1761" spans="26:26" ht="21" x14ac:dyDescent="0.15">
      <c r="Z1761" s="235" ph="1"/>
    </row>
    <row r="1762" spans="26:26" ht="21" x14ac:dyDescent="0.15">
      <c r="Z1762" s="235" ph="1"/>
    </row>
    <row r="1763" spans="26:26" ht="21" x14ac:dyDescent="0.15">
      <c r="Z1763" s="235" ph="1"/>
    </row>
    <row r="1764" spans="26:26" ht="21" x14ac:dyDescent="0.15">
      <c r="Z1764" s="235" ph="1"/>
    </row>
    <row r="1765" spans="26:26" ht="21" x14ac:dyDescent="0.15">
      <c r="Z1765" s="235" ph="1"/>
    </row>
    <row r="1766" spans="26:26" ht="21" x14ac:dyDescent="0.15">
      <c r="Z1766" s="235" ph="1"/>
    </row>
    <row r="1767" spans="26:26" ht="21" x14ac:dyDescent="0.15">
      <c r="Z1767" s="235" ph="1"/>
    </row>
    <row r="1768" spans="26:26" ht="21" x14ac:dyDescent="0.15">
      <c r="Z1768" s="235" ph="1"/>
    </row>
    <row r="1769" spans="26:26" ht="21" x14ac:dyDescent="0.15">
      <c r="Z1769" s="235" ph="1"/>
    </row>
    <row r="1770" spans="26:26" ht="21" x14ac:dyDescent="0.15">
      <c r="Z1770" s="235" ph="1"/>
    </row>
    <row r="1771" spans="26:26" ht="21" x14ac:dyDescent="0.15">
      <c r="Z1771" s="235" ph="1"/>
    </row>
    <row r="1772" spans="26:26" ht="21" x14ac:dyDescent="0.15">
      <c r="Z1772" s="235" ph="1"/>
    </row>
    <row r="1773" spans="26:26" ht="21" x14ac:dyDescent="0.15">
      <c r="Z1773" s="235" ph="1"/>
    </row>
    <row r="1774" spans="26:26" ht="21" x14ac:dyDescent="0.15">
      <c r="Z1774" s="235" ph="1"/>
    </row>
    <row r="1775" spans="26:26" ht="21" x14ac:dyDescent="0.15">
      <c r="Z1775" s="235" ph="1"/>
    </row>
    <row r="1776" spans="26:26" ht="21" x14ac:dyDescent="0.15">
      <c r="Z1776" s="235" ph="1"/>
    </row>
    <row r="1777" spans="26:26" ht="21" x14ac:dyDescent="0.15">
      <c r="Z1777" s="235" ph="1"/>
    </row>
    <row r="1778" spans="26:26" ht="21" x14ac:dyDescent="0.15">
      <c r="Z1778" s="235" ph="1"/>
    </row>
    <row r="1779" spans="26:26" ht="21" x14ac:dyDescent="0.15">
      <c r="Z1779" s="235" ph="1"/>
    </row>
    <row r="1780" spans="26:26" ht="21" x14ac:dyDescent="0.15">
      <c r="Z1780" s="235" ph="1"/>
    </row>
    <row r="1781" spans="26:26" ht="21" x14ac:dyDescent="0.15">
      <c r="Z1781" s="235" ph="1"/>
    </row>
    <row r="1782" spans="26:26" ht="21" x14ac:dyDescent="0.15">
      <c r="Z1782" s="235" ph="1"/>
    </row>
    <row r="1783" spans="26:26" ht="21" x14ac:dyDescent="0.15">
      <c r="Z1783" s="235" ph="1"/>
    </row>
    <row r="1784" spans="26:26" ht="21" x14ac:dyDescent="0.15">
      <c r="Z1784" s="235" ph="1"/>
    </row>
    <row r="1785" spans="26:26" ht="21" x14ac:dyDescent="0.15">
      <c r="Z1785" s="235" ph="1"/>
    </row>
    <row r="1786" spans="26:26" ht="21" x14ac:dyDescent="0.15">
      <c r="Z1786" s="235" ph="1"/>
    </row>
    <row r="1787" spans="26:26" ht="21" x14ac:dyDescent="0.15">
      <c r="Z1787" s="235" ph="1"/>
    </row>
    <row r="1788" spans="26:26" ht="21" x14ac:dyDescent="0.15">
      <c r="Z1788" s="235" ph="1"/>
    </row>
    <row r="1789" spans="26:26" ht="21" x14ac:dyDescent="0.15">
      <c r="Z1789" s="235" ph="1"/>
    </row>
    <row r="1790" spans="26:26" ht="21" x14ac:dyDescent="0.15">
      <c r="Z1790" s="235" ph="1"/>
    </row>
    <row r="1791" spans="26:26" ht="21" x14ac:dyDescent="0.15">
      <c r="Z1791" s="235" ph="1"/>
    </row>
    <row r="1792" spans="26:26" ht="21" x14ac:dyDescent="0.15">
      <c r="Z1792" s="235" ph="1"/>
    </row>
    <row r="1793" spans="26:26" ht="21" x14ac:dyDescent="0.15">
      <c r="Z1793" s="235" ph="1"/>
    </row>
    <row r="1794" spans="26:26" ht="21" x14ac:dyDescent="0.15">
      <c r="Z1794" s="235" ph="1"/>
    </row>
    <row r="1795" spans="26:26" ht="21" x14ac:dyDescent="0.15">
      <c r="Z1795" s="235" ph="1"/>
    </row>
    <row r="1796" spans="26:26" ht="21" x14ac:dyDescent="0.15">
      <c r="Z1796" s="235" ph="1"/>
    </row>
    <row r="1797" spans="26:26" ht="21" x14ac:dyDescent="0.15">
      <c r="Z1797" s="235" ph="1"/>
    </row>
    <row r="1798" spans="26:26" ht="21" x14ac:dyDescent="0.15">
      <c r="Z1798" s="235" ph="1"/>
    </row>
    <row r="1799" spans="26:26" ht="21" x14ac:dyDescent="0.15">
      <c r="Z1799" s="235" ph="1"/>
    </row>
    <row r="1800" spans="26:26" ht="21" x14ac:dyDescent="0.15">
      <c r="Z1800" s="235" ph="1"/>
    </row>
    <row r="1801" spans="26:26" ht="21" x14ac:dyDescent="0.15">
      <c r="Z1801" s="235" ph="1"/>
    </row>
    <row r="1802" spans="26:26" ht="21" x14ac:dyDescent="0.15">
      <c r="Z1802" s="235" ph="1"/>
    </row>
    <row r="1803" spans="26:26" ht="21" x14ac:dyDescent="0.15">
      <c r="Z1803" s="235" ph="1"/>
    </row>
    <row r="1804" spans="26:26" ht="21" x14ac:dyDescent="0.15">
      <c r="Z1804" s="235" ph="1"/>
    </row>
    <row r="1805" spans="26:26" ht="21" x14ac:dyDescent="0.15">
      <c r="Z1805" s="235" ph="1"/>
    </row>
    <row r="1806" spans="26:26" ht="21" x14ac:dyDescent="0.15">
      <c r="Z1806" s="235" ph="1"/>
    </row>
    <row r="1807" spans="26:26" ht="21" x14ac:dyDescent="0.15">
      <c r="Z1807" s="235" ph="1"/>
    </row>
    <row r="1808" spans="26:26" ht="21" x14ac:dyDescent="0.15">
      <c r="Z1808" s="235" ph="1"/>
    </row>
    <row r="1809" spans="26:26" ht="21" x14ac:dyDescent="0.15">
      <c r="Z1809" s="235" ph="1"/>
    </row>
    <row r="1810" spans="26:26" ht="21" x14ac:dyDescent="0.15">
      <c r="Z1810" s="235" ph="1"/>
    </row>
    <row r="1811" spans="26:26" ht="21" x14ac:dyDescent="0.15">
      <c r="Z1811" s="235" ph="1"/>
    </row>
    <row r="1812" spans="26:26" ht="21" x14ac:dyDescent="0.15">
      <c r="Z1812" s="235" ph="1"/>
    </row>
    <row r="1813" spans="26:26" ht="21" x14ac:dyDescent="0.15">
      <c r="Z1813" s="235" ph="1"/>
    </row>
    <row r="1814" spans="26:26" ht="21" x14ac:dyDescent="0.15">
      <c r="Z1814" s="235" ph="1"/>
    </row>
    <row r="1815" spans="26:26" ht="21" x14ac:dyDescent="0.15">
      <c r="Z1815" s="235" ph="1"/>
    </row>
    <row r="1816" spans="26:26" ht="21" x14ac:dyDescent="0.15">
      <c r="Z1816" s="235" ph="1"/>
    </row>
    <row r="1817" spans="26:26" ht="21" x14ac:dyDescent="0.15">
      <c r="Z1817" s="235" ph="1"/>
    </row>
    <row r="1818" spans="26:26" ht="21" x14ac:dyDescent="0.15">
      <c r="Z1818" s="235" ph="1"/>
    </row>
    <row r="1819" spans="26:26" ht="21" x14ac:dyDescent="0.15">
      <c r="Z1819" s="235" ph="1"/>
    </row>
    <row r="1820" spans="26:26" ht="21" x14ac:dyDescent="0.15">
      <c r="Z1820" s="235" ph="1"/>
    </row>
    <row r="1821" spans="26:26" ht="21" x14ac:dyDescent="0.15">
      <c r="Z1821" s="235" ph="1"/>
    </row>
    <row r="1822" spans="26:26" ht="21" x14ac:dyDescent="0.15">
      <c r="Z1822" s="235" ph="1"/>
    </row>
    <row r="1823" spans="26:26" ht="21" x14ac:dyDescent="0.15">
      <c r="Z1823" s="235" ph="1"/>
    </row>
    <row r="1824" spans="26:26" ht="21" x14ac:dyDescent="0.15">
      <c r="Z1824" s="235" ph="1"/>
    </row>
    <row r="1825" spans="26:26" ht="21" x14ac:dyDescent="0.15">
      <c r="Z1825" s="235" ph="1"/>
    </row>
    <row r="1826" spans="26:26" ht="21" x14ac:dyDescent="0.15">
      <c r="Z1826" s="235" ph="1"/>
    </row>
    <row r="1827" spans="26:26" ht="21" x14ac:dyDescent="0.15">
      <c r="Z1827" s="235" ph="1"/>
    </row>
    <row r="1828" spans="26:26" ht="21" x14ac:dyDescent="0.15">
      <c r="Z1828" s="235" ph="1"/>
    </row>
    <row r="1829" spans="26:26" ht="21" x14ac:dyDescent="0.15">
      <c r="Z1829" s="235" ph="1"/>
    </row>
    <row r="1830" spans="26:26" ht="21" x14ac:dyDescent="0.15">
      <c r="Z1830" s="235" ph="1"/>
    </row>
    <row r="1831" spans="26:26" ht="21" x14ac:dyDescent="0.15">
      <c r="Z1831" s="235" ph="1"/>
    </row>
    <row r="1832" spans="26:26" ht="21" x14ac:dyDescent="0.15">
      <c r="Z1832" s="235" ph="1"/>
    </row>
    <row r="1833" spans="26:26" ht="21" x14ac:dyDescent="0.15">
      <c r="Z1833" s="235" ph="1"/>
    </row>
    <row r="1834" spans="26:26" ht="21" x14ac:dyDescent="0.15">
      <c r="Z1834" s="235" ph="1"/>
    </row>
    <row r="1835" spans="26:26" ht="21" x14ac:dyDescent="0.15">
      <c r="Z1835" s="235" ph="1"/>
    </row>
    <row r="1836" spans="26:26" ht="21" x14ac:dyDescent="0.15">
      <c r="Z1836" s="235" ph="1"/>
    </row>
    <row r="1837" spans="26:26" ht="21" x14ac:dyDescent="0.15">
      <c r="Z1837" s="235" ph="1"/>
    </row>
    <row r="1838" spans="26:26" ht="21" x14ac:dyDescent="0.15">
      <c r="Z1838" s="235" ph="1"/>
    </row>
    <row r="1839" spans="26:26" ht="21" x14ac:dyDescent="0.15">
      <c r="Z1839" s="235" ph="1"/>
    </row>
    <row r="1840" spans="26:26" ht="21" x14ac:dyDescent="0.15">
      <c r="Z1840" s="235" ph="1"/>
    </row>
    <row r="1841" spans="26:26" ht="21" x14ac:dyDescent="0.15">
      <c r="Z1841" s="235" ph="1"/>
    </row>
    <row r="1842" spans="26:26" ht="21" x14ac:dyDescent="0.15">
      <c r="Z1842" s="235" ph="1"/>
    </row>
    <row r="1843" spans="26:26" ht="21" x14ac:dyDescent="0.15">
      <c r="Z1843" s="235" ph="1"/>
    </row>
    <row r="1844" spans="26:26" ht="21" x14ac:dyDescent="0.15">
      <c r="Z1844" s="235" ph="1"/>
    </row>
    <row r="1845" spans="26:26" ht="21" x14ac:dyDescent="0.15">
      <c r="Z1845" s="235" ph="1"/>
    </row>
    <row r="1846" spans="26:26" ht="21" x14ac:dyDescent="0.15">
      <c r="Z1846" s="235" ph="1"/>
    </row>
    <row r="1847" spans="26:26" ht="21" x14ac:dyDescent="0.15">
      <c r="Z1847" s="235" ph="1"/>
    </row>
    <row r="1848" spans="26:26" ht="21" x14ac:dyDescent="0.15">
      <c r="Z1848" s="235" ph="1"/>
    </row>
    <row r="1849" spans="26:26" ht="21" x14ac:dyDescent="0.15">
      <c r="Z1849" s="235" ph="1"/>
    </row>
    <row r="1850" spans="26:26" ht="21" x14ac:dyDescent="0.15">
      <c r="Z1850" s="235" ph="1"/>
    </row>
    <row r="1851" spans="26:26" ht="21" x14ac:dyDescent="0.15">
      <c r="Z1851" s="235" ph="1"/>
    </row>
    <row r="1852" spans="26:26" ht="21" x14ac:dyDescent="0.15">
      <c r="Z1852" s="235" ph="1"/>
    </row>
    <row r="1853" spans="26:26" ht="21" x14ac:dyDescent="0.15">
      <c r="Z1853" s="235" ph="1"/>
    </row>
    <row r="1854" spans="26:26" ht="21" x14ac:dyDescent="0.15">
      <c r="Z1854" s="235" ph="1"/>
    </row>
    <row r="1855" spans="26:26" ht="21" x14ac:dyDescent="0.15">
      <c r="Z1855" s="235" ph="1"/>
    </row>
    <row r="1856" spans="26:26" ht="21" x14ac:dyDescent="0.15">
      <c r="Z1856" s="235" ph="1"/>
    </row>
    <row r="1857" spans="26:26" ht="21" x14ac:dyDescent="0.15">
      <c r="Z1857" s="235" ph="1"/>
    </row>
    <row r="1858" spans="26:26" ht="21" x14ac:dyDescent="0.15">
      <c r="Z1858" s="235" ph="1"/>
    </row>
    <row r="1859" spans="26:26" ht="21" x14ac:dyDescent="0.15">
      <c r="Z1859" s="235" ph="1"/>
    </row>
    <row r="1860" spans="26:26" ht="21" x14ac:dyDescent="0.15">
      <c r="Z1860" s="235" ph="1"/>
    </row>
    <row r="1861" spans="26:26" ht="21" x14ac:dyDescent="0.15">
      <c r="Z1861" s="235" ph="1"/>
    </row>
    <row r="1862" spans="26:26" ht="21" x14ac:dyDescent="0.15">
      <c r="Z1862" s="235" ph="1"/>
    </row>
    <row r="1863" spans="26:26" ht="21" x14ac:dyDescent="0.15">
      <c r="Z1863" s="235" ph="1"/>
    </row>
    <row r="1864" spans="26:26" ht="21" x14ac:dyDescent="0.15">
      <c r="Z1864" s="235" ph="1"/>
    </row>
    <row r="1865" spans="26:26" ht="21" x14ac:dyDescent="0.15">
      <c r="Z1865" s="235" ph="1"/>
    </row>
    <row r="1866" spans="26:26" ht="21" x14ac:dyDescent="0.15">
      <c r="Z1866" s="235" ph="1"/>
    </row>
    <row r="1867" spans="26:26" ht="21" x14ac:dyDescent="0.15">
      <c r="Z1867" s="235" ph="1"/>
    </row>
    <row r="1868" spans="26:26" ht="21" x14ac:dyDescent="0.15">
      <c r="Z1868" s="235" ph="1"/>
    </row>
    <row r="1869" spans="26:26" ht="21" x14ac:dyDescent="0.15">
      <c r="Z1869" s="235" ph="1"/>
    </row>
    <row r="1870" spans="26:26" ht="21" x14ac:dyDescent="0.15">
      <c r="Z1870" s="235" ph="1"/>
    </row>
    <row r="1871" spans="26:26" ht="21" x14ac:dyDescent="0.15">
      <c r="Z1871" s="235" ph="1"/>
    </row>
    <row r="1872" spans="26:26" ht="21" x14ac:dyDescent="0.15">
      <c r="Z1872" s="235" ph="1"/>
    </row>
    <row r="1873" spans="26:26" ht="21" x14ac:dyDescent="0.15">
      <c r="Z1873" s="235" ph="1"/>
    </row>
    <row r="1874" spans="26:26" ht="21" x14ac:dyDescent="0.15">
      <c r="Z1874" s="235" ph="1"/>
    </row>
    <row r="1875" spans="26:26" ht="21" x14ac:dyDescent="0.15">
      <c r="Z1875" s="235" ph="1"/>
    </row>
    <row r="1876" spans="26:26" ht="21" x14ac:dyDescent="0.15">
      <c r="Z1876" s="235" ph="1"/>
    </row>
    <row r="1877" spans="26:26" ht="21" x14ac:dyDescent="0.15">
      <c r="Z1877" s="235" ph="1"/>
    </row>
    <row r="1878" spans="26:26" ht="21" x14ac:dyDescent="0.15">
      <c r="Z1878" s="235" ph="1"/>
    </row>
    <row r="1879" spans="26:26" ht="21" x14ac:dyDescent="0.15">
      <c r="Z1879" s="235" ph="1"/>
    </row>
    <row r="1880" spans="26:26" ht="21" x14ac:dyDescent="0.15">
      <c r="Z1880" s="235" ph="1"/>
    </row>
    <row r="1881" spans="26:26" ht="21" x14ac:dyDescent="0.15">
      <c r="Z1881" s="235" ph="1"/>
    </row>
    <row r="1882" spans="26:26" ht="21" x14ac:dyDescent="0.15">
      <c r="Z1882" s="235" ph="1"/>
    </row>
    <row r="1883" spans="26:26" ht="21" x14ac:dyDescent="0.15">
      <c r="Z1883" s="235" ph="1"/>
    </row>
    <row r="1884" spans="26:26" ht="21" x14ac:dyDescent="0.15">
      <c r="Z1884" s="235" ph="1"/>
    </row>
    <row r="1885" spans="26:26" ht="21" x14ac:dyDescent="0.15">
      <c r="Z1885" s="235" ph="1"/>
    </row>
    <row r="1886" spans="26:26" ht="21" x14ac:dyDescent="0.15">
      <c r="Z1886" s="235" ph="1"/>
    </row>
    <row r="1887" spans="26:26" ht="21" x14ac:dyDescent="0.15">
      <c r="Z1887" s="235" ph="1"/>
    </row>
    <row r="1888" spans="26:26" ht="21" x14ac:dyDescent="0.15">
      <c r="Z1888" s="235" ph="1"/>
    </row>
    <row r="1889" spans="26:26" ht="21" x14ac:dyDescent="0.15">
      <c r="Z1889" s="235" ph="1"/>
    </row>
    <row r="1890" spans="26:26" ht="21" x14ac:dyDescent="0.15">
      <c r="Z1890" s="235" ph="1"/>
    </row>
    <row r="1891" spans="26:26" ht="21" x14ac:dyDescent="0.15">
      <c r="Z1891" s="235" ph="1"/>
    </row>
    <row r="1892" spans="26:26" ht="21" x14ac:dyDescent="0.15">
      <c r="Z1892" s="235" ph="1"/>
    </row>
    <row r="1893" spans="26:26" ht="21" x14ac:dyDescent="0.15">
      <c r="Z1893" s="235" ph="1"/>
    </row>
    <row r="1894" spans="26:26" ht="21" x14ac:dyDescent="0.15">
      <c r="Z1894" s="235" ph="1"/>
    </row>
    <row r="1895" spans="26:26" ht="21" x14ac:dyDescent="0.15">
      <c r="Z1895" s="235" ph="1"/>
    </row>
    <row r="1896" spans="26:26" ht="21" x14ac:dyDescent="0.15">
      <c r="Z1896" s="235" ph="1"/>
    </row>
    <row r="1897" spans="26:26" ht="21" x14ac:dyDescent="0.15">
      <c r="Z1897" s="235" ph="1"/>
    </row>
    <row r="1898" spans="26:26" ht="21" x14ac:dyDescent="0.15">
      <c r="Z1898" s="235" ph="1"/>
    </row>
    <row r="1899" spans="26:26" ht="21" x14ac:dyDescent="0.15">
      <c r="Z1899" s="235" ph="1"/>
    </row>
    <row r="1900" spans="26:26" ht="21" x14ac:dyDescent="0.15">
      <c r="Z1900" s="235" ph="1"/>
    </row>
    <row r="1901" spans="26:26" ht="21" x14ac:dyDescent="0.15">
      <c r="Z1901" s="235" ph="1"/>
    </row>
    <row r="1902" spans="26:26" ht="21" x14ac:dyDescent="0.15">
      <c r="Z1902" s="235" ph="1"/>
    </row>
    <row r="1903" spans="26:26" ht="21" x14ac:dyDescent="0.15">
      <c r="Z1903" s="235" ph="1"/>
    </row>
    <row r="1904" spans="26:26" ht="21" x14ac:dyDescent="0.15">
      <c r="Z1904" s="235" ph="1"/>
    </row>
    <row r="1905" spans="26:26" ht="21" x14ac:dyDescent="0.15">
      <c r="Z1905" s="235" ph="1"/>
    </row>
    <row r="1906" spans="26:26" ht="21" x14ac:dyDescent="0.15">
      <c r="Z1906" s="235" ph="1"/>
    </row>
    <row r="1907" spans="26:26" ht="21" x14ac:dyDescent="0.15">
      <c r="Z1907" s="235" ph="1"/>
    </row>
    <row r="1908" spans="26:26" ht="21" x14ac:dyDescent="0.15">
      <c r="Z1908" s="235" ph="1"/>
    </row>
    <row r="1909" spans="26:26" ht="21" x14ac:dyDescent="0.15">
      <c r="Z1909" s="235" ph="1"/>
    </row>
    <row r="1910" spans="26:26" ht="21" x14ac:dyDescent="0.15">
      <c r="Z1910" s="235" ph="1"/>
    </row>
    <row r="1911" spans="26:26" ht="21" x14ac:dyDescent="0.15">
      <c r="Z1911" s="235" ph="1"/>
    </row>
    <row r="1912" spans="26:26" ht="21" x14ac:dyDescent="0.15">
      <c r="Z1912" s="235" ph="1"/>
    </row>
    <row r="1913" spans="26:26" ht="21" x14ac:dyDescent="0.15">
      <c r="Z1913" s="235" ph="1"/>
    </row>
    <row r="1914" spans="26:26" ht="21" x14ac:dyDescent="0.15">
      <c r="Z1914" s="235" ph="1"/>
    </row>
    <row r="1915" spans="26:26" ht="21" x14ac:dyDescent="0.15">
      <c r="Z1915" s="235" ph="1"/>
    </row>
    <row r="1916" spans="26:26" ht="21" x14ac:dyDescent="0.15">
      <c r="Z1916" s="235" ph="1"/>
    </row>
    <row r="1917" spans="26:26" ht="21" x14ac:dyDescent="0.15">
      <c r="Z1917" s="235" ph="1"/>
    </row>
    <row r="1918" spans="26:26" ht="21" x14ac:dyDescent="0.15">
      <c r="Z1918" s="235" ph="1"/>
    </row>
    <row r="1919" spans="26:26" ht="21" x14ac:dyDescent="0.15">
      <c r="Z1919" s="235" ph="1"/>
    </row>
    <row r="1920" spans="26:26" ht="21" x14ac:dyDescent="0.15">
      <c r="Z1920" s="235" ph="1"/>
    </row>
    <row r="1921" spans="26:26" ht="21" x14ac:dyDescent="0.15">
      <c r="Z1921" s="235" ph="1"/>
    </row>
    <row r="1922" spans="26:26" ht="21" x14ac:dyDescent="0.15">
      <c r="Z1922" s="235" ph="1"/>
    </row>
    <row r="1923" spans="26:26" ht="21" x14ac:dyDescent="0.15">
      <c r="Z1923" s="235" ph="1"/>
    </row>
    <row r="1924" spans="26:26" ht="21" x14ac:dyDescent="0.15">
      <c r="Z1924" s="235" ph="1"/>
    </row>
    <row r="1925" spans="26:26" ht="21" x14ac:dyDescent="0.15">
      <c r="Z1925" s="235" ph="1"/>
    </row>
    <row r="1926" spans="26:26" ht="21" x14ac:dyDescent="0.15">
      <c r="Z1926" s="235" ph="1"/>
    </row>
    <row r="1927" spans="26:26" ht="21" x14ac:dyDescent="0.15">
      <c r="Z1927" s="235" ph="1"/>
    </row>
    <row r="1928" spans="26:26" ht="21" x14ac:dyDescent="0.15">
      <c r="Z1928" s="235" ph="1"/>
    </row>
    <row r="1929" spans="26:26" ht="21" x14ac:dyDescent="0.15">
      <c r="Z1929" s="235" ph="1"/>
    </row>
    <row r="1930" spans="26:26" ht="21" x14ac:dyDescent="0.15">
      <c r="Z1930" s="235" ph="1"/>
    </row>
    <row r="1931" spans="26:26" ht="21" x14ac:dyDescent="0.15">
      <c r="Z1931" s="235" ph="1"/>
    </row>
    <row r="1932" spans="26:26" ht="21" x14ac:dyDescent="0.15">
      <c r="Z1932" s="235" ph="1"/>
    </row>
    <row r="1933" spans="26:26" ht="21" x14ac:dyDescent="0.15">
      <c r="Z1933" s="235" ph="1"/>
    </row>
    <row r="1934" spans="26:26" ht="21" x14ac:dyDescent="0.15">
      <c r="Z1934" s="235" ph="1"/>
    </row>
    <row r="1935" spans="26:26" ht="21" x14ac:dyDescent="0.15">
      <c r="Z1935" s="235" ph="1"/>
    </row>
    <row r="1936" spans="26:26" ht="21" x14ac:dyDescent="0.15">
      <c r="Z1936" s="235" ph="1"/>
    </row>
    <row r="1937" spans="26:26" ht="21" x14ac:dyDescent="0.15">
      <c r="Z1937" s="235" ph="1"/>
    </row>
    <row r="1938" spans="26:26" ht="21" x14ac:dyDescent="0.15">
      <c r="Z1938" s="235" ph="1"/>
    </row>
    <row r="1939" spans="26:26" ht="21" x14ac:dyDescent="0.15">
      <c r="Z1939" s="235" ph="1"/>
    </row>
    <row r="1940" spans="26:26" ht="21" x14ac:dyDescent="0.15">
      <c r="Z1940" s="235" ph="1"/>
    </row>
    <row r="1941" spans="26:26" ht="21" x14ac:dyDescent="0.15">
      <c r="Z1941" s="235" ph="1"/>
    </row>
    <row r="1942" spans="26:26" ht="21" x14ac:dyDescent="0.15">
      <c r="Z1942" s="235" ph="1"/>
    </row>
    <row r="1943" spans="26:26" ht="21" x14ac:dyDescent="0.15">
      <c r="Z1943" s="235" ph="1"/>
    </row>
    <row r="1944" spans="26:26" ht="21" x14ac:dyDescent="0.15">
      <c r="Z1944" s="235" ph="1"/>
    </row>
    <row r="1945" spans="26:26" ht="21" x14ac:dyDescent="0.15">
      <c r="Z1945" s="235" ph="1"/>
    </row>
    <row r="1946" spans="26:26" ht="21" x14ac:dyDescent="0.15">
      <c r="Z1946" s="235" ph="1"/>
    </row>
    <row r="1947" spans="26:26" ht="21" x14ac:dyDescent="0.15">
      <c r="Z1947" s="235" ph="1"/>
    </row>
    <row r="1948" spans="26:26" ht="21" x14ac:dyDescent="0.15">
      <c r="Z1948" s="235" ph="1"/>
    </row>
    <row r="1949" spans="26:26" ht="21" x14ac:dyDescent="0.15">
      <c r="Z1949" s="235" ph="1"/>
    </row>
    <row r="1950" spans="26:26" ht="21" x14ac:dyDescent="0.15">
      <c r="Z1950" s="235" ph="1"/>
    </row>
    <row r="1951" spans="26:26" ht="21" x14ac:dyDescent="0.15">
      <c r="Z1951" s="235" ph="1"/>
    </row>
    <row r="1952" spans="26:26" ht="21" x14ac:dyDescent="0.15">
      <c r="Z1952" s="235" ph="1"/>
    </row>
    <row r="1953" spans="26:26" ht="21" x14ac:dyDescent="0.15">
      <c r="Z1953" s="235" ph="1"/>
    </row>
    <row r="1954" spans="26:26" ht="21" x14ac:dyDescent="0.15">
      <c r="Z1954" s="235" ph="1"/>
    </row>
    <row r="1955" spans="26:26" ht="21" x14ac:dyDescent="0.15">
      <c r="Z1955" s="235" ph="1"/>
    </row>
    <row r="1956" spans="26:26" ht="21" x14ac:dyDescent="0.15">
      <c r="Z1956" s="235" ph="1"/>
    </row>
    <row r="1957" spans="26:26" ht="21" x14ac:dyDescent="0.15">
      <c r="Z1957" s="235" ph="1"/>
    </row>
    <row r="1958" spans="26:26" ht="21" x14ac:dyDescent="0.15">
      <c r="Z1958" s="235" ph="1"/>
    </row>
    <row r="1959" spans="26:26" ht="21" x14ac:dyDescent="0.15">
      <c r="Z1959" s="235" ph="1"/>
    </row>
    <row r="1960" spans="26:26" ht="21" x14ac:dyDescent="0.15">
      <c r="Z1960" s="235" ph="1"/>
    </row>
    <row r="1961" spans="26:26" ht="21" x14ac:dyDescent="0.15">
      <c r="Z1961" s="235" ph="1"/>
    </row>
    <row r="1962" spans="26:26" ht="21" x14ac:dyDescent="0.15">
      <c r="Z1962" s="235" ph="1"/>
    </row>
    <row r="1963" spans="26:26" ht="21" x14ac:dyDescent="0.15">
      <c r="Z1963" s="235" ph="1"/>
    </row>
    <row r="1964" spans="26:26" ht="21" x14ac:dyDescent="0.15">
      <c r="Z1964" s="235" ph="1"/>
    </row>
    <row r="1965" spans="26:26" ht="21" x14ac:dyDescent="0.15">
      <c r="Z1965" s="235" ph="1"/>
    </row>
    <row r="1966" spans="26:26" ht="21" x14ac:dyDescent="0.15">
      <c r="Z1966" s="235" ph="1"/>
    </row>
    <row r="1967" spans="26:26" ht="21" x14ac:dyDescent="0.15">
      <c r="Z1967" s="235" ph="1"/>
    </row>
    <row r="1968" spans="26:26" ht="21" x14ac:dyDescent="0.15">
      <c r="Z1968" s="235" ph="1"/>
    </row>
    <row r="1969" spans="26:26" ht="21" x14ac:dyDescent="0.15">
      <c r="Z1969" s="235" ph="1"/>
    </row>
    <row r="1970" spans="26:26" ht="21" x14ac:dyDescent="0.15">
      <c r="Z1970" s="235" ph="1"/>
    </row>
    <row r="1971" spans="26:26" ht="21" x14ac:dyDescent="0.15">
      <c r="Z1971" s="235" ph="1"/>
    </row>
    <row r="1972" spans="26:26" ht="21" x14ac:dyDescent="0.15">
      <c r="Z1972" s="235" ph="1"/>
    </row>
    <row r="1973" spans="26:26" ht="21" x14ac:dyDescent="0.15">
      <c r="Z1973" s="235" ph="1"/>
    </row>
    <row r="1974" spans="26:26" ht="21" x14ac:dyDescent="0.15">
      <c r="Z1974" s="235" ph="1"/>
    </row>
    <row r="1975" spans="26:26" ht="21" x14ac:dyDescent="0.15">
      <c r="Z1975" s="235" ph="1"/>
    </row>
    <row r="1976" spans="26:26" ht="21" x14ac:dyDescent="0.15">
      <c r="Z1976" s="235" ph="1"/>
    </row>
    <row r="1977" spans="26:26" ht="21" x14ac:dyDescent="0.15">
      <c r="Z1977" s="235" ph="1"/>
    </row>
    <row r="1978" spans="26:26" ht="21" x14ac:dyDescent="0.15">
      <c r="Z1978" s="235" ph="1"/>
    </row>
    <row r="1979" spans="26:26" ht="21" x14ac:dyDescent="0.15">
      <c r="Z1979" s="235" ph="1"/>
    </row>
    <row r="1980" spans="26:26" ht="21" x14ac:dyDescent="0.15">
      <c r="Z1980" s="235" ph="1"/>
    </row>
    <row r="1981" spans="26:26" ht="21" x14ac:dyDescent="0.15">
      <c r="Z1981" s="235" ph="1"/>
    </row>
    <row r="1982" spans="26:26" ht="21" x14ac:dyDescent="0.15">
      <c r="Z1982" s="235" ph="1"/>
    </row>
    <row r="1983" spans="26:26" ht="21" x14ac:dyDescent="0.15">
      <c r="Z1983" s="235" ph="1"/>
    </row>
    <row r="1984" spans="26:26" ht="21" x14ac:dyDescent="0.15">
      <c r="Z1984" s="235" ph="1"/>
    </row>
    <row r="1985" spans="26:26" ht="21" x14ac:dyDescent="0.15">
      <c r="Z1985" s="235" ph="1"/>
    </row>
    <row r="1986" spans="26:26" ht="21" x14ac:dyDescent="0.15">
      <c r="Z1986" s="235" ph="1"/>
    </row>
    <row r="1987" spans="26:26" ht="21" x14ac:dyDescent="0.15">
      <c r="Z1987" s="235" ph="1"/>
    </row>
    <row r="1988" spans="26:26" ht="21" x14ac:dyDescent="0.15">
      <c r="Z1988" s="235" ph="1"/>
    </row>
    <row r="1989" spans="26:26" ht="21" x14ac:dyDescent="0.15">
      <c r="Z1989" s="235" ph="1"/>
    </row>
    <row r="1990" spans="26:26" ht="21" x14ac:dyDescent="0.15">
      <c r="Z1990" s="235" ph="1"/>
    </row>
    <row r="1991" spans="26:26" ht="21" x14ac:dyDescent="0.15">
      <c r="Z1991" s="235" ph="1"/>
    </row>
    <row r="1992" spans="26:26" ht="21" x14ac:dyDescent="0.15">
      <c r="Z1992" s="235" ph="1"/>
    </row>
    <row r="1993" spans="26:26" ht="21" x14ac:dyDescent="0.15">
      <c r="Z1993" s="235" ph="1"/>
    </row>
    <row r="1994" spans="26:26" ht="21" x14ac:dyDescent="0.15">
      <c r="Z1994" s="235" ph="1"/>
    </row>
    <row r="1995" spans="26:26" ht="21" x14ac:dyDescent="0.15">
      <c r="Z1995" s="235" ph="1"/>
    </row>
    <row r="1996" spans="26:26" ht="21" x14ac:dyDescent="0.15">
      <c r="Z1996" s="235" ph="1"/>
    </row>
    <row r="1997" spans="26:26" ht="21" x14ac:dyDescent="0.15">
      <c r="Z1997" s="235" ph="1"/>
    </row>
    <row r="1998" spans="26:26" ht="21" x14ac:dyDescent="0.15">
      <c r="Z1998" s="235" ph="1"/>
    </row>
    <row r="1999" spans="26:26" ht="21" x14ac:dyDescent="0.15">
      <c r="Z1999" s="235" ph="1"/>
    </row>
    <row r="2000" spans="26:26" ht="21" x14ac:dyDescent="0.15">
      <c r="Z2000" s="235" ph="1"/>
    </row>
    <row r="2001" spans="26:26" ht="21" x14ac:dyDescent="0.15">
      <c r="Z2001" s="235" ph="1"/>
    </row>
    <row r="2002" spans="26:26" ht="21" x14ac:dyDescent="0.15">
      <c r="Z2002" s="235" ph="1"/>
    </row>
    <row r="2003" spans="26:26" ht="21" x14ac:dyDescent="0.15">
      <c r="Z2003" s="235" ph="1"/>
    </row>
    <row r="2004" spans="26:26" ht="21" x14ac:dyDescent="0.15">
      <c r="Z2004" s="235" ph="1"/>
    </row>
    <row r="2005" spans="26:26" ht="21" x14ac:dyDescent="0.15">
      <c r="Z2005" s="235" ph="1"/>
    </row>
    <row r="2006" spans="26:26" ht="21" x14ac:dyDescent="0.15">
      <c r="Z2006" s="235" ph="1"/>
    </row>
    <row r="2007" spans="26:26" ht="21" x14ac:dyDescent="0.15">
      <c r="Z2007" s="235" ph="1"/>
    </row>
    <row r="2008" spans="26:26" ht="21" x14ac:dyDescent="0.15">
      <c r="Z2008" s="235" ph="1"/>
    </row>
    <row r="2009" spans="26:26" ht="21" x14ac:dyDescent="0.15">
      <c r="Z2009" s="235" ph="1"/>
    </row>
    <row r="2010" spans="26:26" ht="21" x14ac:dyDescent="0.15">
      <c r="Z2010" s="235" ph="1"/>
    </row>
    <row r="2011" spans="26:26" ht="21" x14ac:dyDescent="0.15">
      <c r="Z2011" s="235" ph="1"/>
    </row>
    <row r="2012" spans="26:26" ht="21" x14ac:dyDescent="0.15">
      <c r="Z2012" s="235" ph="1"/>
    </row>
    <row r="2013" spans="26:26" ht="21" x14ac:dyDescent="0.15">
      <c r="Z2013" s="235" ph="1"/>
    </row>
    <row r="2014" spans="26:26" ht="21" x14ac:dyDescent="0.15">
      <c r="Z2014" s="235" ph="1"/>
    </row>
    <row r="2015" spans="26:26" ht="21" x14ac:dyDescent="0.15">
      <c r="Z2015" s="235" ph="1"/>
    </row>
    <row r="2016" spans="26:26" ht="21" x14ac:dyDescent="0.15">
      <c r="Z2016" s="235" ph="1"/>
    </row>
    <row r="2017" spans="26:26" ht="21" x14ac:dyDescent="0.15">
      <c r="Z2017" s="235" ph="1"/>
    </row>
    <row r="2018" spans="26:26" ht="21" x14ac:dyDescent="0.15">
      <c r="Z2018" s="235" ph="1"/>
    </row>
    <row r="2019" spans="26:26" ht="21" x14ac:dyDescent="0.15">
      <c r="Z2019" s="235" ph="1"/>
    </row>
    <row r="2020" spans="26:26" ht="21" x14ac:dyDescent="0.15">
      <c r="Z2020" s="235" ph="1"/>
    </row>
    <row r="2021" spans="26:26" ht="21" x14ac:dyDescent="0.15">
      <c r="Z2021" s="235" ph="1"/>
    </row>
    <row r="2022" spans="26:26" ht="21" x14ac:dyDescent="0.15">
      <c r="Z2022" s="235" ph="1"/>
    </row>
    <row r="2023" spans="26:26" ht="21" x14ac:dyDescent="0.15">
      <c r="Z2023" s="235" ph="1"/>
    </row>
    <row r="2024" spans="26:26" ht="21" x14ac:dyDescent="0.15">
      <c r="Z2024" s="235" ph="1"/>
    </row>
    <row r="2025" spans="26:26" ht="21" x14ac:dyDescent="0.15">
      <c r="Z2025" s="235" ph="1"/>
    </row>
    <row r="2026" spans="26:26" ht="21" x14ac:dyDescent="0.15">
      <c r="Z2026" s="235" ph="1"/>
    </row>
    <row r="2027" spans="26:26" ht="21" x14ac:dyDescent="0.15">
      <c r="Z2027" s="235" ph="1"/>
    </row>
    <row r="2028" spans="26:26" ht="21" x14ac:dyDescent="0.15">
      <c r="Z2028" s="235" ph="1"/>
    </row>
    <row r="2029" spans="26:26" ht="21" x14ac:dyDescent="0.15">
      <c r="Z2029" s="235" ph="1"/>
    </row>
    <row r="2030" spans="26:26" ht="21" x14ac:dyDescent="0.15">
      <c r="Z2030" s="235" ph="1"/>
    </row>
    <row r="2031" spans="26:26" ht="21" x14ac:dyDescent="0.15">
      <c r="Z2031" s="235" ph="1"/>
    </row>
    <row r="2032" spans="26:26" ht="21" x14ac:dyDescent="0.15">
      <c r="Z2032" s="235" ph="1"/>
    </row>
    <row r="2033" spans="26:26" ht="21" x14ac:dyDescent="0.15">
      <c r="Z2033" s="235" ph="1"/>
    </row>
    <row r="2034" spans="26:26" ht="21" x14ac:dyDescent="0.15">
      <c r="Z2034" s="235" ph="1"/>
    </row>
    <row r="2035" spans="26:26" ht="21" x14ac:dyDescent="0.15">
      <c r="Z2035" s="235" ph="1"/>
    </row>
    <row r="2036" spans="26:26" ht="21" x14ac:dyDescent="0.15">
      <c r="Z2036" s="235" ph="1"/>
    </row>
    <row r="2037" spans="26:26" ht="21" x14ac:dyDescent="0.15">
      <c r="Z2037" s="235" ph="1"/>
    </row>
    <row r="2038" spans="26:26" ht="21" x14ac:dyDescent="0.15">
      <c r="Z2038" s="235" ph="1"/>
    </row>
    <row r="2039" spans="26:26" ht="21" x14ac:dyDescent="0.15">
      <c r="Z2039" s="235" ph="1"/>
    </row>
    <row r="2040" spans="26:26" ht="21" x14ac:dyDescent="0.15">
      <c r="Z2040" s="235" ph="1"/>
    </row>
    <row r="2041" spans="26:26" ht="21" x14ac:dyDescent="0.15">
      <c r="Z2041" s="235" ph="1"/>
    </row>
    <row r="2042" spans="26:26" ht="21" x14ac:dyDescent="0.15">
      <c r="Z2042" s="235" ph="1"/>
    </row>
    <row r="2043" spans="26:26" ht="21" x14ac:dyDescent="0.15">
      <c r="Z2043" s="235" ph="1"/>
    </row>
    <row r="2044" spans="26:26" ht="21" x14ac:dyDescent="0.15">
      <c r="Z2044" s="235" ph="1"/>
    </row>
    <row r="2045" spans="26:26" ht="21" x14ac:dyDescent="0.15">
      <c r="Z2045" s="235" ph="1"/>
    </row>
    <row r="2046" spans="26:26" ht="21" x14ac:dyDescent="0.15">
      <c r="Z2046" s="235" ph="1"/>
    </row>
    <row r="2047" spans="26:26" ht="21" x14ac:dyDescent="0.15">
      <c r="Z2047" s="235" ph="1"/>
    </row>
    <row r="2048" spans="26:26" ht="21" x14ac:dyDescent="0.15">
      <c r="Z2048" s="235" ph="1"/>
    </row>
    <row r="2049" spans="26:26" ht="21" x14ac:dyDescent="0.15">
      <c r="Z2049" s="235" ph="1"/>
    </row>
    <row r="2050" spans="26:26" ht="21" x14ac:dyDescent="0.15">
      <c r="Z2050" s="235" ph="1"/>
    </row>
    <row r="2051" spans="26:26" ht="21" x14ac:dyDescent="0.15">
      <c r="Z2051" s="235" ph="1"/>
    </row>
    <row r="2052" spans="26:26" ht="21" x14ac:dyDescent="0.15">
      <c r="Z2052" s="235" ph="1"/>
    </row>
    <row r="2053" spans="26:26" ht="21" x14ac:dyDescent="0.15">
      <c r="Z2053" s="235" ph="1"/>
    </row>
    <row r="2054" spans="26:26" ht="21" x14ac:dyDescent="0.15">
      <c r="Z2054" s="235" ph="1"/>
    </row>
    <row r="2055" spans="26:26" ht="21" x14ac:dyDescent="0.15">
      <c r="Z2055" s="235" ph="1"/>
    </row>
    <row r="2056" spans="26:26" ht="21" x14ac:dyDescent="0.15">
      <c r="Z2056" s="235" ph="1"/>
    </row>
    <row r="2057" spans="26:26" ht="21" x14ac:dyDescent="0.15">
      <c r="Z2057" s="235" ph="1"/>
    </row>
    <row r="2058" spans="26:26" ht="21" x14ac:dyDescent="0.15">
      <c r="Z2058" s="235" ph="1"/>
    </row>
    <row r="2059" spans="26:26" ht="21" x14ac:dyDescent="0.15">
      <c r="Z2059" s="235" ph="1"/>
    </row>
    <row r="2060" spans="26:26" ht="21" x14ac:dyDescent="0.15">
      <c r="Z2060" s="235" ph="1"/>
    </row>
    <row r="2061" spans="26:26" ht="21" x14ac:dyDescent="0.15">
      <c r="Z2061" s="235" ph="1"/>
    </row>
    <row r="2062" spans="26:26" ht="21" x14ac:dyDescent="0.15">
      <c r="Z2062" s="235" ph="1"/>
    </row>
    <row r="2063" spans="26:26" ht="21" x14ac:dyDescent="0.15">
      <c r="Z2063" s="235" ph="1"/>
    </row>
    <row r="2064" spans="26:26" ht="21" x14ac:dyDescent="0.15">
      <c r="Z2064" s="235" ph="1"/>
    </row>
    <row r="2065" spans="26:26" ht="21" x14ac:dyDescent="0.15">
      <c r="Z2065" s="235" ph="1"/>
    </row>
    <row r="2066" spans="26:26" ht="21" x14ac:dyDescent="0.15">
      <c r="Z2066" s="235" ph="1"/>
    </row>
    <row r="2067" spans="26:26" ht="21" x14ac:dyDescent="0.15">
      <c r="Z2067" s="235" ph="1"/>
    </row>
    <row r="2068" spans="26:26" ht="21" x14ac:dyDescent="0.15">
      <c r="Z2068" s="235" ph="1"/>
    </row>
    <row r="2069" spans="26:26" ht="21" x14ac:dyDescent="0.15">
      <c r="Z2069" s="235" ph="1"/>
    </row>
    <row r="2070" spans="26:26" ht="21" x14ac:dyDescent="0.15">
      <c r="Z2070" s="235" ph="1"/>
    </row>
    <row r="2071" spans="26:26" ht="21" x14ac:dyDescent="0.15">
      <c r="Z2071" s="235" ph="1"/>
    </row>
    <row r="2072" spans="26:26" ht="21" x14ac:dyDescent="0.15">
      <c r="Z2072" s="235" ph="1"/>
    </row>
    <row r="2073" spans="26:26" ht="21" x14ac:dyDescent="0.15">
      <c r="Z2073" s="235" ph="1"/>
    </row>
    <row r="2074" spans="26:26" ht="21" x14ac:dyDescent="0.15">
      <c r="Z2074" s="235" ph="1"/>
    </row>
    <row r="2075" spans="26:26" ht="21" x14ac:dyDescent="0.15">
      <c r="Z2075" s="235" ph="1"/>
    </row>
    <row r="2076" spans="26:26" ht="21" x14ac:dyDescent="0.15">
      <c r="Z2076" s="235" ph="1"/>
    </row>
    <row r="2077" spans="26:26" ht="21" x14ac:dyDescent="0.15">
      <c r="Z2077" s="235" ph="1"/>
    </row>
    <row r="2078" spans="26:26" ht="21" x14ac:dyDescent="0.15">
      <c r="Z2078" s="235" ph="1"/>
    </row>
    <row r="2079" spans="26:26" ht="21" x14ac:dyDescent="0.15">
      <c r="Z2079" s="235" ph="1"/>
    </row>
    <row r="2080" spans="26:26" ht="21" x14ac:dyDescent="0.15">
      <c r="Z2080" s="235" ph="1"/>
    </row>
    <row r="2081" spans="26:26" ht="21" x14ac:dyDescent="0.15">
      <c r="Z2081" s="235" ph="1"/>
    </row>
    <row r="2082" spans="26:26" ht="21" x14ac:dyDescent="0.15">
      <c r="Z2082" s="235" ph="1"/>
    </row>
    <row r="2083" spans="26:26" ht="21" x14ac:dyDescent="0.15">
      <c r="Z2083" s="235" ph="1"/>
    </row>
    <row r="2084" spans="26:26" ht="21" x14ac:dyDescent="0.15">
      <c r="Z2084" s="235" ph="1"/>
    </row>
    <row r="2085" spans="26:26" ht="21" x14ac:dyDescent="0.15">
      <c r="Z2085" s="235" ph="1"/>
    </row>
    <row r="2086" spans="26:26" ht="21" x14ac:dyDescent="0.15">
      <c r="Z2086" s="235" ph="1"/>
    </row>
    <row r="2087" spans="26:26" ht="21" x14ac:dyDescent="0.15">
      <c r="Z2087" s="235" ph="1"/>
    </row>
    <row r="2088" spans="26:26" ht="21" x14ac:dyDescent="0.15">
      <c r="Z2088" s="235" ph="1"/>
    </row>
    <row r="2089" spans="26:26" ht="21" x14ac:dyDescent="0.15">
      <c r="Z2089" s="235" ph="1"/>
    </row>
    <row r="2090" spans="26:26" ht="21" x14ac:dyDescent="0.15">
      <c r="Z2090" s="235" ph="1"/>
    </row>
    <row r="2091" spans="26:26" ht="21" x14ac:dyDescent="0.15">
      <c r="Z2091" s="235" ph="1"/>
    </row>
    <row r="2092" spans="26:26" ht="21" x14ac:dyDescent="0.15">
      <c r="Z2092" s="235" ph="1"/>
    </row>
    <row r="2093" spans="26:26" ht="21" x14ac:dyDescent="0.15">
      <c r="Z2093" s="235" ph="1"/>
    </row>
    <row r="2094" spans="26:26" ht="21" x14ac:dyDescent="0.15">
      <c r="Z2094" s="235" ph="1"/>
    </row>
    <row r="2095" spans="26:26" ht="21" x14ac:dyDescent="0.15">
      <c r="Z2095" s="235" ph="1"/>
    </row>
    <row r="2096" spans="26:26" ht="21" x14ac:dyDescent="0.15">
      <c r="Z2096" s="235" ph="1"/>
    </row>
    <row r="2097" spans="26:26" ht="21" x14ac:dyDescent="0.15">
      <c r="Z2097" s="235" ph="1"/>
    </row>
    <row r="2098" spans="26:26" ht="21" x14ac:dyDescent="0.15">
      <c r="Z2098" s="235" ph="1"/>
    </row>
    <row r="2099" spans="26:26" ht="21" x14ac:dyDescent="0.15">
      <c r="Z2099" s="235" ph="1"/>
    </row>
    <row r="2100" spans="26:26" ht="21" x14ac:dyDescent="0.15">
      <c r="Z2100" s="235" ph="1"/>
    </row>
    <row r="2101" spans="26:26" ht="21" x14ac:dyDescent="0.15">
      <c r="Z2101" s="235" ph="1"/>
    </row>
    <row r="2102" spans="26:26" ht="21" x14ac:dyDescent="0.15">
      <c r="Z2102" s="235" ph="1"/>
    </row>
    <row r="2103" spans="26:26" ht="21" x14ac:dyDescent="0.15">
      <c r="Z2103" s="235" ph="1"/>
    </row>
    <row r="2104" spans="26:26" ht="21" x14ac:dyDescent="0.15">
      <c r="Z2104" s="235" ph="1"/>
    </row>
    <row r="2105" spans="26:26" ht="21" x14ac:dyDescent="0.15">
      <c r="Z2105" s="235" ph="1"/>
    </row>
    <row r="2106" spans="26:26" ht="21" x14ac:dyDescent="0.15">
      <c r="Z2106" s="235" ph="1"/>
    </row>
    <row r="2107" spans="26:26" ht="21" x14ac:dyDescent="0.15">
      <c r="Z2107" s="235" ph="1"/>
    </row>
    <row r="2108" spans="26:26" ht="21" x14ac:dyDescent="0.15">
      <c r="Z2108" s="235" ph="1"/>
    </row>
    <row r="2109" spans="26:26" ht="21" x14ac:dyDescent="0.15">
      <c r="Z2109" s="235" ph="1"/>
    </row>
    <row r="2110" spans="26:26" ht="21" x14ac:dyDescent="0.15">
      <c r="Z2110" s="235" ph="1"/>
    </row>
    <row r="2111" spans="26:26" ht="21" x14ac:dyDescent="0.15">
      <c r="Z2111" s="235" ph="1"/>
    </row>
    <row r="2112" spans="26:26" ht="21" x14ac:dyDescent="0.15">
      <c r="Z2112" s="235" ph="1"/>
    </row>
    <row r="2113" spans="26:26" ht="21" x14ac:dyDescent="0.15">
      <c r="Z2113" s="235" ph="1"/>
    </row>
    <row r="2114" spans="26:26" ht="21" x14ac:dyDescent="0.15">
      <c r="Z2114" s="235" ph="1"/>
    </row>
    <row r="2115" spans="26:26" ht="21" x14ac:dyDescent="0.15">
      <c r="Z2115" s="235" ph="1"/>
    </row>
    <row r="2116" spans="26:26" ht="21" x14ac:dyDescent="0.15">
      <c r="Z2116" s="235" ph="1"/>
    </row>
    <row r="2117" spans="26:26" ht="21" x14ac:dyDescent="0.15">
      <c r="Z2117" s="235" ph="1"/>
    </row>
    <row r="2118" spans="26:26" ht="21" x14ac:dyDescent="0.15">
      <c r="Z2118" s="235" ph="1"/>
    </row>
    <row r="2119" spans="26:26" ht="21" x14ac:dyDescent="0.15">
      <c r="Z2119" s="235" ph="1"/>
    </row>
    <row r="2120" spans="26:26" ht="21" x14ac:dyDescent="0.15">
      <c r="Z2120" s="235" ph="1"/>
    </row>
    <row r="2121" spans="26:26" ht="21" x14ac:dyDescent="0.15">
      <c r="Z2121" s="235" ph="1"/>
    </row>
    <row r="2122" spans="26:26" ht="21" x14ac:dyDescent="0.15">
      <c r="Z2122" s="235" ph="1"/>
    </row>
    <row r="2123" spans="26:26" ht="21" x14ac:dyDescent="0.15">
      <c r="Z2123" s="235" ph="1"/>
    </row>
    <row r="2124" spans="26:26" ht="21" x14ac:dyDescent="0.15">
      <c r="Z2124" s="235" ph="1"/>
    </row>
    <row r="2125" spans="26:26" ht="21" x14ac:dyDescent="0.15">
      <c r="Z2125" s="235" ph="1"/>
    </row>
    <row r="2126" spans="26:26" ht="21" x14ac:dyDescent="0.15">
      <c r="Z2126" s="235" ph="1"/>
    </row>
    <row r="2127" spans="26:26" ht="21" x14ac:dyDescent="0.15">
      <c r="Z2127" s="235" ph="1"/>
    </row>
    <row r="2128" spans="26:26" ht="21" x14ac:dyDescent="0.15">
      <c r="Z2128" s="235" ph="1"/>
    </row>
    <row r="2129" spans="26:26" ht="21" x14ac:dyDescent="0.15">
      <c r="Z2129" s="235" ph="1"/>
    </row>
    <row r="2130" spans="26:26" ht="21" x14ac:dyDescent="0.15">
      <c r="Z2130" s="235" ph="1"/>
    </row>
    <row r="2131" spans="26:26" ht="21" x14ac:dyDescent="0.15">
      <c r="Z2131" s="235" ph="1"/>
    </row>
    <row r="2132" spans="26:26" ht="21" x14ac:dyDescent="0.15">
      <c r="Z2132" s="235" ph="1"/>
    </row>
    <row r="2133" spans="26:26" ht="21" x14ac:dyDescent="0.15">
      <c r="Z2133" s="235" ph="1"/>
    </row>
    <row r="2134" spans="26:26" ht="21" x14ac:dyDescent="0.15">
      <c r="Z2134" s="235" ph="1"/>
    </row>
    <row r="2135" spans="26:26" ht="21" x14ac:dyDescent="0.15">
      <c r="Z2135" s="235" ph="1"/>
    </row>
    <row r="2136" spans="26:26" ht="21" x14ac:dyDescent="0.15">
      <c r="Z2136" s="235" ph="1"/>
    </row>
    <row r="2137" spans="26:26" ht="21" x14ac:dyDescent="0.15">
      <c r="Z2137" s="235" ph="1"/>
    </row>
    <row r="2138" spans="26:26" ht="21" x14ac:dyDescent="0.15">
      <c r="Z2138" s="235" ph="1"/>
    </row>
    <row r="2139" spans="26:26" ht="21" x14ac:dyDescent="0.15">
      <c r="Z2139" s="235" ph="1"/>
    </row>
    <row r="2140" spans="26:26" ht="21" x14ac:dyDescent="0.15">
      <c r="Z2140" s="235" ph="1"/>
    </row>
    <row r="2141" spans="26:26" ht="21" x14ac:dyDescent="0.15">
      <c r="Z2141" s="235" ph="1"/>
    </row>
    <row r="2142" spans="26:26" ht="21" x14ac:dyDescent="0.15">
      <c r="Z2142" s="235" ph="1"/>
    </row>
    <row r="2143" spans="26:26" ht="21" x14ac:dyDescent="0.15">
      <c r="Z2143" s="235" ph="1"/>
    </row>
    <row r="2144" spans="26:26" ht="21" x14ac:dyDescent="0.15">
      <c r="Z2144" s="235" ph="1"/>
    </row>
    <row r="2145" spans="26:26" ht="21" x14ac:dyDescent="0.15">
      <c r="Z2145" s="235" ph="1"/>
    </row>
    <row r="2146" spans="26:26" ht="21" x14ac:dyDescent="0.15">
      <c r="Z2146" s="235" ph="1"/>
    </row>
    <row r="2147" spans="26:26" ht="21" x14ac:dyDescent="0.15">
      <c r="Z2147" s="235" ph="1"/>
    </row>
    <row r="2148" spans="26:26" ht="21" x14ac:dyDescent="0.15">
      <c r="Z2148" s="235" ph="1"/>
    </row>
    <row r="2149" spans="26:26" ht="21" x14ac:dyDescent="0.15">
      <c r="Z2149" s="235" ph="1"/>
    </row>
    <row r="2150" spans="26:26" ht="21" x14ac:dyDescent="0.15">
      <c r="Z2150" s="235" ph="1"/>
    </row>
    <row r="2151" spans="26:26" ht="21" x14ac:dyDescent="0.15">
      <c r="Z2151" s="235" ph="1"/>
    </row>
    <row r="2152" spans="26:26" ht="21" x14ac:dyDescent="0.15">
      <c r="Z2152" s="235" ph="1"/>
    </row>
    <row r="2153" spans="26:26" ht="21" x14ac:dyDescent="0.15">
      <c r="Z2153" s="235" ph="1"/>
    </row>
    <row r="2154" spans="26:26" ht="21" x14ac:dyDescent="0.15">
      <c r="Z2154" s="235" ph="1"/>
    </row>
    <row r="2155" spans="26:26" ht="21" x14ac:dyDescent="0.15">
      <c r="Z2155" s="235" ph="1"/>
    </row>
    <row r="2156" spans="26:26" ht="21" x14ac:dyDescent="0.15">
      <c r="Z2156" s="235" ph="1"/>
    </row>
    <row r="2157" spans="26:26" ht="21" x14ac:dyDescent="0.15">
      <c r="Z2157" s="235" ph="1"/>
    </row>
    <row r="2158" spans="26:26" ht="21" x14ac:dyDescent="0.15">
      <c r="Z2158" s="235" ph="1"/>
    </row>
    <row r="2159" spans="26:26" ht="21" x14ac:dyDescent="0.15">
      <c r="Z2159" s="235" ph="1"/>
    </row>
    <row r="2160" spans="26:26" ht="21" x14ac:dyDescent="0.15">
      <c r="Z2160" s="235" ph="1"/>
    </row>
    <row r="2161" spans="26:26" ht="21" x14ac:dyDescent="0.15">
      <c r="Z2161" s="235" ph="1"/>
    </row>
    <row r="2162" spans="26:26" ht="21" x14ac:dyDescent="0.15">
      <c r="Z2162" s="235" ph="1"/>
    </row>
    <row r="2163" spans="26:26" ht="21" x14ac:dyDescent="0.15">
      <c r="Z2163" s="235" ph="1"/>
    </row>
    <row r="2164" spans="26:26" ht="21" x14ac:dyDescent="0.15">
      <c r="Z2164" s="235" ph="1"/>
    </row>
    <row r="2165" spans="26:26" ht="21" x14ac:dyDescent="0.15">
      <c r="Z2165" s="235" ph="1"/>
    </row>
    <row r="2166" spans="26:26" ht="21" x14ac:dyDescent="0.15">
      <c r="Z2166" s="235" ph="1"/>
    </row>
    <row r="2167" spans="26:26" ht="21" x14ac:dyDescent="0.15">
      <c r="Z2167" s="235" ph="1"/>
    </row>
    <row r="2168" spans="26:26" ht="21" x14ac:dyDescent="0.15">
      <c r="Z2168" s="235" ph="1"/>
    </row>
    <row r="2169" spans="26:26" ht="21" x14ac:dyDescent="0.15">
      <c r="Z2169" s="235" ph="1"/>
    </row>
    <row r="2170" spans="26:26" ht="21" x14ac:dyDescent="0.15">
      <c r="Z2170" s="235" ph="1"/>
    </row>
    <row r="2171" spans="26:26" ht="21" x14ac:dyDescent="0.15">
      <c r="Z2171" s="235" ph="1"/>
    </row>
    <row r="2172" spans="26:26" ht="21" x14ac:dyDescent="0.15">
      <c r="Z2172" s="235" ph="1"/>
    </row>
    <row r="2173" spans="26:26" ht="21" x14ac:dyDescent="0.15">
      <c r="Z2173" s="235" ph="1"/>
    </row>
    <row r="2174" spans="26:26" ht="21" x14ac:dyDescent="0.15">
      <c r="Z2174" s="235" ph="1"/>
    </row>
    <row r="2175" spans="26:26" ht="21" x14ac:dyDescent="0.15">
      <c r="Z2175" s="235" ph="1"/>
    </row>
    <row r="2176" spans="26:26" ht="21" x14ac:dyDescent="0.15">
      <c r="Z2176" s="235" ph="1"/>
    </row>
    <row r="2177" spans="26:26" ht="21" x14ac:dyDescent="0.15">
      <c r="Z2177" s="235" ph="1"/>
    </row>
    <row r="2178" spans="26:26" ht="21" x14ac:dyDescent="0.15">
      <c r="Z2178" s="235" ph="1"/>
    </row>
    <row r="2179" spans="26:26" ht="21" x14ac:dyDescent="0.15">
      <c r="Z2179" s="235" ph="1"/>
    </row>
    <row r="2180" spans="26:26" ht="21" x14ac:dyDescent="0.15">
      <c r="Z2180" s="235" ph="1"/>
    </row>
    <row r="2181" spans="26:26" ht="21" x14ac:dyDescent="0.15">
      <c r="Z2181" s="235" ph="1"/>
    </row>
    <row r="2182" spans="26:26" ht="21" x14ac:dyDescent="0.15">
      <c r="Z2182" s="235" ph="1"/>
    </row>
    <row r="2183" spans="26:26" ht="21" x14ac:dyDescent="0.15">
      <c r="Z2183" s="235" ph="1"/>
    </row>
    <row r="2184" spans="26:26" ht="21" x14ac:dyDescent="0.15">
      <c r="Z2184" s="235" ph="1"/>
    </row>
    <row r="2185" spans="26:26" ht="21" x14ac:dyDescent="0.15">
      <c r="Z2185" s="235" ph="1"/>
    </row>
    <row r="2186" spans="26:26" ht="21" x14ac:dyDescent="0.15">
      <c r="Z2186" s="235" ph="1"/>
    </row>
    <row r="2187" spans="26:26" ht="21" x14ac:dyDescent="0.15">
      <c r="Z2187" s="235" ph="1"/>
    </row>
    <row r="2188" spans="26:26" ht="21" x14ac:dyDescent="0.15">
      <c r="Z2188" s="235" ph="1"/>
    </row>
    <row r="2189" spans="26:26" ht="21" x14ac:dyDescent="0.15">
      <c r="Z2189" s="235" ph="1"/>
    </row>
    <row r="2190" spans="26:26" ht="21" x14ac:dyDescent="0.15">
      <c r="Z2190" s="235" ph="1"/>
    </row>
    <row r="2191" spans="26:26" ht="21" x14ac:dyDescent="0.15">
      <c r="Z2191" s="235" ph="1"/>
    </row>
    <row r="2192" spans="26:26" ht="21" x14ac:dyDescent="0.15">
      <c r="Z2192" s="235" ph="1"/>
    </row>
    <row r="2193" spans="26:26" ht="21" x14ac:dyDescent="0.15">
      <c r="Z2193" s="235" ph="1"/>
    </row>
    <row r="2194" spans="26:26" ht="21" x14ac:dyDescent="0.15">
      <c r="Z2194" s="235" ph="1"/>
    </row>
    <row r="2195" spans="26:26" ht="21" x14ac:dyDescent="0.15">
      <c r="Z2195" s="235" ph="1"/>
    </row>
    <row r="2196" spans="26:26" ht="21" x14ac:dyDescent="0.15">
      <c r="Z2196" s="235" ph="1"/>
    </row>
    <row r="2197" spans="26:26" ht="21" x14ac:dyDescent="0.15">
      <c r="Z2197" s="235" ph="1"/>
    </row>
    <row r="2198" spans="26:26" ht="21" x14ac:dyDescent="0.15">
      <c r="Z2198" s="235" ph="1"/>
    </row>
    <row r="2199" spans="26:26" ht="21" x14ac:dyDescent="0.15">
      <c r="Z2199" s="235" ph="1"/>
    </row>
    <row r="2200" spans="26:26" ht="21" x14ac:dyDescent="0.15">
      <c r="Z2200" s="235" ph="1"/>
    </row>
    <row r="2201" spans="26:26" ht="21" x14ac:dyDescent="0.15">
      <c r="Z2201" s="235" ph="1"/>
    </row>
    <row r="2202" spans="26:26" ht="21" x14ac:dyDescent="0.15">
      <c r="Z2202" s="235" ph="1"/>
    </row>
    <row r="2203" spans="26:26" ht="21" x14ac:dyDescent="0.15">
      <c r="Z2203" s="235" ph="1"/>
    </row>
    <row r="2204" spans="26:26" ht="21" x14ac:dyDescent="0.15">
      <c r="Z2204" s="235" ph="1"/>
    </row>
    <row r="2205" spans="26:26" ht="21" x14ac:dyDescent="0.15">
      <c r="Z2205" s="235" ph="1"/>
    </row>
    <row r="2206" spans="26:26" ht="21" x14ac:dyDescent="0.15">
      <c r="Z2206" s="235" ph="1"/>
    </row>
    <row r="2207" spans="26:26" ht="21" x14ac:dyDescent="0.15">
      <c r="Z2207" s="235" ph="1"/>
    </row>
    <row r="2208" spans="26:26" ht="21" x14ac:dyDescent="0.15">
      <c r="Z2208" s="235" ph="1"/>
    </row>
    <row r="2209" spans="26:26" ht="21" x14ac:dyDescent="0.15">
      <c r="Z2209" s="235" ph="1"/>
    </row>
    <row r="2210" spans="26:26" ht="21" x14ac:dyDescent="0.15">
      <c r="Z2210" s="235" ph="1"/>
    </row>
    <row r="2211" spans="26:26" ht="21" x14ac:dyDescent="0.15">
      <c r="Z2211" s="235" ph="1"/>
    </row>
    <row r="2212" spans="26:26" ht="21" x14ac:dyDescent="0.15">
      <c r="Z2212" s="235" ph="1"/>
    </row>
    <row r="2213" spans="26:26" ht="21" x14ac:dyDescent="0.15">
      <c r="Z2213" s="235" ph="1"/>
    </row>
    <row r="2214" spans="26:26" ht="21" x14ac:dyDescent="0.15">
      <c r="Z2214" s="235" ph="1"/>
    </row>
    <row r="2215" spans="26:26" ht="21" x14ac:dyDescent="0.15">
      <c r="Z2215" s="235" ph="1"/>
    </row>
    <row r="2216" spans="26:26" ht="21" x14ac:dyDescent="0.15">
      <c r="Z2216" s="235" ph="1"/>
    </row>
    <row r="2217" spans="26:26" ht="21" x14ac:dyDescent="0.15">
      <c r="Z2217" s="235" ph="1"/>
    </row>
    <row r="2218" spans="26:26" ht="21" x14ac:dyDescent="0.15">
      <c r="Z2218" s="235" ph="1"/>
    </row>
    <row r="2219" spans="26:26" ht="21" x14ac:dyDescent="0.15">
      <c r="Z2219" s="235" ph="1"/>
    </row>
    <row r="2220" spans="26:26" ht="21" x14ac:dyDescent="0.15">
      <c r="Z2220" s="235" ph="1"/>
    </row>
    <row r="2221" spans="26:26" ht="21" x14ac:dyDescent="0.15">
      <c r="Z2221" s="235" ph="1"/>
    </row>
    <row r="2222" spans="26:26" ht="21" x14ac:dyDescent="0.15">
      <c r="Z2222" s="235" ph="1"/>
    </row>
    <row r="2223" spans="26:26" ht="21" x14ac:dyDescent="0.15">
      <c r="Z2223" s="235" ph="1"/>
    </row>
    <row r="2224" spans="26:26" ht="21" x14ac:dyDescent="0.15">
      <c r="Z2224" s="235" ph="1"/>
    </row>
    <row r="2225" spans="26:26" ht="21" x14ac:dyDescent="0.15">
      <c r="Z2225" s="235" ph="1"/>
    </row>
    <row r="2226" spans="26:26" ht="21" x14ac:dyDescent="0.15">
      <c r="Z2226" s="235" ph="1"/>
    </row>
    <row r="2227" spans="26:26" ht="21" x14ac:dyDescent="0.15">
      <c r="Z2227" s="235" ph="1"/>
    </row>
    <row r="2228" spans="26:26" ht="21" x14ac:dyDescent="0.15">
      <c r="Z2228" s="235" ph="1"/>
    </row>
    <row r="2229" spans="26:26" ht="21" x14ac:dyDescent="0.15">
      <c r="Z2229" s="235" ph="1"/>
    </row>
    <row r="2230" spans="26:26" ht="21" x14ac:dyDescent="0.15">
      <c r="Z2230" s="235" ph="1"/>
    </row>
    <row r="2231" spans="26:26" ht="21" x14ac:dyDescent="0.15">
      <c r="Z2231" s="235" ph="1"/>
    </row>
    <row r="2232" spans="26:26" ht="21" x14ac:dyDescent="0.15">
      <c r="Z2232" s="235" ph="1"/>
    </row>
    <row r="2233" spans="26:26" ht="21" x14ac:dyDescent="0.15">
      <c r="Z2233" s="235" ph="1"/>
    </row>
    <row r="2234" spans="26:26" ht="21" x14ac:dyDescent="0.15">
      <c r="Z2234" s="235" ph="1"/>
    </row>
    <row r="2235" spans="26:26" ht="21" x14ac:dyDescent="0.15">
      <c r="Z2235" s="235" ph="1"/>
    </row>
    <row r="2236" spans="26:26" ht="21" x14ac:dyDescent="0.15">
      <c r="Z2236" s="235" ph="1"/>
    </row>
    <row r="2237" spans="26:26" ht="21" x14ac:dyDescent="0.15">
      <c r="Z2237" s="235" ph="1"/>
    </row>
    <row r="2238" spans="26:26" ht="21" x14ac:dyDescent="0.15">
      <c r="Z2238" s="235" ph="1"/>
    </row>
    <row r="2239" spans="26:26" ht="21" x14ac:dyDescent="0.15">
      <c r="Z2239" s="235" ph="1"/>
    </row>
    <row r="2240" spans="26:26" ht="21" x14ac:dyDescent="0.15">
      <c r="Z2240" s="235" ph="1"/>
    </row>
    <row r="2241" spans="26:26" ht="21" x14ac:dyDescent="0.15">
      <c r="Z2241" s="235" ph="1"/>
    </row>
    <row r="2242" spans="26:26" ht="21" x14ac:dyDescent="0.15">
      <c r="Z2242" s="235" ph="1"/>
    </row>
    <row r="2243" spans="26:26" ht="21" x14ac:dyDescent="0.15">
      <c r="Z2243" s="235" ph="1"/>
    </row>
    <row r="2244" spans="26:26" ht="21" x14ac:dyDescent="0.15">
      <c r="Z2244" s="235" ph="1"/>
    </row>
    <row r="2245" spans="26:26" ht="21" x14ac:dyDescent="0.15">
      <c r="Z2245" s="235" ph="1"/>
    </row>
    <row r="2246" spans="26:26" ht="21" x14ac:dyDescent="0.15">
      <c r="Z2246" s="235" ph="1"/>
    </row>
    <row r="2247" spans="26:26" ht="21" x14ac:dyDescent="0.15">
      <c r="Z2247" s="235" ph="1"/>
    </row>
    <row r="2248" spans="26:26" ht="21" x14ac:dyDescent="0.15">
      <c r="Z2248" s="235" ph="1"/>
    </row>
    <row r="2249" spans="26:26" ht="21" x14ac:dyDescent="0.15">
      <c r="Z2249" s="235" ph="1"/>
    </row>
    <row r="2250" spans="26:26" ht="21" x14ac:dyDescent="0.15">
      <c r="Z2250" s="235" ph="1"/>
    </row>
    <row r="2251" spans="26:26" ht="21" x14ac:dyDescent="0.15">
      <c r="Z2251" s="235" ph="1"/>
    </row>
    <row r="2252" spans="26:26" ht="21" x14ac:dyDescent="0.15">
      <c r="Z2252" s="235" ph="1"/>
    </row>
    <row r="2253" spans="26:26" ht="21" x14ac:dyDescent="0.15">
      <c r="Z2253" s="235" ph="1"/>
    </row>
    <row r="2254" spans="26:26" ht="21" x14ac:dyDescent="0.15">
      <c r="Z2254" s="235" ph="1"/>
    </row>
    <row r="2255" spans="26:26" ht="21" x14ac:dyDescent="0.15">
      <c r="Z2255" s="235" ph="1"/>
    </row>
    <row r="2256" spans="26:26" ht="21" x14ac:dyDescent="0.15">
      <c r="Z2256" s="235" ph="1"/>
    </row>
    <row r="2257" spans="26:26" ht="21" x14ac:dyDescent="0.15">
      <c r="Z2257" s="235" ph="1"/>
    </row>
    <row r="2258" spans="26:26" ht="21" x14ac:dyDescent="0.15">
      <c r="Z2258" s="235" ph="1"/>
    </row>
    <row r="2259" spans="26:26" ht="21" x14ac:dyDescent="0.15">
      <c r="Z2259" s="235" ph="1"/>
    </row>
    <row r="2260" spans="26:26" ht="21" x14ac:dyDescent="0.15">
      <c r="Z2260" s="235" ph="1"/>
    </row>
    <row r="2261" spans="26:26" ht="21" x14ac:dyDescent="0.15">
      <c r="Z2261" s="235" ph="1"/>
    </row>
    <row r="2262" spans="26:26" ht="21" x14ac:dyDescent="0.15">
      <c r="Z2262" s="235" ph="1"/>
    </row>
    <row r="2263" spans="26:26" ht="21" x14ac:dyDescent="0.15">
      <c r="Z2263" s="235" ph="1"/>
    </row>
    <row r="2264" spans="26:26" ht="21" x14ac:dyDescent="0.15">
      <c r="Z2264" s="235" ph="1"/>
    </row>
    <row r="2265" spans="26:26" ht="21" x14ac:dyDescent="0.15">
      <c r="Z2265" s="235" ph="1"/>
    </row>
    <row r="2266" spans="26:26" ht="21" x14ac:dyDescent="0.15">
      <c r="Z2266" s="235" ph="1"/>
    </row>
    <row r="2267" spans="26:26" ht="21" x14ac:dyDescent="0.15">
      <c r="Z2267" s="235" ph="1"/>
    </row>
    <row r="2268" spans="26:26" ht="21" x14ac:dyDescent="0.15">
      <c r="Z2268" s="235" ph="1"/>
    </row>
    <row r="2269" spans="26:26" ht="21" x14ac:dyDescent="0.15">
      <c r="Z2269" s="235" ph="1"/>
    </row>
    <row r="2270" spans="26:26" ht="21" x14ac:dyDescent="0.15">
      <c r="Z2270" s="235" ph="1"/>
    </row>
    <row r="2271" spans="26:26" ht="21" x14ac:dyDescent="0.15">
      <c r="Z2271" s="235" ph="1"/>
    </row>
    <row r="2272" spans="26:26" ht="21" x14ac:dyDescent="0.15">
      <c r="Z2272" s="235" ph="1"/>
    </row>
    <row r="2273" spans="26:26" ht="21" x14ac:dyDescent="0.15">
      <c r="Z2273" s="235" ph="1"/>
    </row>
    <row r="2274" spans="26:26" ht="21" x14ac:dyDescent="0.15">
      <c r="Z2274" s="235" ph="1"/>
    </row>
    <row r="2275" spans="26:26" ht="21" x14ac:dyDescent="0.15">
      <c r="Z2275" s="235" ph="1"/>
    </row>
    <row r="2276" spans="26:26" ht="21" x14ac:dyDescent="0.15">
      <c r="Z2276" s="235" ph="1"/>
    </row>
    <row r="2277" spans="26:26" ht="21" x14ac:dyDescent="0.15">
      <c r="Z2277" s="235" ph="1"/>
    </row>
    <row r="2278" spans="26:26" ht="21" x14ac:dyDescent="0.15">
      <c r="Z2278" s="235" ph="1"/>
    </row>
    <row r="2279" spans="26:26" ht="21" x14ac:dyDescent="0.15">
      <c r="Z2279" s="235" ph="1"/>
    </row>
    <row r="2280" spans="26:26" ht="21" x14ac:dyDescent="0.15">
      <c r="Z2280" s="235" ph="1"/>
    </row>
    <row r="2281" spans="26:26" ht="21" x14ac:dyDescent="0.15">
      <c r="Z2281" s="235" ph="1"/>
    </row>
    <row r="2282" spans="26:26" ht="21" x14ac:dyDescent="0.15">
      <c r="Z2282" s="235" ph="1"/>
    </row>
    <row r="2283" spans="26:26" ht="21" x14ac:dyDescent="0.15">
      <c r="Z2283" s="235" ph="1"/>
    </row>
    <row r="2284" spans="26:26" ht="21" x14ac:dyDescent="0.15">
      <c r="Z2284" s="235" ph="1"/>
    </row>
    <row r="2285" spans="26:26" ht="21" x14ac:dyDescent="0.15">
      <c r="Z2285" s="235" ph="1"/>
    </row>
    <row r="2286" spans="26:26" ht="21" x14ac:dyDescent="0.15">
      <c r="Z2286" s="235" ph="1"/>
    </row>
    <row r="2287" spans="26:26" ht="21" x14ac:dyDescent="0.15">
      <c r="Z2287" s="235" ph="1"/>
    </row>
    <row r="2288" spans="26:26" ht="21" x14ac:dyDescent="0.15">
      <c r="Z2288" s="235" ph="1"/>
    </row>
    <row r="2289" spans="26:26" ht="21" x14ac:dyDescent="0.15">
      <c r="Z2289" s="235" ph="1"/>
    </row>
    <row r="2290" spans="26:26" ht="21" x14ac:dyDescent="0.15">
      <c r="Z2290" s="235" ph="1"/>
    </row>
    <row r="2291" spans="26:26" ht="21" x14ac:dyDescent="0.15">
      <c r="Z2291" s="235" ph="1"/>
    </row>
    <row r="2292" spans="26:26" ht="21" x14ac:dyDescent="0.15">
      <c r="Z2292" s="235" ph="1"/>
    </row>
    <row r="2293" spans="26:26" ht="21" x14ac:dyDescent="0.15">
      <c r="Z2293" s="235" ph="1"/>
    </row>
    <row r="2294" spans="26:26" ht="21" x14ac:dyDescent="0.15">
      <c r="Z2294" s="235" ph="1"/>
    </row>
    <row r="2295" spans="26:26" ht="21" x14ac:dyDescent="0.15">
      <c r="Z2295" s="235" ph="1"/>
    </row>
    <row r="2296" spans="26:26" ht="21" x14ac:dyDescent="0.15">
      <c r="Z2296" s="235" ph="1"/>
    </row>
    <row r="2297" spans="26:26" ht="21" x14ac:dyDescent="0.15">
      <c r="Z2297" s="235" ph="1"/>
    </row>
    <row r="2298" spans="26:26" ht="21" x14ac:dyDescent="0.15">
      <c r="Z2298" s="235" ph="1"/>
    </row>
    <row r="2299" spans="26:26" ht="21" x14ac:dyDescent="0.15">
      <c r="Z2299" s="235" ph="1"/>
    </row>
    <row r="2300" spans="26:26" ht="21" x14ac:dyDescent="0.15">
      <c r="Z2300" s="235" ph="1"/>
    </row>
    <row r="2301" spans="26:26" ht="21" x14ac:dyDescent="0.15">
      <c r="Z2301" s="235" ph="1"/>
    </row>
    <row r="2302" spans="26:26" ht="21" x14ac:dyDescent="0.15">
      <c r="Z2302" s="235" ph="1"/>
    </row>
    <row r="2303" spans="26:26" ht="21" x14ac:dyDescent="0.15">
      <c r="Z2303" s="235" ph="1"/>
    </row>
    <row r="2304" spans="26:26" ht="21" x14ac:dyDescent="0.15">
      <c r="Z2304" s="235" ph="1"/>
    </row>
    <row r="2305" spans="26:26" ht="21" x14ac:dyDescent="0.15">
      <c r="Z2305" s="235" ph="1"/>
    </row>
    <row r="2306" spans="26:26" ht="21" x14ac:dyDescent="0.15">
      <c r="Z2306" s="235" ph="1"/>
    </row>
    <row r="2307" spans="26:26" ht="21" x14ac:dyDescent="0.15">
      <c r="Z2307" s="235" ph="1"/>
    </row>
    <row r="2308" spans="26:26" ht="21" x14ac:dyDescent="0.15">
      <c r="Z2308" s="235" ph="1"/>
    </row>
    <row r="2309" spans="26:26" ht="21" x14ac:dyDescent="0.15">
      <c r="Z2309" s="235" ph="1"/>
    </row>
    <row r="2310" spans="26:26" ht="21" x14ac:dyDescent="0.15">
      <c r="Z2310" s="235" ph="1"/>
    </row>
    <row r="2311" spans="26:26" ht="21" x14ac:dyDescent="0.15">
      <c r="Z2311" s="235" ph="1"/>
    </row>
    <row r="2312" spans="26:26" ht="21" x14ac:dyDescent="0.15">
      <c r="Z2312" s="235" ph="1"/>
    </row>
    <row r="2313" spans="26:26" ht="21" x14ac:dyDescent="0.15">
      <c r="Z2313" s="235" ph="1"/>
    </row>
    <row r="2314" spans="26:26" ht="21" x14ac:dyDescent="0.15">
      <c r="Z2314" s="235" ph="1"/>
    </row>
    <row r="2315" spans="26:26" ht="21" x14ac:dyDescent="0.15">
      <c r="Z2315" s="235" ph="1"/>
    </row>
    <row r="2316" spans="26:26" ht="21" x14ac:dyDescent="0.15">
      <c r="Z2316" s="235" ph="1"/>
    </row>
    <row r="2317" spans="26:26" ht="21" x14ac:dyDescent="0.15">
      <c r="Z2317" s="235" ph="1"/>
    </row>
    <row r="2318" spans="26:26" ht="21" x14ac:dyDescent="0.15">
      <c r="Z2318" s="235" ph="1"/>
    </row>
    <row r="2319" spans="26:26" ht="21" x14ac:dyDescent="0.15">
      <c r="Z2319" s="235" ph="1"/>
    </row>
    <row r="2320" spans="26:26" ht="21" x14ac:dyDescent="0.15">
      <c r="Z2320" s="235" ph="1"/>
    </row>
    <row r="2321" spans="26:26" ht="21" x14ac:dyDescent="0.15">
      <c r="Z2321" s="235" ph="1"/>
    </row>
    <row r="2322" spans="26:26" ht="21" x14ac:dyDescent="0.15">
      <c r="Z2322" s="235" ph="1"/>
    </row>
    <row r="2323" spans="26:26" ht="21" x14ac:dyDescent="0.15">
      <c r="Z2323" s="235" ph="1"/>
    </row>
    <row r="2324" spans="26:26" ht="21" x14ac:dyDescent="0.15">
      <c r="Z2324" s="235" ph="1"/>
    </row>
    <row r="2325" spans="26:26" ht="21" x14ac:dyDescent="0.15">
      <c r="Z2325" s="235" ph="1"/>
    </row>
    <row r="2326" spans="26:26" ht="21" x14ac:dyDescent="0.15">
      <c r="Z2326" s="235" ph="1"/>
    </row>
    <row r="2327" spans="26:26" ht="21" x14ac:dyDescent="0.15">
      <c r="Z2327" s="235" ph="1"/>
    </row>
    <row r="2328" spans="26:26" ht="21" x14ac:dyDescent="0.15">
      <c r="Z2328" s="235" ph="1"/>
    </row>
    <row r="2329" spans="26:26" ht="21" x14ac:dyDescent="0.15">
      <c r="Z2329" s="235" ph="1"/>
    </row>
    <row r="2330" spans="26:26" ht="21" x14ac:dyDescent="0.15">
      <c r="Z2330" s="235" ph="1"/>
    </row>
    <row r="2331" spans="26:26" ht="21" x14ac:dyDescent="0.15">
      <c r="Z2331" s="235" ph="1"/>
    </row>
    <row r="2332" spans="26:26" ht="21" x14ac:dyDescent="0.15">
      <c r="Z2332" s="235" ph="1"/>
    </row>
    <row r="2333" spans="26:26" ht="21" x14ac:dyDescent="0.15">
      <c r="Z2333" s="235" ph="1"/>
    </row>
    <row r="2334" spans="26:26" ht="21" x14ac:dyDescent="0.15">
      <c r="Z2334" s="235" ph="1"/>
    </row>
    <row r="2335" spans="26:26" ht="21" x14ac:dyDescent="0.15">
      <c r="Z2335" s="235" ph="1"/>
    </row>
    <row r="2336" spans="26:26" ht="21" x14ac:dyDescent="0.15">
      <c r="Z2336" s="235" ph="1"/>
    </row>
    <row r="2337" spans="26:26" ht="21" x14ac:dyDescent="0.15">
      <c r="Z2337" s="235" ph="1"/>
    </row>
    <row r="2338" spans="26:26" ht="21" x14ac:dyDescent="0.15">
      <c r="Z2338" s="235" ph="1"/>
    </row>
    <row r="2339" spans="26:26" ht="21" x14ac:dyDescent="0.15">
      <c r="Z2339" s="235" ph="1"/>
    </row>
    <row r="2340" spans="26:26" ht="21" x14ac:dyDescent="0.15">
      <c r="Z2340" s="235" ph="1"/>
    </row>
    <row r="2341" spans="26:26" ht="21" x14ac:dyDescent="0.15">
      <c r="Z2341" s="235" ph="1"/>
    </row>
    <row r="2342" spans="26:26" ht="21" x14ac:dyDescent="0.15">
      <c r="Z2342" s="235" ph="1"/>
    </row>
    <row r="2343" spans="26:26" ht="21" x14ac:dyDescent="0.15">
      <c r="Z2343" s="235" ph="1"/>
    </row>
    <row r="2344" spans="26:26" ht="21" x14ac:dyDescent="0.15">
      <c r="Z2344" s="235" ph="1"/>
    </row>
    <row r="2345" spans="26:26" ht="21" x14ac:dyDescent="0.15">
      <c r="Z2345" s="235" ph="1"/>
    </row>
    <row r="2346" spans="26:26" ht="21" x14ac:dyDescent="0.15">
      <c r="Z2346" s="235" ph="1"/>
    </row>
    <row r="2347" spans="26:26" ht="21" x14ac:dyDescent="0.15">
      <c r="Z2347" s="235" ph="1"/>
    </row>
    <row r="2348" spans="26:26" ht="21" x14ac:dyDescent="0.15">
      <c r="Z2348" s="235" ph="1"/>
    </row>
    <row r="2349" spans="26:26" ht="21" x14ac:dyDescent="0.15">
      <c r="Z2349" s="235" ph="1"/>
    </row>
    <row r="2350" spans="26:26" ht="21" x14ac:dyDescent="0.15">
      <c r="Z2350" s="235" ph="1"/>
    </row>
    <row r="2351" spans="26:26" ht="21" x14ac:dyDescent="0.15">
      <c r="Z2351" s="235" ph="1"/>
    </row>
    <row r="2352" spans="26:26" ht="21" x14ac:dyDescent="0.15">
      <c r="Z2352" s="235" ph="1"/>
    </row>
    <row r="2353" spans="26:26" ht="21" x14ac:dyDescent="0.15">
      <c r="Z2353" s="235" ph="1"/>
    </row>
    <row r="2354" spans="26:26" ht="21" x14ac:dyDescent="0.15">
      <c r="Z2354" s="235" ph="1"/>
    </row>
    <row r="2355" spans="26:26" ht="21" x14ac:dyDescent="0.15">
      <c r="Z2355" s="235" ph="1"/>
    </row>
    <row r="2356" spans="26:26" ht="21" x14ac:dyDescent="0.15">
      <c r="Z2356" s="235" ph="1"/>
    </row>
    <row r="2357" spans="26:26" ht="21" x14ac:dyDescent="0.15">
      <c r="Z2357" s="235" ph="1"/>
    </row>
    <row r="2358" spans="26:26" ht="21" x14ac:dyDescent="0.15">
      <c r="Z2358" s="235" ph="1"/>
    </row>
    <row r="2359" spans="26:26" ht="21" x14ac:dyDescent="0.15">
      <c r="Z2359" s="235" ph="1"/>
    </row>
    <row r="2360" spans="26:26" ht="21" x14ac:dyDescent="0.15">
      <c r="Z2360" s="235" ph="1"/>
    </row>
    <row r="2361" spans="26:26" ht="21" x14ac:dyDescent="0.15">
      <c r="Z2361" s="235" ph="1"/>
    </row>
    <row r="2362" spans="26:26" ht="21" x14ac:dyDescent="0.15">
      <c r="Z2362" s="235" ph="1"/>
    </row>
    <row r="2363" spans="26:26" ht="21" x14ac:dyDescent="0.15">
      <c r="Z2363" s="235" ph="1"/>
    </row>
    <row r="2364" spans="26:26" ht="21" x14ac:dyDescent="0.15">
      <c r="Z2364" s="235" ph="1"/>
    </row>
    <row r="2365" spans="26:26" ht="21" x14ac:dyDescent="0.15">
      <c r="Z2365" s="235" ph="1"/>
    </row>
    <row r="2366" spans="26:26" ht="21" x14ac:dyDescent="0.15">
      <c r="Z2366" s="235" ph="1"/>
    </row>
    <row r="2367" spans="26:26" ht="21" x14ac:dyDescent="0.15">
      <c r="Z2367" s="235" ph="1"/>
    </row>
    <row r="2368" spans="26:26" ht="21" x14ac:dyDescent="0.15">
      <c r="Z2368" s="235" ph="1"/>
    </row>
    <row r="2369" spans="26:26" ht="21" x14ac:dyDescent="0.15">
      <c r="Z2369" s="235" ph="1"/>
    </row>
    <row r="2370" spans="26:26" ht="21" x14ac:dyDescent="0.15">
      <c r="Z2370" s="235" ph="1"/>
    </row>
    <row r="2371" spans="26:26" ht="21" x14ac:dyDescent="0.15">
      <c r="Z2371" s="235" ph="1"/>
    </row>
    <row r="2372" spans="26:26" ht="21" x14ac:dyDescent="0.15">
      <c r="Z2372" s="235" ph="1"/>
    </row>
    <row r="2373" spans="26:26" ht="21" x14ac:dyDescent="0.15">
      <c r="Z2373" s="235" ph="1"/>
    </row>
    <row r="2374" spans="26:26" ht="21" x14ac:dyDescent="0.15">
      <c r="Z2374" s="235" ph="1"/>
    </row>
    <row r="2375" spans="26:26" ht="21" x14ac:dyDescent="0.15">
      <c r="Z2375" s="235" ph="1"/>
    </row>
    <row r="2376" spans="26:26" ht="21" x14ac:dyDescent="0.15">
      <c r="Z2376" s="235" ph="1"/>
    </row>
    <row r="2377" spans="26:26" ht="21" x14ac:dyDescent="0.15">
      <c r="Z2377" s="235" ph="1"/>
    </row>
    <row r="2378" spans="26:26" ht="21" x14ac:dyDescent="0.15">
      <c r="Z2378" s="235" ph="1"/>
    </row>
    <row r="2379" spans="26:26" ht="21" x14ac:dyDescent="0.15">
      <c r="Z2379" s="235" ph="1"/>
    </row>
    <row r="2380" spans="26:26" ht="21" x14ac:dyDescent="0.15">
      <c r="Z2380" s="235" ph="1"/>
    </row>
    <row r="2381" spans="26:26" ht="21" x14ac:dyDescent="0.15">
      <c r="Z2381" s="235" ph="1"/>
    </row>
    <row r="2382" spans="26:26" ht="21" x14ac:dyDescent="0.15">
      <c r="Z2382" s="235" ph="1"/>
    </row>
    <row r="2383" spans="26:26" ht="21" x14ac:dyDescent="0.15">
      <c r="Z2383" s="235" ph="1"/>
    </row>
    <row r="2384" spans="26:26" ht="21" x14ac:dyDescent="0.15">
      <c r="Z2384" s="235" ph="1"/>
    </row>
    <row r="2385" spans="26:26" ht="21" x14ac:dyDescent="0.15">
      <c r="Z2385" s="235" ph="1"/>
    </row>
    <row r="2386" spans="26:26" ht="21" x14ac:dyDescent="0.15">
      <c r="Z2386" s="235" ph="1"/>
    </row>
    <row r="2387" spans="26:26" ht="21" x14ac:dyDescent="0.15">
      <c r="Z2387" s="235" ph="1"/>
    </row>
    <row r="2388" spans="26:26" ht="21" x14ac:dyDescent="0.15">
      <c r="Z2388" s="235" ph="1"/>
    </row>
    <row r="2389" spans="26:26" ht="21" x14ac:dyDescent="0.15">
      <c r="Z2389" s="235" ph="1"/>
    </row>
    <row r="2390" spans="26:26" ht="21" x14ac:dyDescent="0.15">
      <c r="Z2390" s="235" ph="1"/>
    </row>
    <row r="2391" spans="26:26" ht="21" x14ac:dyDescent="0.15">
      <c r="Z2391" s="235" ph="1"/>
    </row>
    <row r="2392" spans="26:26" ht="21" x14ac:dyDescent="0.15">
      <c r="Z2392" s="235" ph="1"/>
    </row>
    <row r="2393" spans="26:26" ht="21" x14ac:dyDescent="0.15">
      <c r="Z2393" s="235" ph="1"/>
    </row>
    <row r="2394" spans="26:26" ht="21" x14ac:dyDescent="0.15">
      <c r="Z2394" s="235" ph="1"/>
    </row>
    <row r="2395" spans="26:26" ht="21" x14ac:dyDescent="0.15">
      <c r="Z2395" s="235" ph="1"/>
    </row>
    <row r="2396" spans="26:26" ht="21" x14ac:dyDescent="0.15">
      <c r="Z2396" s="235" ph="1"/>
    </row>
    <row r="2397" spans="26:26" ht="21" x14ac:dyDescent="0.15">
      <c r="Z2397" s="235" ph="1"/>
    </row>
    <row r="2398" spans="26:26" ht="21" x14ac:dyDescent="0.15">
      <c r="Z2398" s="235" ph="1"/>
    </row>
    <row r="2399" spans="26:26" ht="21" x14ac:dyDescent="0.15">
      <c r="Z2399" s="235" ph="1"/>
    </row>
    <row r="2400" spans="26:26" ht="21" x14ac:dyDescent="0.15">
      <c r="Z2400" s="235" ph="1"/>
    </row>
    <row r="2401" spans="26:26" ht="21" x14ac:dyDescent="0.15">
      <c r="Z2401" s="235" ph="1"/>
    </row>
    <row r="2402" spans="26:26" ht="21" x14ac:dyDescent="0.15">
      <c r="Z2402" s="235" ph="1"/>
    </row>
    <row r="2403" spans="26:26" ht="21" x14ac:dyDescent="0.15">
      <c r="Z2403" s="235" ph="1"/>
    </row>
    <row r="2404" spans="26:26" ht="21" x14ac:dyDescent="0.15">
      <c r="Z2404" s="235" ph="1"/>
    </row>
    <row r="2405" spans="26:26" ht="21" x14ac:dyDescent="0.15">
      <c r="Z2405" s="235" ph="1"/>
    </row>
    <row r="2406" spans="26:26" ht="21" x14ac:dyDescent="0.15">
      <c r="Z2406" s="235" ph="1"/>
    </row>
    <row r="2407" spans="26:26" ht="21" x14ac:dyDescent="0.15">
      <c r="Z2407" s="235" ph="1"/>
    </row>
    <row r="2408" spans="26:26" ht="21" x14ac:dyDescent="0.15">
      <c r="Z2408" s="235" ph="1"/>
    </row>
    <row r="2409" spans="26:26" ht="21" x14ac:dyDescent="0.15">
      <c r="Z2409" s="235" ph="1"/>
    </row>
    <row r="2410" spans="26:26" ht="21" x14ac:dyDescent="0.15">
      <c r="Z2410" s="235" ph="1"/>
    </row>
    <row r="2411" spans="26:26" ht="21" x14ac:dyDescent="0.15">
      <c r="Z2411" s="235" ph="1"/>
    </row>
    <row r="2412" spans="26:26" ht="21" x14ac:dyDescent="0.15">
      <c r="Z2412" s="235" ph="1"/>
    </row>
    <row r="2413" spans="26:26" ht="21" x14ac:dyDescent="0.15">
      <c r="Z2413" s="235" ph="1"/>
    </row>
    <row r="2414" spans="26:26" ht="21" x14ac:dyDescent="0.15">
      <c r="Z2414" s="235" ph="1"/>
    </row>
    <row r="2415" spans="26:26" ht="21" x14ac:dyDescent="0.15">
      <c r="Z2415" s="235" ph="1"/>
    </row>
    <row r="2416" spans="26:26" ht="21" x14ac:dyDescent="0.15">
      <c r="Z2416" s="235" ph="1"/>
    </row>
    <row r="2417" spans="26:26" ht="21" x14ac:dyDescent="0.15">
      <c r="Z2417" s="235" ph="1"/>
    </row>
    <row r="2418" spans="26:26" ht="21" x14ac:dyDescent="0.15">
      <c r="Z2418" s="235" ph="1"/>
    </row>
    <row r="2419" spans="26:26" ht="21" x14ac:dyDescent="0.15">
      <c r="Z2419" s="235" ph="1"/>
    </row>
    <row r="2420" spans="26:26" ht="21" x14ac:dyDescent="0.15">
      <c r="Z2420" s="235" ph="1"/>
    </row>
    <row r="2421" spans="26:26" ht="21" x14ac:dyDescent="0.15">
      <c r="Z2421" s="235" ph="1"/>
    </row>
    <row r="2422" spans="26:26" ht="21" x14ac:dyDescent="0.15">
      <c r="Z2422" s="235" ph="1"/>
    </row>
    <row r="2423" spans="26:26" ht="21" x14ac:dyDescent="0.15">
      <c r="Z2423" s="235" ph="1"/>
    </row>
    <row r="2424" spans="26:26" ht="21" x14ac:dyDescent="0.15">
      <c r="Z2424" s="235" ph="1"/>
    </row>
    <row r="2425" spans="26:26" ht="21" x14ac:dyDescent="0.15">
      <c r="Z2425" s="235" ph="1"/>
    </row>
    <row r="2426" spans="26:26" ht="21" x14ac:dyDescent="0.15">
      <c r="Z2426" s="235" ph="1"/>
    </row>
    <row r="2427" spans="26:26" ht="21" x14ac:dyDescent="0.15">
      <c r="Z2427" s="235" ph="1"/>
    </row>
    <row r="2428" spans="26:26" ht="21" x14ac:dyDescent="0.15">
      <c r="Z2428" s="235" ph="1"/>
    </row>
    <row r="2429" spans="26:26" ht="21" x14ac:dyDescent="0.15">
      <c r="Z2429" s="235" ph="1"/>
    </row>
    <row r="2430" spans="26:26" ht="21" x14ac:dyDescent="0.15">
      <c r="Z2430" s="235" ph="1"/>
    </row>
    <row r="2431" spans="26:26" ht="21" x14ac:dyDescent="0.15">
      <c r="Z2431" s="235" ph="1"/>
    </row>
    <row r="2432" spans="26:26" ht="21" x14ac:dyDescent="0.15">
      <c r="Z2432" s="235" ph="1"/>
    </row>
    <row r="2433" spans="26:26" ht="21" x14ac:dyDescent="0.15">
      <c r="Z2433" s="235" ph="1"/>
    </row>
    <row r="2434" spans="26:26" ht="21" x14ac:dyDescent="0.15">
      <c r="Z2434" s="235" ph="1"/>
    </row>
    <row r="2435" spans="26:26" ht="21" x14ac:dyDescent="0.15">
      <c r="Z2435" s="235" ph="1"/>
    </row>
    <row r="2436" spans="26:26" ht="21" x14ac:dyDescent="0.15">
      <c r="Z2436" s="235" ph="1"/>
    </row>
    <row r="2437" spans="26:26" ht="21" x14ac:dyDescent="0.15">
      <c r="Z2437" s="235" ph="1"/>
    </row>
    <row r="2438" spans="26:26" ht="21" x14ac:dyDescent="0.15">
      <c r="Z2438" s="235" ph="1"/>
    </row>
    <row r="2439" spans="26:26" ht="21" x14ac:dyDescent="0.15">
      <c r="Z2439" s="235" ph="1"/>
    </row>
    <row r="2440" spans="26:26" ht="21" x14ac:dyDescent="0.15">
      <c r="Z2440" s="235" ph="1"/>
    </row>
    <row r="2441" spans="26:26" ht="21" x14ac:dyDescent="0.15">
      <c r="Z2441" s="235" ph="1"/>
    </row>
    <row r="2442" spans="26:26" ht="21" x14ac:dyDescent="0.15">
      <c r="Z2442" s="235" ph="1"/>
    </row>
    <row r="2443" spans="26:26" ht="21" x14ac:dyDescent="0.15">
      <c r="Z2443" s="235" ph="1"/>
    </row>
    <row r="2444" spans="26:26" ht="21" x14ac:dyDescent="0.15">
      <c r="Z2444" s="235" ph="1"/>
    </row>
    <row r="2445" spans="26:26" ht="21" x14ac:dyDescent="0.15">
      <c r="Z2445" s="235" ph="1"/>
    </row>
    <row r="2446" spans="26:26" ht="21" x14ac:dyDescent="0.15">
      <c r="Z2446" s="235" ph="1"/>
    </row>
    <row r="2447" spans="26:26" ht="21" x14ac:dyDescent="0.15">
      <c r="Z2447" s="235" ph="1"/>
    </row>
    <row r="2448" spans="26:26" ht="21" x14ac:dyDescent="0.15">
      <c r="Z2448" s="235" ph="1"/>
    </row>
    <row r="2449" spans="26:26" ht="21" x14ac:dyDescent="0.15">
      <c r="Z2449" s="235" ph="1"/>
    </row>
    <row r="2450" spans="26:26" ht="21" x14ac:dyDescent="0.15">
      <c r="Z2450" s="235" ph="1"/>
    </row>
    <row r="2451" spans="26:26" ht="21" x14ac:dyDescent="0.15">
      <c r="Z2451" s="235" ph="1"/>
    </row>
    <row r="2452" spans="26:26" ht="21" x14ac:dyDescent="0.15">
      <c r="Z2452" s="235" ph="1"/>
    </row>
    <row r="2453" spans="26:26" ht="21" x14ac:dyDescent="0.15">
      <c r="Z2453" s="235" ph="1"/>
    </row>
    <row r="2454" spans="26:26" ht="21" x14ac:dyDescent="0.15">
      <c r="Z2454" s="235" ph="1"/>
    </row>
    <row r="2455" spans="26:26" ht="21" x14ac:dyDescent="0.15">
      <c r="Z2455" s="235" ph="1"/>
    </row>
    <row r="2456" spans="26:26" ht="21" x14ac:dyDescent="0.15">
      <c r="Z2456" s="235" ph="1"/>
    </row>
    <row r="2457" spans="26:26" ht="21" x14ac:dyDescent="0.15">
      <c r="Z2457" s="235" ph="1"/>
    </row>
    <row r="2458" spans="26:26" ht="21" x14ac:dyDescent="0.15">
      <c r="Z2458" s="235" ph="1"/>
    </row>
    <row r="2459" spans="26:26" ht="21" x14ac:dyDescent="0.15">
      <c r="Z2459" s="235" ph="1"/>
    </row>
    <row r="2460" spans="26:26" ht="21" x14ac:dyDescent="0.15">
      <c r="Z2460" s="235" ph="1"/>
    </row>
    <row r="2461" spans="26:26" ht="21" x14ac:dyDescent="0.15">
      <c r="Z2461" s="235" ph="1"/>
    </row>
    <row r="2462" spans="26:26" ht="21" x14ac:dyDescent="0.15">
      <c r="Z2462" s="235" ph="1"/>
    </row>
    <row r="2463" spans="26:26" ht="21" x14ac:dyDescent="0.15">
      <c r="Z2463" s="235" ph="1"/>
    </row>
    <row r="2464" spans="26:26" ht="21" x14ac:dyDescent="0.15">
      <c r="Z2464" s="235" ph="1"/>
    </row>
    <row r="2465" spans="26:26" ht="21" x14ac:dyDescent="0.15">
      <c r="Z2465" s="235" ph="1"/>
    </row>
    <row r="2466" spans="26:26" ht="21" x14ac:dyDescent="0.15">
      <c r="Z2466" s="235" ph="1"/>
    </row>
    <row r="2467" spans="26:26" ht="21" x14ac:dyDescent="0.15">
      <c r="Z2467" s="235" ph="1"/>
    </row>
    <row r="2468" spans="26:26" ht="21" x14ac:dyDescent="0.15">
      <c r="Z2468" s="235" ph="1"/>
    </row>
    <row r="2469" spans="26:26" ht="21" x14ac:dyDescent="0.15">
      <c r="Z2469" s="235" ph="1"/>
    </row>
    <row r="2470" spans="26:26" ht="21" x14ac:dyDescent="0.15">
      <c r="Z2470" s="235" ph="1"/>
    </row>
    <row r="2471" spans="26:26" ht="21" x14ac:dyDescent="0.15">
      <c r="Z2471" s="235" ph="1"/>
    </row>
    <row r="2472" spans="26:26" ht="21" x14ac:dyDescent="0.15">
      <c r="Z2472" s="235" ph="1"/>
    </row>
    <row r="2473" spans="26:26" ht="21" x14ac:dyDescent="0.15">
      <c r="Z2473" s="235" ph="1"/>
    </row>
    <row r="2474" spans="26:26" ht="21" x14ac:dyDescent="0.15">
      <c r="Z2474" s="235" ph="1"/>
    </row>
    <row r="2475" spans="26:26" ht="21" x14ac:dyDescent="0.15">
      <c r="Z2475" s="235" ph="1"/>
    </row>
    <row r="2476" spans="26:26" ht="21" x14ac:dyDescent="0.15">
      <c r="Z2476" s="235" ph="1"/>
    </row>
    <row r="2477" spans="26:26" ht="21" x14ac:dyDescent="0.15">
      <c r="Z2477" s="235" ph="1"/>
    </row>
    <row r="2478" spans="26:26" ht="21" x14ac:dyDescent="0.15">
      <c r="Z2478" s="235" ph="1"/>
    </row>
    <row r="2479" spans="26:26" ht="21" x14ac:dyDescent="0.15">
      <c r="Z2479" s="235" ph="1"/>
    </row>
    <row r="2480" spans="26:26" ht="21" x14ac:dyDescent="0.15">
      <c r="Z2480" s="235" ph="1"/>
    </row>
    <row r="2481" spans="26:26" ht="21" x14ac:dyDescent="0.15">
      <c r="Z2481" s="235" ph="1"/>
    </row>
    <row r="2482" spans="26:26" ht="21" x14ac:dyDescent="0.15">
      <c r="Z2482" s="235" ph="1"/>
    </row>
    <row r="2483" spans="26:26" ht="21" x14ac:dyDescent="0.15">
      <c r="Z2483" s="235" ph="1"/>
    </row>
    <row r="2484" spans="26:26" ht="21" x14ac:dyDescent="0.15">
      <c r="Z2484" s="235" ph="1"/>
    </row>
    <row r="2485" spans="26:26" ht="21" x14ac:dyDescent="0.15">
      <c r="Z2485" s="235" ph="1"/>
    </row>
    <row r="2486" spans="26:26" ht="21" x14ac:dyDescent="0.15">
      <c r="Z2486" s="235" ph="1"/>
    </row>
    <row r="2487" spans="26:26" ht="21" x14ac:dyDescent="0.15">
      <c r="Z2487" s="235" ph="1"/>
    </row>
    <row r="2488" spans="26:26" ht="21" x14ac:dyDescent="0.15">
      <c r="Z2488" s="235" ph="1"/>
    </row>
    <row r="2489" spans="26:26" ht="21" x14ac:dyDescent="0.15">
      <c r="Z2489" s="235" ph="1"/>
    </row>
    <row r="2490" spans="26:26" ht="21" x14ac:dyDescent="0.15">
      <c r="Z2490" s="235" ph="1"/>
    </row>
    <row r="2491" spans="26:26" ht="21" x14ac:dyDescent="0.15">
      <c r="Z2491" s="235" ph="1"/>
    </row>
    <row r="2492" spans="26:26" ht="21" x14ac:dyDescent="0.15">
      <c r="Z2492" s="235" ph="1"/>
    </row>
    <row r="2493" spans="26:26" ht="21" x14ac:dyDescent="0.15">
      <c r="Z2493" s="235" ph="1"/>
    </row>
    <row r="2494" spans="26:26" ht="21" x14ac:dyDescent="0.15">
      <c r="Z2494" s="235" ph="1"/>
    </row>
    <row r="2495" spans="26:26" ht="21" x14ac:dyDescent="0.15">
      <c r="Z2495" s="235" ph="1"/>
    </row>
    <row r="2496" spans="26:26" ht="21" x14ac:dyDescent="0.15">
      <c r="Z2496" s="235" ph="1"/>
    </row>
    <row r="2497" spans="26:26" ht="21" x14ac:dyDescent="0.15">
      <c r="Z2497" s="235" ph="1"/>
    </row>
    <row r="2498" spans="26:26" ht="21" x14ac:dyDescent="0.15">
      <c r="Z2498" s="235" ph="1"/>
    </row>
    <row r="2499" spans="26:26" ht="21" x14ac:dyDescent="0.15">
      <c r="Z2499" s="235" ph="1"/>
    </row>
    <row r="2500" spans="26:26" ht="21" x14ac:dyDescent="0.15">
      <c r="Z2500" s="235" ph="1"/>
    </row>
    <row r="2501" spans="26:26" ht="21" x14ac:dyDescent="0.15">
      <c r="Z2501" s="235" ph="1"/>
    </row>
    <row r="2502" spans="26:26" ht="21" x14ac:dyDescent="0.15">
      <c r="Z2502" s="235" ph="1"/>
    </row>
    <row r="2503" spans="26:26" ht="21" x14ac:dyDescent="0.15">
      <c r="Z2503" s="235" ph="1"/>
    </row>
    <row r="2504" spans="26:26" ht="21" x14ac:dyDescent="0.15">
      <c r="Z2504" s="235" ph="1"/>
    </row>
    <row r="2505" spans="26:26" ht="21" x14ac:dyDescent="0.15">
      <c r="Z2505" s="235" ph="1"/>
    </row>
    <row r="2506" spans="26:26" ht="21" x14ac:dyDescent="0.15">
      <c r="Z2506" s="235" ph="1"/>
    </row>
    <row r="2507" spans="26:26" ht="21" x14ac:dyDescent="0.15">
      <c r="Z2507" s="235" ph="1"/>
    </row>
    <row r="2508" spans="26:26" ht="21" x14ac:dyDescent="0.15">
      <c r="Z2508" s="235" ph="1"/>
    </row>
    <row r="2509" spans="26:26" ht="21" x14ac:dyDescent="0.15">
      <c r="Z2509" s="235" ph="1"/>
    </row>
    <row r="2510" spans="26:26" ht="21" x14ac:dyDescent="0.15">
      <c r="Z2510" s="235" ph="1"/>
    </row>
    <row r="2511" spans="26:26" ht="21" x14ac:dyDescent="0.15">
      <c r="Z2511" s="235" ph="1"/>
    </row>
    <row r="2512" spans="26:26" ht="21" x14ac:dyDescent="0.15">
      <c r="Z2512" s="235" ph="1"/>
    </row>
    <row r="2513" spans="26:26" ht="21" x14ac:dyDescent="0.15">
      <c r="Z2513" s="235" ph="1"/>
    </row>
    <row r="2514" spans="26:26" ht="21" x14ac:dyDescent="0.15">
      <c r="Z2514" s="235" ph="1"/>
    </row>
    <row r="2515" spans="26:26" ht="21" x14ac:dyDescent="0.15">
      <c r="Z2515" s="235" ph="1"/>
    </row>
    <row r="2516" spans="26:26" ht="21" x14ac:dyDescent="0.15">
      <c r="Z2516" s="235" ph="1"/>
    </row>
    <row r="2517" spans="26:26" ht="21" x14ac:dyDescent="0.15">
      <c r="Z2517" s="235" ph="1"/>
    </row>
    <row r="2518" spans="26:26" ht="21" x14ac:dyDescent="0.15">
      <c r="Z2518" s="235" ph="1"/>
    </row>
    <row r="2519" spans="26:26" ht="21" x14ac:dyDescent="0.15">
      <c r="Z2519" s="235" ph="1"/>
    </row>
    <row r="2520" spans="26:26" ht="21" x14ac:dyDescent="0.15">
      <c r="Z2520" s="235" ph="1"/>
    </row>
    <row r="2521" spans="26:26" ht="21" x14ac:dyDescent="0.15">
      <c r="Z2521" s="235" ph="1"/>
    </row>
    <row r="2522" spans="26:26" ht="21" x14ac:dyDescent="0.15">
      <c r="Z2522" s="235" ph="1"/>
    </row>
    <row r="2523" spans="26:26" ht="21" x14ac:dyDescent="0.15">
      <c r="Z2523" s="235" ph="1"/>
    </row>
    <row r="2524" spans="26:26" ht="21" x14ac:dyDescent="0.15">
      <c r="Z2524" s="235" ph="1"/>
    </row>
    <row r="2525" spans="26:26" ht="21" x14ac:dyDescent="0.15">
      <c r="Z2525" s="235" ph="1"/>
    </row>
    <row r="2526" spans="26:26" ht="21" x14ac:dyDescent="0.15">
      <c r="Z2526" s="235" ph="1"/>
    </row>
    <row r="2527" spans="26:26" ht="21" x14ac:dyDescent="0.15">
      <c r="Z2527" s="235" ph="1"/>
    </row>
    <row r="2528" spans="26:26" ht="21" x14ac:dyDescent="0.15">
      <c r="Z2528" s="235" ph="1"/>
    </row>
    <row r="2529" spans="26:26" ht="21" x14ac:dyDescent="0.15">
      <c r="Z2529" s="235" ph="1"/>
    </row>
    <row r="2530" spans="26:26" ht="21" x14ac:dyDescent="0.15">
      <c r="Z2530" s="235" ph="1"/>
    </row>
    <row r="2531" spans="26:26" ht="21" x14ac:dyDescent="0.15">
      <c r="Z2531" s="235" ph="1"/>
    </row>
    <row r="2532" spans="26:26" ht="21" x14ac:dyDescent="0.15">
      <c r="Z2532" s="235" ph="1"/>
    </row>
    <row r="2533" spans="26:26" ht="21" x14ac:dyDescent="0.15">
      <c r="Z2533" s="235" ph="1"/>
    </row>
    <row r="2534" spans="26:26" ht="21" x14ac:dyDescent="0.15">
      <c r="Z2534" s="235" ph="1"/>
    </row>
    <row r="2535" spans="26:26" ht="21" x14ac:dyDescent="0.15">
      <c r="Z2535" s="235" ph="1"/>
    </row>
    <row r="2536" spans="26:26" ht="21" x14ac:dyDescent="0.15">
      <c r="Z2536" s="235" ph="1"/>
    </row>
    <row r="2537" spans="26:26" ht="21" x14ac:dyDescent="0.15">
      <c r="Z2537" s="235" ph="1"/>
    </row>
    <row r="2538" spans="26:26" ht="21" x14ac:dyDescent="0.15">
      <c r="Z2538" s="235" ph="1"/>
    </row>
    <row r="2539" spans="26:26" ht="21" x14ac:dyDescent="0.15">
      <c r="Z2539" s="235" ph="1"/>
    </row>
    <row r="2540" spans="26:26" ht="21" x14ac:dyDescent="0.15">
      <c r="Z2540" s="235" ph="1"/>
    </row>
    <row r="2541" spans="26:26" ht="21" x14ac:dyDescent="0.15">
      <c r="Z2541" s="235" ph="1"/>
    </row>
    <row r="2542" spans="26:26" ht="21" x14ac:dyDescent="0.15">
      <c r="Z2542" s="235" ph="1"/>
    </row>
    <row r="2543" spans="26:26" ht="21" x14ac:dyDescent="0.15">
      <c r="Z2543" s="235" ph="1"/>
    </row>
    <row r="2544" spans="26:26" ht="21" x14ac:dyDescent="0.15">
      <c r="Z2544" s="235" ph="1"/>
    </row>
    <row r="2545" spans="26:26" ht="21" x14ac:dyDescent="0.15">
      <c r="Z2545" s="235" ph="1"/>
    </row>
    <row r="2546" spans="26:26" ht="21" x14ac:dyDescent="0.15">
      <c r="Z2546" s="235" ph="1"/>
    </row>
    <row r="2547" spans="26:26" ht="21" x14ac:dyDescent="0.15">
      <c r="Z2547" s="235" ph="1"/>
    </row>
    <row r="2548" spans="26:26" ht="21" x14ac:dyDescent="0.15">
      <c r="Z2548" s="235" ph="1"/>
    </row>
    <row r="2549" spans="26:26" ht="21" x14ac:dyDescent="0.15">
      <c r="Z2549" s="235" ph="1"/>
    </row>
    <row r="2550" spans="26:26" ht="21" x14ac:dyDescent="0.15">
      <c r="Z2550" s="235" ph="1"/>
    </row>
    <row r="2551" spans="26:26" ht="21" x14ac:dyDescent="0.15">
      <c r="Z2551" s="235" ph="1"/>
    </row>
    <row r="2552" spans="26:26" ht="21" x14ac:dyDescent="0.15">
      <c r="Z2552" s="235" ph="1"/>
    </row>
    <row r="2553" spans="26:26" ht="21" x14ac:dyDescent="0.15">
      <c r="Z2553" s="235" ph="1"/>
    </row>
    <row r="2554" spans="26:26" ht="21" x14ac:dyDescent="0.15">
      <c r="Z2554" s="235" ph="1"/>
    </row>
    <row r="2555" spans="26:26" ht="21" x14ac:dyDescent="0.15">
      <c r="Z2555" s="235" ph="1"/>
    </row>
    <row r="2556" spans="26:26" ht="21" x14ac:dyDescent="0.15">
      <c r="Z2556" s="235" ph="1"/>
    </row>
    <row r="2557" spans="26:26" ht="21" x14ac:dyDescent="0.15">
      <c r="Z2557" s="235" ph="1"/>
    </row>
    <row r="2558" spans="26:26" ht="21" x14ac:dyDescent="0.15">
      <c r="Z2558" s="235" ph="1"/>
    </row>
    <row r="2559" spans="26:26" ht="21" x14ac:dyDescent="0.15">
      <c r="Z2559" s="235" ph="1"/>
    </row>
    <row r="2560" spans="26:26" ht="21" x14ac:dyDescent="0.15">
      <c r="Z2560" s="235" ph="1"/>
    </row>
    <row r="2561" spans="26:26" ht="21" x14ac:dyDescent="0.15">
      <c r="Z2561" s="235" ph="1"/>
    </row>
    <row r="2562" spans="26:26" ht="21" x14ac:dyDescent="0.15">
      <c r="Z2562" s="235" ph="1"/>
    </row>
    <row r="2563" spans="26:26" ht="21" x14ac:dyDescent="0.15">
      <c r="Z2563" s="235" ph="1"/>
    </row>
    <row r="2564" spans="26:26" ht="21" x14ac:dyDescent="0.15">
      <c r="Z2564" s="235" ph="1"/>
    </row>
    <row r="2565" spans="26:26" ht="21" x14ac:dyDescent="0.15">
      <c r="Z2565" s="235" ph="1"/>
    </row>
    <row r="2566" spans="26:26" ht="21" x14ac:dyDescent="0.15">
      <c r="Z2566" s="235" ph="1"/>
    </row>
    <row r="2567" spans="26:26" ht="21" x14ac:dyDescent="0.15">
      <c r="Z2567" s="235" ph="1"/>
    </row>
    <row r="2568" spans="26:26" ht="21" x14ac:dyDescent="0.15">
      <c r="Z2568" s="235" ph="1"/>
    </row>
    <row r="2569" spans="26:26" ht="21" x14ac:dyDescent="0.15">
      <c r="Z2569" s="235" ph="1"/>
    </row>
    <row r="2570" spans="26:26" ht="21" x14ac:dyDescent="0.15">
      <c r="Z2570" s="235" ph="1"/>
    </row>
    <row r="2571" spans="26:26" ht="21" x14ac:dyDescent="0.15">
      <c r="Z2571" s="235" ph="1"/>
    </row>
    <row r="2572" spans="26:26" ht="21" x14ac:dyDescent="0.15">
      <c r="Z2572" s="235" ph="1"/>
    </row>
    <row r="2573" spans="26:26" ht="21" x14ac:dyDescent="0.15">
      <c r="Z2573" s="235" ph="1"/>
    </row>
    <row r="2574" spans="26:26" ht="21" x14ac:dyDescent="0.15">
      <c r="Z2574" s="235" ph="1"/>
    </row>
    <row r="2575" spans="26:26" ht="21" x14ac:dyDescent="0.15">
      <c r="Z2575" s="235" ph="1"/>
    </row>
    <row r="2576" spans="26:26" ht="21" x14ac:dyDescent="0.15">
      <c r="Z2576" s="235" ph="1"/>
    </row>
    <row r="2577" spans="26:26" ht="21" x14ac:dyDescent="0.15">
      <c r="Z2577" s="235" ph="1"/>
    </row>
    <row r="2578" spans="26:26" ht="21" x14ac:dyDescent="0.15">
      <c r="Z2578" s="235" ph="1"/>
    </row>
    <row r="2579" spans="26:26" ht="21" x14ac:dyDescent="0.15">
      <c r="Z2579" s="235" ph="1"/>
    </row>
    <row r="2580" spans="26:26" ht="21" x14ac:dyDescent="0.15">
      <c r="Z2580" s="235" ph="1"/>
    </row>
    <row r="2581" spans="26:26" ht="21" x14ac:dyDescent="0.15">
      <c r="Z2581" s="235" ph="1"/>
    </row>
    <row r="2582" spans="26:26" ht="21" x14ac:dyDescent="0.15">
      <c r="Z2582" s="235" ph="1"/>
    </row>
    <row r="2583" spans="26:26" ht="21" x14ac:dyDescent="0.15">
      <c r="Z2583" s="235" ph="1"/>
    </row>
    <row r="2584" spans="26:26" ht="21" x14ac:dyDescent="0.15">
      <c r="Z2584" s="235" ph="1"/>
    </row>
    <row r="2585" spans="26:26" ht="21" x14ac:dyDescent="0.15">
      <c r="Z2585" s="235" ph="1"/>
    </row>
    <row r="2586" spans="26:26" ht="21" x14ac:dyDescent="0.15">
      <c r="Z2586" s="235" ph="1"/>
    </row>
    <row r="2587" spans="26:26" ht="21" x14ac:dyDescent="0.15">
      <c r="Z2587" s="235" ph="1"/>
    </row>
    <row r="2588" spans="26:26" ht="21" x14ac:dyDescent="0.15">
      <c r="Z2588" s="235" ph="1"/>
    </row>
    <row r="2589" spans="26:26" ht="21" x14ac:dyDescent="0.15">
      <c r="Z2589" s="235" ph="1"/>
    </row>
    <row r="2590" spans="26:26" ht="21" x14ac:dyDescent="0.15">
      <c r="Z2590" s="235" ph="1"/>
    </row>
    <row r="2591" spans="26:26" ht="21" x14ac:dyDescent="0.15">
      <c r="Z2591" s="235" ph="1"/>
    </row>
    <row r="2592" spans="26:26" ht="21" x14ac:dyDescent="0.15">
      <c r="Z2592" s="235" ph="1"/>
    </row>
    <row r="2593" spans="26:26" ht="21" x14ac:dyDescent="0.15">
      <c r="Z2593" s="235" ph="1"/>
    </row>
    <row r="2594" spans="26:26" ht="21" x14ac:dyDescent="0.15">
      <c r="Z2594" s="235" ph="1"/>
    </row>
    <row r="2595" spans="26:26" ht="21" x14ac:dyDescent="0.15">
      <c r="Z2595" s="235" ph="1"/>
    </row>
    <row r="2596" spans="26:26" ht="21" x14ac:dyDescent="0.15">
      <c r="Z2596" s="235" ph="1"/>
    </row>
    <row r="2597" spans="26:26" ht="21" x14ac:dyDescent="0.15">
      <c r="Z2597" s="235" ph="1"/>
    </row>
    <row r="2598" spans="26:26" ht="21" x14ac:dyDescent="0.15">
      <c r="Z2598" s="235" ph="1"/>
    </row>
    <row r="2599" spans="26:26" ht="21" x14ac:dyDescent="0.15">
      <c r="Z2599" s="235" ph="1"/>
    </row>
    <row r="2600" spans="26:26" ht="21" x14ac:dyDescent="0.15">
      <c r="Z2600" s="235" ph="1"/>
    </row>
    <row r="2601" spans="26:26" ht="21" x14ac:dyDescent="0.15">
      <c r="Z2601" s="235" ph="1"/>
    </row>
    <row r="2602" spans="26:26" ht="21" x14ac:dyDescent="0.15">
      <c r="Z2602" s="235" ph="1"/>
    </row>
    <row r="2603" spans="26:26" ht="21" x14ac:dyDescent="0.15">
      <c r="Z2603" s="235" ph="1"/>
    </row>
    <row r="2604" spans="26:26" ht="21" x14ac:dyDescent="0.15">
      <c r="Z2604" s="235" ph="1"/>
    </row>
    <row r="2605" spans="26:26" ht="21" x14ac:dyDescent="0.15">
      <c r="Z2605" s="235" ph="1"/>
    </row>
    <row r="2606" spans="26:26" ht="21" x14ac:dyDescent="0.15">
      <c r="Z2606" s="235" ph="1"/>
    </row>
    <row r="2607" spans="26:26" ht="21" x14ac:dyDescent="0.15">
      <c r="Z2607" s="235" ph="1"/>
    </row>
    <row r="2608" spans="26:26" ht="21" x14ac:dyDescent="0.15">
      <c r="Z2608" s="235" ph="1"/>
    </row>
    <row r="2609" spans="26:26" ht="21" x14ac:dyDescent="0.15">
      <c r="Z2609" s="235" ph="1"/>
    </row>
    <row r="2610" spans="26:26" ht="21" x14ac:dyDescent="0.15">
      <c r="Z2610" s="235" ph="1"/>
    </row>
    <row r="2611" spans="26:26" ht="21" x14ac:dyDescent="0.15">
      <c r="Z2611" s="235" ph="1"/>
    </row>
    <row r="2612" spans="26:26" ht="21" x14ac:dyDescent="0.15">
      <c r="Z2612" s="235" ph="1"/>
    </row>
    <row r="2613" spans="26:26" ht="21" x14ac:dyDescent="0.15">
      <c r="Z2613" s="235" ph="1"/>
    </row>
    <row r="2614" spans="26:26" ht="21" x14ac:dyDescent="0.15">
      <c r="Z2614" s="235" ph="1"/>
    </row>
    <row r="2615" spans="26:26" ht="21" x14ac:dyDescent="0.15">
      <c r="Z2615" s="235" ph="1"/>
    </row>
    <row r="2616" spans="26:26" ht="21" x14ac:dyDescent="0.15">
      <c r="Z2616" s="235" ph="1"/>
    </row>
    <row r="2617" spans="26:26" ht="21" x14ac:dyDescent="0.15">
      <c r="Z2617" s="235" ph="1"/>
    </row>
    <row r="2618" spans="26:26" ht="21" x14ac:dyDescent="0.15">
      <c r="Z2618" s="235" ph="1"/>
    </row>
    <row r="2619" spans="26:26" ht="21" x14ac:dyDescent="0.15">
      <c r="Z2619" s="235" ph="1"/>
    </row>
    <row r="2620" spans="26:26" ht="21" x14ac:dyDescent="0.15">
      <c r="Z2620" s="235" ph="1"/>
    </row>
    <row r="2621" spans="26:26" ht="21" x14ac:dyDescent="0.15">
      <c r="Z2621" s="235" ph="1"/>
    </row>
    <row r="2622" spans="26:26" ht="21" x14ac:dyDescent="0.15">
      <c r="Z2622" s="235" ph="1"/>
    </row>
    <row r="2623" spans="26:26" ht="21" x14ac:dyDescent="0.15">
      <c r="Z2623" s="235" ph="1"/>
    </row>
    <row r="2624" spans="26:26" ht="21" x14ac:dyDescent="0.15">
      <c r="Z2624" s="235" ph="1"/>
    </row>
    <row r="2625" spans="26:26" ht="21" x14ac:dyDescent="0.15">
      <c r="Z2625" s="235" ph="1"/>
    </row>
    <row r="2626" spans="26:26" ht="21" x14ac:dyDescent="0.15">
      <c r="Z2626" s="235" ph="1"/>
    </row>
    <row r="2627" spans="26:26" ht="21" x14ac:dyDescent="0.15">
      <c r="Z2627" s="235" ph="1"/>
    </row>
    <row r="2628" spans="26:26" ht="21" x14ac:dyDescent="0.15">
      <c r="Z2628" s="235" ph="1"/>
    </row>
    <row r="2629" spans="26:26" ht="21" x14ac:dyDescent="0.15">
      <c r="Z2629" s="235" ph="1"/>
    </row>
    <row r="2630" spans="26:26" ht="21" x14ac:dyDescent="0.15">
      <c r="Z2630" s="235" ph="1"/>
    </row>
    <row r="2631" spans="26:26" ht="21" x14ac:dyDescent="0.15">
      <c r="Z2631" s="235" ph="1"/>
    </row>
    <row r="2632" spans="26:26" ht="21" x14ac:dyDescent="0.15">
      <c r="Z2632" s="235" ph="1"/>
    </row>
    <row r="2633" spans="26:26" ht="21" x14ac:dyDescent="0.15">
      <c r="Z2633" s="235" ph="1"/>
    </row>
    <row r="2634" spans="26:26" ht="21" x14ac:dyDescent="0.15">
      <c r="Z2634" s="235" ph="1"/>
    </row>
    <row r="2635" spans="26:26" ht="21" x14ac:dyDescent="0.15">
      <c r="Z2635" s="235" ph="1"/>
    </row>
    <row r="2636" spans="26:26" ht="21" x14ac:dyDescent="0.15">
      <c r="Z2636" s="235" ph="1"/>
    </row>
    <row r="2637" spans="26:26" ht="21" x14ac:dyDescent="0.15">
      <c r="Z2637" s="235" ph="1"/>
    </row>
    <row r="2638" spans="26:26" ht="21" x14ac:dyDescent="0.15">
      <c r="Z2638" s="235" ph="1"/>
    </row>
    <row r="2639" spans="26:26" ht="21" x14ac:dyDescent="0.15">
      <c r="Z2639" s="235" ph="1"/>
    </row>
    <row r="2640" spans="26:26" ht="21" x14ac:dyDescent="0.15">
      <c r="Z2640" s="235" ph="1"/>
    </row>
    <row r="2641" spans="26:26" ht="21" x14ac:dyDescent="0.15">
      <c r="Z2641" s="235" ph="1"/>
    </row>
    <row r="2642" spans="26:26" ht="21" x14ac:dyDescent="0.15">
      <c r="Z2642" s="235" ph="1"/>
    </row>
    <row r="2643" spans="26:26" ht="21" x14ac:dyDescent="0.15">
      <c r="Z2643" s="235" ph="1"/>
    </row>
    <row r="2644" spans="26:26" ht="21" x14ac:dyDescent="0.15">
      <c r="Z2644" s="235" ph="1"/>
    </row>
    <row r="2645" spans="26:26" ht="21" x14ac:dyDescent="0.15">
      <c r="Z2645" s="235" ph="1"/>
    </row>
    <row r="2646" spans="26:26" ht="21" x14ac:dyDescent="0.15">
      <c r="Z2646" s="235" ph="1"/>
    </row>
    <row r="2647" spans="26:26" ht="21" x14ac:dyDescent="0.15">
      <c r="Z2647" s="235" ph="1"/>
    </row>
    <row r="2648" spans="26:26" ht="21" x14ac:dyDescent="0.15">
      <c r="Z2648" s="235" ph="1"/>
    </row>
    <row r="2649" spans="26:26" ht="21" x14ac:dyDescent="0.15">
      <c r="Z2649" s="235" ph="1"/>
    </row>
    <row r="2650" spans="26:26" ht="21" x14ac:dyDescent="0.15">
      <c r="Z2650" s="235" ph="1"/>
    </row>
    <row r="2651" spans="26:26" ht="21" x14ac:dyDescent="0.15">
      <c r="Z2651" s="235" ph="1"/>
    </row>
    <row r="2652" spans="26:26" ht="21" x14ac:dyDescent="0.15">
      <c r="Z2652" s="235" ph="1"/>
    </row>
    <row r="2653" spans="26:26" ht="21" x14ac:dyDescent="0.15">
      <c r="Z2653" s="235" ph="1"/>
    </row>
    <row r="2654" spans="26:26" ht="21" x14ac:dyDescent="0.15">
      <c r="Z2654" s="235" ph="1"/>
    </row>
    <row r="2655" spans="26:26" ht="21" x14ac:dyDescent="0.15">
      <c r="Z2655" s="235" ph="1"/>
    </row>
    <row r="2656" spans="26:26" ht="21" x14ac:dyDescent="0.15">
      <c r="Z2656" s="235" ph="1"/>
    </row>
    <row r="2657" spans="26:26" ht="21" x14ac:dyDescent="0.15">
      <c r="Z2657" s="235" ph="1"/>
    </row>
    <row r="2658" spans="26:26" ht="21" x14ac:dyDescent="0.15">
      <c r="Z2658" s="235" ph="1"/>
    </row>
    <row r="2659" spans="26:26" ht="21" x14ac:dyDescent="0.15">
      <c r="Z2659" s="235" ph="1"/>
    </row>
    <row r="2660" spans="26:26" ht="21" x14ac:dyDescent="0.15">
      <c r="Z2660" s="235" ph="1"/>
    </row>
    <row r="2661" spans="26:26" ht="21" x14ac:dyDescent="0.15">
      <c r="Z2661" s="235" ph="1"/>
    </row>
    <row r="2662" spans="26:26" ht="21" x14ac:dyDescent="0.15">
      <c r="Z2662" s="235" ph="1"/>
    </row>
    <row r="2663" spans="26:26" ht="21" x14ac:dyDescent="0.15">
      <c r="Z2663" s="235" ph="1"/>
    </row>
    <row r="2664" spans="26:26" ht="21" x14ac:dyDescent="0.15">
      <c r="Z2664" s="235" ph="1"/>
    </row>
    <row r="2665" spans="26:26" ht="21" x14ac:dyDescent="0.15">
      <c r="Z2665" s="235" ph="1"/>
    </row>
    <row r="2666" spans="26:26" ht="21" x14ac:dyDescent="0.15">
      <c r="Z2666" s="235" ph="1"/>
    </row>
    <row r="2667" spans="26:26" ht="21" x14ac:dyDescent="0.15">
      <c r="Z2667" s="235" ph="1"/>
    </row>
    <row r="2668" spans="26:26" ht="21" x14ac:dyDescent="0.15">
      <c r="Z2668" s="235" ph="1"/>
    </row>
    <row r="2669" spans="26:26" ht="21" x14ac:dyDescent="0.15">
      <c r="Z2669" s="235" ph="1"/>
    </row>
    <row r="2670" spans="26:26" ht="21" x14ac:dyDescent="0.15">
      <c r="Z2670" s="235" ph="1"/>
    </row>
    <row r="2671" spans="26:26" ht="21" x14ac:dyDescent="0.15">
      <c r="Z2671" s="235" ph="1"/>
    </row>
    <row r="2672" spans="26:26" ht="21" x14ac:dyDescent="0.15">
      <c r="Z2672" s="235" ph="1"/>
    </row>
    <row r="2673" spans="26:26" ht="21" x14ac:dyDescent="0.15">
      <c r="Z2673" s="235" ph="1"/>
    </row>
    <row r="2674" spans="26:26" ht="21" x14ac:dyDescent="0.15">
      <c r="Z2674" s="235" ph="1"/>
    </row>
    <row r="2675" spans="26:26" ht="21" x14ac:dyDescent="0.15">
      <c r="Z2675" s="235" ph="1"/>
    </row>
    <row r="2676" spans="26:26" ht="21" x14ac:dyDescent="0.15">
      <c r="Z2676" s="235" ph="1"/>
    </row>
    <row r="2677" spans="26:26" ht="21" x14ac:dyDescent="0.15">
      <c r="Z2677" s="235" ph="1"/>
    </row>
    <row r="2678" spans="26:26" ht="21" x14ac:dyDescent="0.15">
      <c r="Z2678" s="235" ph="1"/>
    </row>
    <row r="2679" spans="26:26" ht="21" x14ac:dyDescent="0.15">
      <c r="Z2679" s="235" ph="1"/>
    </row>
    <row r="2680" spans="26:26" ht="21" x14ac:dyDescent="0.15">
      <c r="Z2680" s="235" ph="1"/>
    </row>
    <row r="2681" spans="26:26" ht="21" x14ac:dyDescent="0.15">
      <c r="Z2681" s="235" ph="1"/>
    </row>
    <row r="2682" spans="26:26" ht="21" x14ac:dyDescent="0.15">
      <c r="Z2682" s="235" ph="1"/>
    </row>
    <row r="2683" spans="26:26" ht="21" x14ac:dyDescent="0.15">
      <c r="Z2683" s="235" ph="1"/>
    </row>
    <row r="2684" spans="26:26" ht="21" x14ac:dyDescent="0.15">
      <c r="Z2684" s="235" ph="1"/>
    </row>
    <row r="2685" spans="26:26" ht="21" x14ac:dyDescent="0.15">
      <c r="Z2685" s="235" ph="1"/>
    </row>
    <row r="2686" spans="26:26" ht="21" x14ac:dyDescent="0.15">
      <c r="Z2686" s="235" ph="1"/>
    </row>
    <row r="2687" spans="26:26" ht="21" x14ac:dyDescent="0.15">
      <c r="Z2687" s="235" ph="1"/>
    </row>
    <row r="2688" spans="26:26" ht="21" x14ac:dyDescent="0.15">
      <c r="Z2688" s="235" ph="1"/>
    </row>
    <row r="2689" spans="26:26" ht="21" x14ac:dyDescent="0.15">
      <c r="Z2689" s="235" ph="1"/>
    </row>
    <row r="2690" spans="26:26" ht="21" x14ac:dyDescent="0.15">
      <c r="Z2690" s="235" ph="1"/>
    </row>
    <row r="2691" spans="26:26" ht="21" x14ac:dyDescent="0.15">
      <c r="Z2691" s="235" ph="1"/>
    </row>
    <row r="2692" spans="26:26" ht="21" x14ac:dyDescent="0.15">
      <c r="Z2692" s="235" ph="1"/>
    </row>
    <row r="2693" spans="26:26" ht="21" x14ac:dyDescent="0.15">
      <c r="Z2693" s="235" ph="1"/>
    </row>
    <row r="2694" spans="26:26" ht="21" x14ac:dyDescent="0.15">
      <c r="Z2694" s="235" ph="1"/>
    </row>
    <row r="2695" spans="26:26" ht="21" x14ac:dyDescent="0.15">
      <c r="Z2695" s="235" ph="1"/>
    </row>
    <row r="2696" spans="26:26" ht="21" x14ac:dyDescent="0.15">
      <c r="Z2696" s="235" ph="1"/>
    </row>
    <row r="2697" spans="26:26" ht="21" x14ac:dyDescent="0.15">
      <c r="Z2697" s="235" ph="1"/>
    </row>
    <row r="2698" spans="26:26" ht="21" x14ac:dyDescent="0.15">
      <c r="Z2698" s="235" ph="1"/>
    </row>
    <row r="2699" spans="26:26" ht="21" x14ac:dyDescent="0.15">
      <c r="Z2699" s="235" ph="1"/>
    </row>
    <row r="2700" spans="26:26" ht="21" x14ac:dyDescent="0.15">
      <c r="Z2700" s="235" ph="1"/>
    </row>
    <row r="2701" spans="26:26" ht="21" x14ac:dyDescent="0.15">
      <c r="Z2701" s="235" ph="1"/>
    </row>
    <row r="2702" spans="26:26" ht="21" x14ac:dyDescent="0.15">
      <c r="Z2702" s="235" ph="1"/>
    </row>
    <row r="2703" spans="26:26" ht="21" x14ac:dyDescent="0.15">
      <c r="Z2703" s="235" ph="1"/>
    </row>
    <row r="2704" spans="26:26" ht="21" x14ac:dyDescent="0.15">
      <c r="Z2704" s="235" ph="1"/>
    </row>
    <row r="2705" spans="26:26" ht="21" x14ac:dyDescent="0.15">
      <c r="Z2705" s="235" ph="1"/>
    </row>
    <row r="2706" spans="26:26" ht="21" x14ac:dyDescent="0.15">
      <c r="Z2706" s="235" ph="1"/>
    </row>
    <row r="2707" spans="26:26" ht="21" x14ac:dyDescent="0.15">
      <c r="Z2707" s="235" ph="1"/>
    </row>
    <row r="2708" spans="26:26" ht="21" x14ac:dyDescent="0.15">
      <c r="Z2708" s="235" ph="1"/>
    </row>
    <row r="2709" spans="26:26" ht="21" x14ac:dyDescent="0.15">
      <c r="Z2709" s="235" ph="1"/>
    </row>
    <row r="2710" spans="26:26" ht="21" x14ac:dyDescent="0.15">
      <c r="Z2710" s="235" ph="1"/>
    </row>
    <row r="2711" spans="26:26" ht="21" x14ac:dyDescent="0.15">
      <c r="Z2711" s="235" ph="1"/>
    </row>
    <row r="2712" spans="26:26" ht="21" x14ac:dyDescent="0.15">
      <c r="Z2712" s="235" ph="1"/>
    </row>
    <row r="2713" spans="26:26" ht="21" x14ac:dyDescent="0.15">
      <c r="Z2713" s="235" ph="1"/>
    </row>
    <row r="2714" spans="26:26" ht="21" x14ac:dyDescent="0.15">
      <c r="Z2714" s="235" ph="1"/>
    </row>
    <row r="2715" spans="26:26" ht="21" x14ac:dyDescent="0.15">
      <c r="Z2715" s="235" ph="1"/>
    </row>
    <row r="2716" spans="26:26" ht="21" x14ac:dyDescent="0.15">
      <c r="Z2716" s="235" ph="1"/>
    </row>
    <row r="2717" spans="26:26" ht="21" x14ac:dyDescent="0.15">
      <c r="Z2717" s="235" ph="1"/>
    </row>
    <row r="2718" spans="26:26" ht="21" x14ac:dyDescent="0.15">
      <c r="Z2718" s="235" ph="1"/>
    </row>
    <row r="2719" spans="26:26" ht="21" x14ac:dyDescent="0.15">
      <c r="Z2719" s="235" ph="1"/>
    </row>
    <row r="2720" spans="26:26" ht="21" x14ac:dyDescent="0.15">
      <c r="Z2720" s="235" ph="1"/>
    </row>
    <row r="2721" spans="26:26" ht="21" x14ac:dyDescent="0.15">
      <c r="Z2721" s="235" ph="1"/>
    </row>
    <row r="2722" spans="26:26" ht="21" x14ac:dyDescent="0.15">
      <c r="Z2722" s="235" ph="1"/>
    </row>
    <row r="2723" spans="26:26" ht="21" x14ac:dyDescent="0.15">
      <c r="Z2723" s="235" ph="1"/>
    </row>
    <row r="2724" spans="26:26" ht="21" x14ac:dyDescent="0.15">
      <c r="Z2724" s="235" ph="1"/>
    </row>
    <row r="2725" spans="26:26" ht="21" x14ac:dyDescent="0.15">
      <c r="Z2725" s="235" ph="1"/>
    </row>
    <row r="2726" spans="26:26" ht="21" x14ac:dyDescent="0.15">
      <c r="Z2726" s="235" ph="1"/>
    </row>
    <row r="2727" spans="26:26" ht="21" x14ac:dyDescent="0.15">
      <c r="Z2727" s="235" ph="1"/>
    </row>
    <row r="2728" spans="26:26" ht="21" x14ac:dyDescent="0.15">
      <c r="Z2728" s="235" ph="1"/>
    </row>
    <row r="2729" spans="26:26" ht="21" x14ac:dyDescent="0.15">
      <c r="Z2729" s="235" ph="1"/>
    </row>
    <row r="2730" spans="26:26" ht="21" x14ac:dyDescent="0.15">
      <c r="Z2730" s="235" ph="1"/>
    </row>
    <row r="2731" spans="26:26" ht="21" x14ac:dyDescent="0.15">
      <c r="Z2731" s="235" ph="1"/>
    </row>
    <row r="2732" spans="26:26" ht="21" x14ac:dyDescent="0.15">
      <c r="Z2732" s="235" ph="1"/>
    </row>
    <row r="2733" spans="26:26" ht="21" x14ac:dyDescent="0.15">
      <c r="Z2733" s="235" ph="1"/>
    </row>
    <row r="2734" spans="26:26" ht="21" x14ac:dyDescent="0.15">
      <c r="Z2734" s="235" ph="1"/>
    </row>
    <row r="2735" spans="26:26" ht="21" x14ac:dyDescent="0.15">
      <c r="Z2735" s="235" ph="1"/>
    </row>
    <row r="2736" spans="26:26" ht="21" x14ac:dyDescent="0.15">
      <c r="Z2736" s="235" ph="1"/>
    </row>
    <row r="2737" spans="26:26" ht="21" x14ac:dyDescent="0.15">
      <c r="Z2737" s="235" ph="1"/>
    </row>
    <row r="2738" spans="26:26" ht="21" x14ac:dyDescent="0.15">
      <c r="Z2738" s="235" ph="1"/>
    </row>
    <row r="2739" spans="26:26" ht="21" x14ac:dyDescent="0.15">
      <c r="Z2739" s="235" ph="1"/>
    </row>
    <row r="2740" spans="26:26" ht="21" x14ac:dyDescent="0.15">
      <c r="Z2740" s="235" ph="1"/>
    </row>
    <row r="2741" spans="26:26" ht="21" x14ac:dyDescent="0.15">
      <c r="Z2741" s="235" ph="1"/>
    </row>
    <row r="2742" spans="26:26" ht="21" x14ac:dyDescent="0.15">
      <c r="Z2742" s="235" ph="1"/>
    </row>
    <row r="2743" spans="26:26" ht="21" x14ac:dyDescent="0.15">
      <c r="Z2743" s="235" ph="1"/>
    </row>
    <row r="2744" spans="26:26" ht="21" x14ac:dyDescent="0.15">
      <c r="Z2744" s="235" ph="1"/>
    </row>
    <row r="2745" spans="26:26" ht="21" x14ac:dyDescent="0.15">
      <c r="Z2745" s="235" ph="1"/>
    </row>
    <row r="2746" spans="26:26" ht="21" x14ac:dyDescent="0.15">
      <c r="Z2746" s="235" ph="1"/>
    </row>
    <row r="2747" spans="26:26" ht="21" x14ac:dyDescent="0.15">
      <c r="Z2747" s="235" ph="1"/>
    </row>
    <row r="2748" spans="26:26" ht="21" x14ac:dyDescent="0.15">
      <c r="Z2748" s="235" ph="1"/>
    </row>
    <row r="2749" spans="26:26" ht="21" x14ac:dyDescent="0.15">
      <c r="Z2749" s="235" ph="1"/>
    </row>
    <row r="2750" spans="26:26" ht="21" x14ac:dyDescent="0.15">
      <c r="Z2750" s="235" ph="1"/>
    </row>
    <row r="2751" spans="26:26" ht="21" x14ac:dyDescent="0.15">
      <c r="Z2751" s="235" ph="1"/>
    </row>
    <row r="2752" spans="26:26" ht="21" x14ac:dyDescent="0.15">
      <c r="Z2752" s="235" ph="1"/>
    </row>
    <row r="2753" spans="26:26" ht="21" x14ac:dyDescent="0.15">
      <c r="Z2753" s="235" ph="1"/>
    </row>
    <row r="2754" spans="26:26" ht="21" x14ac:dyDescent="0.15">
      <c r="Z2754" s="235" ph="1"/>
    </row>
    <row r="2755" spans="26:26" ht="21" x14ac:dyDescent="0.15">
      <c r="Z2755" s="235" ph="1"/>
    </row>
    <row r="2756" spans="26:26" ht="21" x14ac:dyDescent="0.15">
      <c r="Z2756" s="235" ph="1"/>
    </row>
    <row r="2757" spans="26:26" ht="21" x14ac:dyDescent="0.15">
      <c r="Z2757" s="235" ph="1"/>
    </row>
    <row r="2758" spans="26:26" ht="21" x14ac:dyDescent="0.15">
      <c r="Z2758" s="235" ph="1"/>
    </row>
    <row r="2759" spans="26:26" ht="21" x14ac:dyDescent="0.15">
      <c r="Z2759" s="235" ph="1"/>
    </row>
    <row r="2760" spans="26:26" ht="21" x14ac:dyDescent="0.15">
      <c r="Z2760" s="235" ph="1"/>
    </row>
    <row r="2761" spans="26:26" ht="21" x14ac:dyDescent="0.15">
      <c r="Z2761" s="235" ph="1"/>
    </row>
    <row r="2762" spans="26:26" ht="21" x14ac:dyDescent="0.15">
      <c r="Z2762" s="235" ph="1"/>
    </row>
    <row r="2763" spans="26:26" ht="21" x14ac:dyDescent="0.15">
      <c r="Z2763" s="235" ph="1"/>
    </row>
    <row r="2764" spans="26:26" ht="21" x14ac:dyDescent="0.15">
      <c r="Z2764" s="235" ph="1"/>
    </row>
    <row r="2765" spans="26:26" ht="21" x14ac:dyDescent="0.15">
      <c r="Z2765" s="235" ph="1"/>
    </row>
    <row r="2766" spans="26:26" ht="21" x14ac:dyDescent="0.15">
      <c r="Z2766" s="235" ph="1"/>
    </row>
    <row r="2767" spans="26:26" ht="21" x14ac:dyDescent="0.15">
      <c r="Z2767" s="235" ph="1"/>
    </row>
    <row r="2768" spans="26:26" ht="21" x14ac:dyDescent="0.15">
      <c r="Z2768" s="235" ph="1"/>
    </row>
    <row r="2769" spans="26:26" ht="21" x14ac:dyDescent="0.15">
      <c r="Z2769" s="235" ph="1"/>
    </row>
    <row r="2770" spans="26:26" ht="21" x14ac:dyDescent="0.15">
      <c r="Z2770" s="235" ph="1"/>
    </row>
    <row r="2771" spans="26:26" ht="21" x14ac:dyDescent="0.15">
      <c r="Z2771" s="235" ph="1"/>
    </row>
    <row r="2772" spans="26:26" ht="21" x14ac:dyDescent="0.15">
      <c r="Z2772" s="235" ph="1"/>
    </row>
    <row r="2773" spans="26:26" ht="21" x14ac:dyDescent="0.15">
      <c r="Z2773" s="235" ph="1"/>
    </row>
    <row r="2774" spans="26:26" ht="21" x14ac:dyDescent="0.15">
      <c r="Z2774" s="235" ph="1"/>
    </row>
    <row r="2775" spans="26:26" ht="21" x14ac:dyDescent="0.15">
      <c r="Z2775" s="235" ph="1"/>
    </row>
    <row r="2776" spans="26:26" ht="21" x14ac:dyDescent="0.15">
      <c r="Z2776" s="235" ph="1"/>
    </row>
    <row r="2777" spans="26:26" ht="21" x14ac:dyDescent="0.15">
      <c r="Z2777" s="235" ph="1"/>
    </row>
    <row r="2778" spans="26:26" ht="21" x14ac:dyDescent="0.15">
      <c r="Z2778" s="235" ph="1"/>
    </row>
    <row r="2779" spans="26:26" ht="21" x14ac:dyDescent="0.15">
      <c r="Z2779" s="235" ph="1"/>
    </row>
    <row r="2780" spans="26:26" ht="21" x14ac:dyDescent="0.15">
      <c r="Z2780" s="235" ph="1"/>
    </row>
    <row r="2781" spans="26:26" ht="21" x14ac:dyDescent="0.15">
      <c r="Z2781" s="235" ph="1"/>
    </row>
    <row r="2782" spans="26:26" ht="21" x14ac:dyDescent="0.15">
      <c r="Z2782" s="235" ph="1"/>
    </row>
    <row r="2783" spans="26:26" ht="21" x14ac:dyDescent="0.15">
      <c r="Z2783" s="235" ph="1"/>
    </row>
    <row r="2784" spans="26:26" ht="21" x14ac:dyDescent="0.15">
      <c r="Z2784" s="235" ph="1"/>
    </row>
    <row r="2785" spans="26:26" ht="21" x14ac:dyDescent="0.15">
      <c r="Z2785" s="235" ph="1"/>
    </row>
    <row r="2786" spans="26:26" ht="21" x14ac:dyDescent="0.15">
      <c r="Z2786" s="235" ph="1"/>
    </row>
    <row r="2787" spans="26:26" ht="21" x14ac:dyDescent="0.15">
      <c r="Z2787" s="235" ph="1"/>
    </row>
    <row r="2788" spans="26:26" ht="21" x14ac:dyDescent="0.15">
      <c r="Z2788" s="235" ph="1"/>
    </row>
    <row r="2789" spans="26:26" ht="21" x14ac:dyDescent="0.15">
      <c r="Z2789" s="235" ph="1"/>
    </row>
    <row r="2790" spans="26:26" ht="21" x14ac:dyDescent="0.15">
      <c r="Z2790" s="235" ph="1"/>
    </row>
    <row r="2791" spans="26:26" ht="21" x14ac:dyDescent="0.15">
      <c r="Z2791" s="235" ph="1"/>
    </row>
    <row r="2792" spans="26:26" ht="21" x14ac:dyDescent="0.15">
      <c r="Z2792" s="235" ph="1"/>
    </row>
    <row r="2793" spans="26:26" ht="21" x14ac:dyDescent="0.15">
      <c r="Z2793" s="235" ph="1"/>
    </row>
    <row r="2794" spans="26:26" ht="21" x14ac:dyDescent="0.15">
      <c r="Z2794" s="235" ph="1"/>
    </row>
    <row r="2795" spans="26:26" ht="21" x14ac:dyDescent="0.15">
      <c r="Z2795" s="235" ph="1"/>
    </row>
    <row r="2796" spans="26:26" ht="21" x14ac:dyDescent="0.15">
      <c r="Z2796" s="235" ph="1"/>
    </row>
    <row r="2797" spans="26:26" ht="21" x14ac:dyDescent="0.15">
      <c r="Z2797" s="235" ph="1"/>
    </row>
    <row r="2798" spans="26:26" ht="21" x14ac:dyDescent="0.15">
      <c r="Z2798" s="235" ph="1"/>
    </row>
    <row r="2799" spans="26:26" ht="21" x14ac:dyDescent="0.15">
      <c r="Z2799" s="235" ph="1"/>
    </row>
    <row r="2800" spans="26:26" ht="21" x14ac:dyDescent="0.15">
      <c r="Z2800" s="235" ph="1"/>
    </row>
    <row r="2801" spans="26:26" ht="21" x14ac:dyDescent="0.15">
      <c r="Z2801" s="235" ph="1"/>
    </row>
    <row r="2802" spans="26:26" ht="21" x14ac:dyDescent="0.15">
      <c r="Z2802" s="235" ph="1"/>
    </row>
    <row r="2803" spans="26:26" ht="21" x14ac:dyDescent="0.15">
      <c r="Z2803" s="235" ph="1"/>
    </row>
    <row r="2804" spans="26:26" ht="21" x14ac:dyDescent="0.15">
      <c r="Z2804" s="235" ph="1"/>
    </row>
    <row r="2805" spans="26:26" ht="21" x14ac:dyDescent="0.15">
      <c r="Z2805" s="235" ph="1"/>
    </row>
    <row r="2806" spans="26:26" ht="21" x14ac:dyDescent="0.15">
      <c r="Z2806" s="235" ph="1"/>
    </row>
    <row r="2807" spans="26:26" ht="21" x14ac:dyDescent="0.15">
      <c r="Z2807" s="235" ph="1"/>
    </row>
    <row r="2808" spans="26:26" ht="21" x14ac:dyDescent="0.15">
      <c r="Z2808" s="235" ph="1"/>
    </row>
    <row r="2809" spans="26:26" ht="21" x14ac:dyDescent="0.15">
      <c r="Z2809" s="235" ph="1"/>
    </row>
    <row r="2810" spans="26:26" ht="21" x14ac:dyDescent="0.15">
      <c r="Z2810" s="235" ph="1"/>
    </row>
    <row r="2811" spans="26:26" ht="21" x14ac:dyDescent="0.15">
      <c r="Z2811" s="235" ph="1"/>
    </row>
    <row r="2812" spans="26:26" ht="21" x14ac:dyDescent="0.15">
      <c r="Z2812" s="235" ph="1"/>
    </row>
    <row r="2813" spans="26:26" ht="21" x14ac:dyDescent="0.15">
      <c r="Z2813" s="235" ph="1"/>
    </row>
    <row r="2814" spans="26:26" ht="21" x14ac:dyDescent="0.15">
      <c r="Z2814" s="235" ph="1"/>
    </row>
    <row r="2815" spans="26:26" ht="21" x14ac:dyDescent="0.15">
      <c r="Z2815" s="235" ph="1"/>
    </row>
    <row r="2816" spans="26:26" ht="21" x14ac:dyDescent="0.15">
      <c r="Z2816" s="235" ph="1"/>
    </row>
    <row r="2817" spans="26:26" ht="21" x14ac:dyDescent="0.15">
      <c r="Z2817" s="235" ph="1"/>
    </row>
    <row r="2818" spans="26:26" ht="21" x14ac:dyDescent="0.15">
      <c r="Z2818" s="235" ph="1"/>
    </row>
    <row r="2819" spans="26:26" ht="21" x14ac:dyDescent="0.15">
      <c r="Z2819" s="235" ph="1"/>
    </row>
    <row r="2820" spans="26:26" ht="21" x14ac:dyDescent="0.15">
      <c r="Z2820" s="235" ph="1"/>
    </row>
    <row r="2821" spans="26:26" ht="21" x14ac:dyDescent="0.15">
      <c r="Z2821" s="235" ph="1"/>
    </row>
    <row r="2822" spans="26:26" ht="21" x14ac:dyDescent="0.15">
      <c r="Z2822" s="235" ph="1"/>
    </row>
    <row r="2823" spans="26:26" ht="21" x14ac:dyDescent="0.15">
      <c r="Z2823" s="235" ph="1"/>
    </row>
    <row r="2824" spans="26:26" ht="21" x14ac:dyDescent="0.15">
      <c r="Z2824" s="235" ph="1"/>
    </row>
    <row r="2825" spans="26:26" ht="21" x14ac:dyDescent="0.15">
      <c r="Z2825" s="235" ph="1"/>
    </row>
    <row r="2826" spans="26:26" ht="21" x14ac:dyDescent="0.15">
      <c r="Z2826" s="235" ph="1"/>
    </row>
    <row r="2827" spans="26:26" ht="21" x14ac:dyDescent="0.15">
      <c r="Z2827" s="235" ph="1"/>
    </row>
    <row r="2828" spans="26:26" ht="21" x14ac:dyDescent="0.15">
      <c r="Z2828" s="235" ph="1"/>
    </row>
    <row r="2829" spans="26:26" ht="21" x14ac:dyDescent="0.15">
      <c r="Z2829" s="235" ph="1"/>
    </row>
    <row r="2830" spans="26:26" ht="21" x14ac:dyDescent="0.15">
      <c r="Z2830" s="235" ph="1"/>
    </row>
    <row r="2831" spans="26:26" ht="21" x14ac:dyDescent="0.15">
      <c r="Z2831" s="235" ph="1"/>
    </row>
    <row r="2832" spans="26:26" ht="21" x14ac:dyDescent="0.15">
      <c r="Z2832" s="235" ph="1"/>
    </row>
    <row r="2833" spans="26:26" ht="21" x14ac:dyDescent="0.15">
      <c r="Z2833" s="235" ph="1"/>
    </row>
    <row r="2834" spans="26:26" ht="21" x14ac:dyDescent="0.15">
      <c r="Z2834" s="235" ph="1"/>
    </row>
    <row r="2835" spans="26:26" ht="21" x14ac:dyDescent="0.15">
      <c r="Z2835" s="235" ph="1"/>
    </row>
    <row r="2836" spans="26:26" ht="21" x14ac:dyDescent="0.15">
      <c r="Z2836" s="235" ph="1"/>
    </row>
    <row r="2837" spans="26:26" ht="21" x14ac:dyDescent="0.15">
      <c r="Z2837" s="235" ph="1"/>
    </row>
    <row r="2838" spans="26:26" ht="21" x14ac:dyDescent="0.15">
      <c r="Z2838" s="235" ph="1"/>
    </row>
    <row r="2839" spans="26:26" ht="21" x14ac:dyDescent="0.15">
      <c r="Z2839" s="235" ph="1"/>
    </row>
    <row r="2840" spans="26:26" ht="21" x14ac:dyDescent="0.15">
      <c r="Z2840" s="235" ph="1"/>
    </row>
    <row r="2841" spans="26:26" ht="21" x14ac:dyDescent="0.15">
      <c r="Z2841" s="235" ph="1"/>
    </row>
    <row r="2842" spans="26:26" ht="21" x14ac:dyDescent="0.15">
      <c r="Z2842" s="235" ph="1"/>
    </row>
    <row r="2843" spans="26:26" ht="21" x14ac:dyDescent="0.15">
      <c r="Z2843" s="235" ph="1"/>
    </row>
    <row r="2844" spans="26:26" ht="21" x14ac:dyDescent="0.15">
      <c r="Z2844" s="235" ph="1"/>
    </row>
    <row r="2845" spans="26:26" ht="21" x14ac:dyDescent="0.15">
      <c r="Z2845" s="235" ph="1"/>
    </row>
    <row r="2846" spans="26:26" ht="21" x14ac:dyDescent="0.15">
      <c r="Z2846" s="235" ph="1"/>
    </row>
    <row r="2847" spans="26:26" ht="21" x14ac:dyDescent="0.15">
      <c r="Z2847" s="235" ph="1"/>
    </row>
    <row r="2848" spans="26:26" ht="21" x14ac:dyDescent="0.15">
      <c r="Z2848" s="235" ph="1"/>
    </row>
    <row r="2849" spans="26:26" ht="21" x14ac:dyDescent="0.15">
      <c r="Z2849" s="235" ph="1"/>
    </row>
    <row r="2850" spans="26:26" ht="21" x14ac:dyDescent="0.15">
      <c r="Z2850" s="235" ph="1"/>
    </row>
    <row r="2851" spans="26:26" ht="21" x14ac:dyDescent="0.15">
      <c r="Z2851" s="235" ph="1"/>
    </row>
    <row r="2852" spans="26:26" ht="21" x14ac:dyDescent="0.15">
      <c r="Z2852" s="235" ph="1"/>
    </row>
    <row r="2853" spans="26:26" ht="21" x14ac:dyDescent="0.15">
      <c r="Z2853" s="235" ph="1"/>
    </row>
    <row r="2854" spans="26:26" ht="21" x14ac:dyDescent="0.15">
      <c r="Z2854" s="235" ph="1"/>
    </row>
    <row r="2855" spans="26:26" ht="21" x14ac:dyDescent="0.15">
      <c r="Z2855" s="235" ph="1"/>
    </row>
    <row r="2856" spans="26:26" ht="21" x14ac:dyDescent="0.15">
      <c r="Z2856" s="235" ph="1"/>
    </row>
    <row r="2857" spans="26:26" ht="21" x14ac:dyDescent="0.15">
      <c r="Z2857" s="235" ph="1"/>
    </row>
    <row r="2858" spans="26:26" ht="21" x14ac:dyDescent="0.15">
      <c r="Z2858" s="235" ph="1"/>
    </row>
    <row r="2859" spans="26:26" ht="21" x14ac:dyDescent="0.15">
      <c r="Z2859" s="235" ph="1"/>
    </row>
    <row r="2860" spans="26:26" ht="21" x14ac:dyDescent="0.15">
      <c r="Z2860" s="235" ph="1"/>
    </row>
    <row r="2861" spans="26:26" ht="21" x14ac:dyDescent="0.15">
      <c r="Z2861" s="235" ph="1"/>
    </row>
    <row r="2862" spans="26:26" ht="21" x14ac:dyDescent="0.15">
      <c r="Z2862" s="235" ph="1"/>
    </row>
    <row r="2863" spans="26:26" ht="21" x14ac:dyDescent="0.15">
      <c r="Z2863" s="235" ph="1"/>
    </row>
    <row r="2864" spans="26:26" ht="21" x14ac:dyDescent="0.15">
      <c r="Z2864" s="235" ph="1"/>
    </row>
    <row r="2865" spans="26:26" ht="21" x14ac:dyDescent="0.15">
      <c r="Z2865" s="235" ph="1"/>
    </row>
    <row r="2866" spans="26:26" ht="21" x14ac:dyDescent="0.15">
      <c r="Z2866" s="235" ph="1"/>
    </row>
    <row r="2867" spans="26:26" ht="21" x14ac:dyDescent="0.15">
      <c r="Z2867" s="235" ph="1"/>
    </row>
    <row r="2868" spans="26:26" ht="21" x14ac:dyDescent="0.15">
      <c r="Z2868" s="235" ph="1"/>
    </row>
    <row r="2869" spans="26:26" ht="21" x14ac:dyDescent="0.15">
      <c r="Z2869" s="235" ph="1"/>
    </row>
    <row r="2870" spans="26:26" ht="21" x14ac:dyDescent="0.15">
      <c r="Z2870" s="235" ph="1"/>
    </row>
    <row r="2871" spans="26:26" ht="21" x14ac:dyDescent="0.15">
      <c r="Z2871" s="235" ph="1"/>
    </row>
    <row r="2872" spans="26:26" ht="21" x14ac:dyDescent="0.15">
      <c r="Z2872" s="235" ph="1"/>
    </row>
    <row r="2873" spans="26:26" ht="21" x14ac:dyDescent="0.15">
      <c r="Z2873" s="235" ph="1"/>
    </row>
    <row r="2874" spans="26:26" ht="21" x14ac:dyDescent="0.15">
      <c r="Z2874" s="235" ph="1"/>
    </row>
    <row r="2875" spans="26:26" ht="21" x14ac:dyDescent="0.15">
      <c r="Z2875" s="235" ph="1"/>
    </row>
    <row r="2876" spans="26:26" ht="21" x14ac:dyDescent="0.15">
      <c r="Z2876" s="235" ph="1"/>
    </row>
    <row r="2877" spans="26:26" ht="21" x14ac:dyDescent="0.15">
      <c r="Z2877" s="235" ph="1"/>
    </row>
    <row r="2878" spans="26:26" ht="21" x14ac:dyDescent="0.15">
      <c r="Z2878" s="235" ph="1"/>
    </row>
    <row r="2879" spans="26:26" ht="21" x14ac:dyDescent="0.15">
      <c r="Z2879" s="235" ph="1"/>
    </row>
    <row r="2880" spans="26:26" ht="21" x14ac:dyDescent="0.15">
      <c r="Z2880" s="235" ph="1"/>
    </row>
    <row r="2881" spans="26:26" ht="21" x14ac:dyDescent="0.15">
      <c r="Z2881" s="235" ph="1"/>
    </row>
    <row r="2882" spans="26:26" ht="21" x14ac:dyDescent="0.15">
      <c r="Z2882" s="235" ph="1"/>
    </row>
    <row r="2883" spans="26:26" ht="21" x14ac:dyDescent="0.15">
      <c r="Z2883" s="235" ph="1"/>
    </row>
    <row r="2884" spans="26:26" ht="21" x14ac:dyDescent="0.15">
      <c r="Z2884" s="235" ph="1"/>
    </row>
    <row r="2885" spans="26:26" ht="21" x14ac:dyDescent="0.15">
      <c r="Z2885" s="235" ph="1"/>
    </row>
    <row r="2886" spans="26:26" ht="21" x14ac:dyDescent="0.15">
      <c r="Z2886" s="235" ph="1"/>
    </row>
    <row r="2887" spans="26:26" ht="21" x14ac:dyDescent="0.15">
      <c r="Z2887" s="235" ph="1"/>
    </row>
    <row r="2888" spans="26:26" ht="21" x14ac:dyDescent="0.15">
      <c r="Z2888" s="235" ph="1"/>
    </row>
    <row r="2889" spans="26:26" ht="21" x14ac:dyDescent="0.15">
      <c r="Z2889" s="235" ph="1"/>
    </row>
    <row r="2890" spans="26:26" ht="21" x14ac:dyDescent="0.15">
      <c r="Z2890" s="235" ph="1"/>
    </row>
    <row r="2891" spans="26:26" ht="21" x14ac:dyDescent="0.15">
      <c r="Z2891" s="235" ph="1"/>
    </row>
    <row r="2892" spans="26:26" ht="21" x14ac:dyDescent="0.15">
      <c r="Z2892" s="235" ph="1"/>
    </row>
    <row r="2893" spans="26:26" ht="21" x14ac:dyDescent="0.15">
      <c r="Z2893" s="235" ph="1"/>
    </row>
    <row r="2894" spans="26:26" ht="21" x14ac:dyDescent="0.15">
      <c r="Z2894" s="235" ph="1"/>
    </row>
    <row r="2895" spans="26:26" ht="21" x14ac:dyDescent="0.15">
      <c r="Z2895" s="235" ph="1"/>
    </row>
    <row r="2896" spans="26:26" ht="21" x14ac:dyDescent="0.15">
      <c r="Z2896" s="235" ph="1"/>
    </row>
    <row r="2897" spans="26:26" ht="21" x14ac:dyDescent="0.15">
      <c r="Z2897" s="235" ph="1"/>
    </row>
    <row r="2898" spans="26:26" ht="21" x14ac:dyDescent="0.15">
      <c r="Z2898" s="235" ph="1"/>
    </row>
    <row r="2899" spans="26:26" ht="21" x14ac:dyDescent="0.15">
      <c r="Z2899" s="235" ph="1"/>
    </row>
    <row r="2900" spans="26:26" ht="21" x14ac:dyDescent="0.15">
      <c r="Z2900" s="235" ph="1"/>
    </row>
    <row r="2901" spans="26:26" ht="21" x14ac:dyDescent="0.15">
      <c r="Z2901" s="235" ph="1"/>
    </row>
    <row r="2902" spans="26:26" ht="21" x14ac:dyDescent="0.15">
      <c r="Z2902" s="235" ph="1"/>
    </row>
    <row r="2903" spans="26:26" ht="21" x14ac:dyDescent="0.15">
      <c r="Z2903" s="235" ph="1"/>
    </row>
    <row r="2904" spans="26:26" ht="21" x14ac:dyDescent="0.15">
      <c r="Z2904" s="235" ph="1"/>
    </row>
    <row r="2905" spans="26:26" ht="21" x14ac:dyDescent="0.15">
      <c r="Z2905" s="235" ph="1"/>
    </row>
    <row r="2906" spans="26:26" ht="21" x14ac:dyDescent="0.15">
      <c r="Z2906" s="235" ph="1"/>
    </row>
    <row r="2907" spans="26:26" ht="21" x14ac:dyDescent="0.15">
      <c r="Z2907" s="235" ph="1"/>
    </row>
    <row r="2908" spans="26:26" ht="21" x14ac:dyDescent="0.15">
      <c r="Z2908" s="235" ph="1"/>
    </row>
    <row r="2909" spans="26:26" ht="21" x14ac:dyDescent="0.15">
      <c r="Z2909" s="235" ph="1"/>
    </row>
    <row r="2910" spans="26:26" ht="21" x14ac:dyDescent="0.15">
      <c r="Z2910" s="235" ph="1"/>
    </row>
    <row r="2911" spans="26:26" ht="21" x14ac:dyDescent="0.15">
      <c r="Z2911" s="235" ph="1"/>
    </row>
    <row r="2912" spans="26:26" ht="21" x14ac:dyDescent="0.15">
      <c r="Z2912" s="235" ph="1"/>
    </row>
    <row r="2913" spans="26:26" ht="21" x14ac:dyDescent="0.15">
      <c r="Z2913" s="235" ph="1"/>
    </row>
    <row r="2914" spans="26:26" ht="21" x14ac:dyDescent="0.15">
      <c r="Z2914" s="235" ph="1"/>
    </row>
    <row r="2915" spans="26:26" ht="21" x14ac:dyDescent="0.15">
      <c r="Z2915" s="235" ph="1"/>
    </row>
    <row r="2916" spans="26:26" ht="21" x14ac:dyDescent="0.15">
      <c r="Z2916" s="235" ph="1"/>
    </row>
    <row r="2917" spans="26:26" ht="21" x14ac:dyDescent="0.15">
      <c r="Z2917" s="235" ph="1"/>
    </row>
    <row r="2918" spans="26:26" ht="21" x14ac:dyDescent="0.15">
      <c r="Z2918" s="235" ph="1"/>
    </row>
    <row r="2919" spans="26:26" ht="21" x14ac:dyDescent="0.15">
      <c r="Z2919" s="235" ph="1"/>
    </row>
    <row r="2920" spans="26:26" ht="21" x14ac:dyDescent="0.15">
      <c r="Z2920" s="235" ph="1"/>
    </row>
    <row r="2921" spans="26:26" ht="21" x14ac:dyDescent="0.15">
      <c r="Z2921" s="235" ph="1"/>
    </row>
    <row r="2922" spans="26:26" ht="21" x14ac:dyDescent="0.15">
      <c r="Z2922" s="235" ph="1"/>
    </row>
    <row r="2923" spans="26:26" ht="21" x14ac:dyDescent="0.15">
      <c r="Z2923" s="235" ph="1"/>
    </row>
    <row r="2924" spans="26:26" ht="21" x14ac:dyDescent="0.15">
      <c r="Z2924" s="235" ph="1"/>
    </row>
    <row r="2925" spans="26:26" ht="21" x14ac:dyDescent="0.15">
      <c r="Z2925" s="235" ph="1"/>
    </row>
    <row r="2926" spans="26:26" ht="21" x14ac:dyDescent="0.15">
      <c r="Z2926" s="235" ph="1"/>
    </row>
    <row r="2927" spans="26:26" ht="21" x14ac:dyDescent="0.15">
      <c r="Z2927" s="235" ph="1"/>
    </row>
    <row r="2928" spans="26:26" ht="21" x14ac:dyDescent="0.15">
      <c r="Z2928" s="235" ph="1"/>
    </row>
    <row r="2929" spans="26:26" ht="21" x14ac:dyDescent="0.15">
      <c r="Z2929" s="235" ph="1"/>
    </row>
    <row r="2930" spans="26:26" ht="21" x14ac:dyDescent="0.15">
      <c r="Z2930" s="235" ph="1"/>
    </row>
    <row r="2931" spans="26:26" ht="21" x14ac:dyDescent="0.15">
      <c r="Z2931" s="235" ph="1"/>
    </row>
    <row r="2932" spans="26:26" ht="21" x14ac:dyDescent="0.15">
      <c r="Z2932" s="235" ph="1"/>
    </row>
    <row r="2933" spans="26:26" ht="21" x14ac:dyDescent="0.15">
      <c r="Z2933" s="235" ph="1"/>
    </row>
    <row r="2934" spans="26:26" ht="21" x14ac:dyDescent="0.15">
      <c r="Z2934" s="235" ph="1"/>
    </row>
    <row r="2935" spans="26:26" ht="21" x14ac:dyDescent="0.15">
      <c r="Z2935" s="235" ph="1"/>
    </row>
    <row r="2936" spans="26:26" ht="21" x14ac:dyDescent="0.15">
      <c r="Z2936" s="235" ph="1"/>
    </row>
    <row r="2937" spans="26:26" ht="21" x14ac:dyDescent="0.15">
      <c r="Z2937" s="235" ph="1"/>
    </row>
    <row r="2938" spans="26:26" ht="21" x14ac:dyDescent="0.15">
      <c r="Z2938" s="235" ph="1"/>
    </row>
    <row r="2939" spans="26:26" ht="21" x14ac:dyDescent="0.15">
      <c r="Z2939" s="235" ph="1"/>
    </row>
    <row r="2940" spans="26:26" ht="21" x14ac:dyDescent="0.15">
      <c r="Z2940" s="235" ph="1"/>
    </row>
    <row r="2941" spans="26:26" ht="21" x14ac:dyDescent="0.15">
      <c r="Z2941" s="235" ph="1"/>
    </row>
    <row r="2942" spans="26:26" ht="21" x14ac:dyDescent="0.15">
      <c r="Z2942" s="235" ph="1"/>
    </row>
    <row r="2943" spans="26:26" ht="21" x14ac:dyDescent="0.15">
      <c r="Z2943" s="235" ph="1"/>
    </row>
    <row r="2944" spans="26:26" ht="21" x14ac:dyDescent="0.15">
      <c r="Z2944" s="235" ph="1"/>
    </row>
    <row r="2945" spans="26:26" ht="21" x14ac:dyDescent="0.15">
      <c r="Z2945" s="235" ph="1"/>
    </row>
    <row r="2946" spans="26:26" ht="21" x14ac:dyDescent="0.15">
      <c r="Z2946" s="235" ph="1"/>
    </row>
    <row r="2947" spans="26:26" ht="21" x14ac:dyDescent="0.15">
      <c r="Z2947" s="235" ph="1"/>
    </row>
    <row r="2948" spans="26:26" ht="21" x14ac:dyDescent="0.15">
      <c r="Z2948" s="235" ph="1"/>
    </row>
    <row r="2949" spans="26:26" ht="21" x14ac:dyDescent="0.15">
      <c r="Z2949" s="235" ph="1"/>
    </row>
    <row r="2950" spans="26:26" ht="21" x14ac:dyDescent="0.15">
      <c r="Z2950" s="235" ph="1"/>
    </row>
    <row r="2951" spans="26:26" ht="21" x14ac:dyDescent="0.15">
      <c r="Z2951" s="235" ph="1"/>
    </row>
    <row r="2952" spans="26:26" ht="21" x14ac:dyDescent="0.15">
      <c r="Z2952" s="235" ph="1"/>
    </row>
    <row r="2953" spans="26:26" ht="21" x14ac:dyDescent="0.15">
      <c r="Z2953" s="235" ph="1"/>
    </row>
    <row r="2954" spans="26:26" ht="21" x14ac:dyDescent="0.15">
      <c r="Z2954" s="235" ph="1"/>
    </row>
    <row r="2955" spans="26:26" ht="21" x14ac:dyDescent="0.15">
      <c r="Z2955" s="235" ph="1"/>
    </row>
    <row r="2956" spans="26:26" ht="21" x14ac:dyDescent="0.15">
      <c r="Z2956" s="235" ph="1"/>
    </row>
    <row r="2957" spans="26:26" ht="21" x14ac:dyDescent="0.15">
      <c r="Z2957" s="235" ph="1"/>
    </row>
    <row r="2958" spans="26:26" ht="21" x14ac:dyDescent="0.15">
      <c r="Z2958" s="235" ph="1"/>
    </row>
    <row r="2959" spans="26:26" ht="21" x14ac:dyDescent="0.15">
      <c r="Z2959" s="235" ph="1"/>
    </row>
    <row r="2960" spans="26:26" ht="21" x14ac:dyDescent="0.15">
      <c r="Z2960" s="235" ph="1"/>
    </row>
    <row r="2961" spans="26:26" ht="21" x14ac:dyDescent="0.15">
      <c r="Z2961" s="235" ph="1"/>
    </row>
    <row r="2962" spans="26:26" ht="21" x14ac:dyDescent="0.15">
      <c r="Z2962" s="235" ph="1"/>
    </row>
    <row r="2963" spans="26:26" ht="21" x14ac:dyDescent="0.15">
      <c r="Z2963" s="235" ph="1"/>
    </row>
    <row r="2964" spans="26:26" ht="21" x14ac:dyDescent="0.15">
      <c r="Z2964" s="235" ph="1"/>
    </row>
    <row r="2965" spans="26:26" ht="21" x14ac:dyDescent="0.15">
      <c r="Z2965" s="235" ph="1"/>
    </row>
    <row r="2966" spans="26:26" ht="21" x14ac:dyDescent="0.15">
      <c r="Z2966" s="235" ph="1"/>
    </row>
    <row r="2967" spans="26:26" ht="21" x14ac:dyDescent="0.15">
      <c r="Z2967" s="235" ph="1"/>
    </row>
    <row r="2968" spans="26:26" ht="21" x14ac:dyDescent="0.15">
      <c r="Z2968" s="235" ph="1"/>
    </row>
    <row r="2969" spans="26:26" ht="21" x14ac:dyDescent="0.15">
      <c r="Z2969" s="235" ph="1"/>
    </row>
    <row r="2970" spans="26:26" ht="21" x14ac:dyDescent="0.15">
      <c r="Z2970" s="235" ph="1"/>
    </row>
    <row r="2971" spans="26:26" ht="21" x14ac:dyDescent="0.15">
      <c r="Z2971" s="235" ph="1"/>
    </row>
    <row r="2972" spans="26:26" ht="21" x14ac:dyDescent="0.15">
      <c r="Z2972" s="235" ph="1"/>
    </row>
    <row r="2973" spans="26:26" ht="21" x14ac:dyDescent="0.15">
      <c r="Z2973" s="235" ph="1"/>
    </row>
    <row r="2974" spans="26:26" ht="21" x14ac:dyDescent="0.15">
      <c r="Z2974" s="235" ph="1"/>
    </row>
    <row r="2975" spans="26:26" ht="21" x14ac:dyDescent="0.15">
      <c r="Z2975" s="235" ph="1"/>
    </row>
    <row r="2976" spans="26:26" ht="21" x14ac:dyDescent="0.15">
      <c r="Z2976" s="235" ph="1"/>
    </row>
    <row r="2977" spans="26:26" ht="21" x14ac:dyDescent="0.15">
      <c r="Z2977" s="235" ph="1"/>
    </row>
    <row r="2978" spans="26:26" ht="21" x14ac:dyDescent="0.15">
      <c r="Z2978" s="235" ph="1"/>
    </row>
    <row r="2979" spans="26:26" ht="21" x14ac:dyDescent="0.15">
      <c r="Z2979" s="235" ph="1"/>
    </row>
    <row r="2980" spans="26:26" ht="21" x14ac:dyDescent="0.15">
      <c r="Z2980" s="235" ph="1"/>
    </row>
    <row r="2981" spans="26:26" ht="21" x14ac:dyDescent="0.15">
      <c r="Z2981" s="235" ph="1"/>
    </row>
    <row r="2982" spans="26:26" ht="21" x14ac:dyDescent="0.15">
      <c r="Z2982" s="235" ph="1"/>
    </row>
    <row r="2983" spans="26:26" ht="21" x14ac:dyDescent="0.15">
      <c r="Z2983" s="235" ph="1"/>
    </row>
    <row r="2984" spans="26:26" ht="21" x14ac:dyDescent="0.15">
      <c r="Z2984" s="235" ph="1"/>
    </row>
    <row r="2985" spans="26:26" ht="21" x14ac:dyDescent="0.15">
      <c r="Z2985" s="235" ph="1"/>
    </row>
    <row r="2986" spans="26:26" ht="21" x14ac:dyDescent="0.15">
      <c r="Z2986" s="235" ph="1"/>
    </row>
    <row r="2987" spans="26:26" ht="21" x14ac:dyDescent="0.15">
      <c r="Z2987" s="235" ph="1"/>
    </row>
    <row r="2988" spans="26:26" ht="21" x14ac:dyDescent="0.15">
      <c r="Z2988" s="235" ph="1"/>
    </row>
    <row r="2989" spans="26:26" ht="21" x14ac:dyDescent="0.15">
      <c r="Z2989" s="235" ph="1"/>
    </row>
    <row r="2990" spans="26:26" ht="21" x14ac:dyDescent="0.15">
      <c r="Z2990" s="235" ph="1"/>
    </row>
    <row r="2991" spans="26:26" ht="21" x14ac:dyDescent="0.15">
      <c r="Z2991" s="235" ph="1"/>
    </row>
    <row r="2992" spans="26:26" ht="21" x14ac:dyDescent="0.15">
      <c r="Z2992" s="235" ph="1"/>
    </row>
    <row r="2993" spans="26:26" ht="21" x14ac:dyDescent="0.15">
      <c r="Z2993" s="235" ph="1"/>
    </row>
    <row r="2994" spans="26:26" ht="21" x14ac:dyDescent="0.15">
      <c r="Z2994" s="235" ph="1"/>
    </row>
    <row r="2995" spans="26:26" ht="21" x14ac:dyDescent="0.15">
      <c r="Z2995" s="235" ph="1"/>
    </row>
    <row r="2996" spans="26:26" ht="21" x14ac:dyDescent="0.15">
      <c r="Z2996" s="235" ph="1"/>
    </row>
    <row r="2997" spans="26:26" ht="21" x14ac:dyDescent="0.15">
      <c r="Z2997" s="235" ph="1"/>
    </row>
    <row r="2998" spans="26:26" ht="21" x14ac:dyDescent="0.15">
      <c r="Z2998" s="235" ph="1"/>
    </row>
    <row r="2999" spans="26:26" ht="21" x14ac:dyDescent="0.15">
      <c r="Z2999" s="235" ph="1"/>
    </row>
    <row r="3000" spans="26:26" ht="21" x14ac:dyDescent="0.15">
      <c r="Z3000" s="235" ph="1"/>
    </row>
    <row r="3001" spans="26:26" ht="21" x14ac:dyDescent="0.15">
      <c r="Z3001" s="235" ph="1"/>
    </row>
    <row r="3002" spans="26:26" ht="21" x14ac:dyDescent="0.15">
      <c r="Z3002" s="235" ph="1"/>
    </row>
    <row r="3003" spans="26:26" ht="21" x14ac:dyDescent="0.15">
      <c r="Z3003" s="235" ph="1"/>
    </row>
    <row r="3004" spans="26:26" ht="21" x14ac:dyDescent="0.15">
      <c r="Z3004" s="235" ph="1"/>
    </row>
    <row r="3005" spans="26:26" ht="21" x14ac:dyDescent="0.15">
      <c r="Z3005" s="235" ph="1"/>
    </row>
    <row r="3006" spans="26:26" ht="21" x14ac:dyDescent="0.15">
      <c r="Z3006" s="235" ph="1"/>
    </row>
    <row r="3007" spans="26:26" ht="21" x14ac:dyDescent="0.15">
      <c r="Z3007" s="235" ph="1"/>
    </row>
    <row r="3008" spans="26:26" ht="21" x14ac:dyDescent="0.15">
      <c r="Z3008" s="235" ph="1"/>
    </row>
    <row r="3009" spans="26:26" ht="21" x14ac:dyDescent="0.15">
      <c r="Z3009" s="235" ph="1"/>
    </row>
    <row r="3010" spans="26:26" ht="21" x14ac:dyDescent="0.15">
      <c r="Z3010" s="235" ph="1"/>
    </row>
    <row r="3011" spans="26:26" ht="21" x14ac:dyDescent="0.15">
      <c r="Z3011" s="235" ph="1"/>
    </row>
    <row r="3012" spans="26:26" ht="21" x14ac:dyDescent="0.15">
      <c r="Z3012" s="235" ph="1"/>
    </row>
    <row r="3013" spans="26:26" ht="21" x14ac:dyDescent="0.15">
      <c r="Z3013" s="235" ph="1"/>
    </row>
    <row r="3014" spans="26:26" ht="21" x14ac:dyDescent="0.15">
      <c r="Z3014" s="235" ph="1"/>
    </row>
    <row r="3015" spans="26:26" ht="21" x14ac:dyDescent="0.15">
      <c r="Z3015" s="235" ph="1"/>
    </row>
    <row r="3016" spans="26:26" ht="21" x14ac:dyDescent="0.15">
      <c r="Z3016" s="235" ph="1"/>
    </row>
    <row r="3017" spans="26:26" ht="21" x14ac:dyDescent="0.15">
      <c r="Z3017" s="235" ph="1"/>
    </row>
    <row r="3018" spans="26:26" ht="21" x14ac:dyDescent="0.15">
      <c r="Z3018" s="235" ph="1"/>
    </row>
    <row r="3019" spans="26:26" ht="21" x14ac:dyDescent="0.15">
      <c r="Z3019" s="235" ph="1"/>
    </row>
    <row r="3020" spans="26:26" ht="21" x14ac:dyDescent="0.15">
      <c r="Z3020" s="235" ph="1"/>
    </row>
    <row r="3021" spans="26:26" ht="21" x14ac:dyDescent="0.15">
      <c r="Z3021" s="235" ph="1"/>
    </row>
    <row r="3022" spans="26:26" ht="21" x14ac:dyDescent="0.15">
      <c r="Z3022" s="235" ph="1"/>
    </row>
    <row r="3023" spans="26:26" ht="21" x14ac:dyDescent="0.15">
      <c r="Z3023" s="235" ph="1"/>
    </row>
    <row r="3024" spans="26:26" ht="21" x14ac:dyDescent="0.15">
      <c r="Z3024" s="235" ph="1"/>
    </row>
    <row r="3025" spans="26:26" ht="21" x14ac:dyDescent="0.15">
      <c r="Z3025" s="235" ph="1"/>
    </row>
    <row r="3026" spans="26:26" ht="21" x14ac:dyDescent="0.15">
      <c r="Z3026" s="235" ph="1"/>
    </row>
    <row r="3027" spans="26:26" ht="21" x14ac:dyDescent="0.15">
      <c r="Z3027" s="235" ph="1"/>
    </row>
    <row r="3028" spans="26:26" ht="21" x14ac:dyDescent="0.15">
      <c r="Z3028" s="235" ph="1"/>
    </row>
    <row r="3029" spans="26:26" ht="21" x14ac:dyDescent="0.15">
      <c r="Z3029" s="235" ph="1"/>
    </row>
    <row r="3030" spans="26:26" ht="21" x14ac:dyDescent="0.15">
      <c r="Z3030" s="235" ph="1"/>
    </row>
    <row r="3031" spans="26:26" ht="21" x14ac:dyDescent="0.15">
      <c r="Z3031" s="235" ph="1"/>
    </row>
    <row r="3032" spans="26:26" ht="21" x14ac:dyDescent="0.15">
      <c r="Z3032" s="235" ph="1"/>
    </row>
    <row r="3033" spans="26:26" ht="21" x14ac:dyDescent="0.15">
      <c r="Z3033" s="235" ph="1"/>
    </row>
    <row r="3034" spans="26:26" ht="21" x14ac:dyDescent="0.15">
      <c r="Z3034" s="235" ph="1"/>
    </row>
    <row r="3035" spans="26:26" ht="21" x14ac:dyDescent="0.15">
      <c r="Z3035" s="235" ph="1"/>
    </row>
    <row r="3036" spans="26:26" ht="21" x14ac:dyDescent="0.15">
      <c r="Z3036" s="235" ph="1"/>
    </row>
    <row r="3037" spans="26:26" ht="21" x14ac:dyDescent="0.15">
      <c r="Z3037" s="235" ph="1"/>
    </row>
    <row r="3038" spans="26:26" ht="21" x14ac:dyDescent="0.15">
      <c r="Z3038" s="235" ph="1"/>
    </row>
    <row r="3039" spans="26:26" ht="21" x14ac:dyDescent="0.15">
      <c r="Z3039" s="235" ph="1"/>
    </row>
    <row r="3040" spans="26:26" ht="21" x14ac:dyDescent="0.15">
      <c r="Z3040" s="235" ph="1"/>
    </row>
    <row r="3041" spans="26:26" ht="21" x14ac:dyDescent="0.15">
      <c r="Z3041" s="235" ph="1"/>
    </row>
    <row r="3042" spans="26:26" ht="21" x14ac:dyDescent="0.15">
      <c r="Z3042" s="235" ph="1"/>
    </row>
    <row r="3043" spans="26:26" ht="21" x14ac:dyDescent="0.15">
      <c r="Z3043" s="235" ph="1"/>
    </row>
    <row r="3044" spans="26:26" ht="21" x14ac:dyDescent="0.15">
      <c r="Z3044" s="235" ph="1"/>
    </row>
    <row r="3045" spans="26:26" ht="21" x14ac:dyDescent="0.15">
      <c r="Z3045" s="235" ph="1"/>
    </row>
    <row r="3046" spans="26:26" ht="21" x14ac:dyDescent="0.15">
      <c r="Z3046" s="235" ph="1"/>
    </row>
    <row r="3047" spans="26:26" ht="21" x14ac:dyDescent="0.15">
      <c r="Z3047" s="235" ph="1"/>
    </row>
    <row r="3048" spans="26:26" ht="21" x14ac:dyDescent="0.15">
      <c r="Z3048" s="235" ph="1"/>
    </row>
    <row r="3049" spans="26:26" ht="21" x14ac:dyDescent="0.15">
      <c r="Z3049" s="235" ph="1"/>
    </row>
    <row r="3050" spans="26:26" ht="21" x14ac:dyDescent="0.15">
      <c r="Z3050" s="235" ph="1"/>
    </row>
    <row r="3051" spans="26:26" ht="21" x14ac:dyDescent="0.15">
      <c r="Z3051" s="235" ph="1"/>
    </row>
    <row r="3052" spans="26:26" ht="21" x14ac:dyDescent="0.15">
      <c r="Z3052" s="235" ph="1"/>
    </row>
    <row r="3053" spans="26:26" ht="21" x14ac:dyDescent="0.15">
      <c r="Z3053" s="235" ph="1"/>
    </row>
    <row r="3054" spans="26:26" ht="21" x14ac:dyDescent="0.15">
      <c r="Z3054" s="235" ph="1"/>
    </row>
    <row r="3055" spans="26:26" ht="21" x14ac:dyDescent="0.15">
      <c r="Z3055" s="235" ph="1"/>
    </row>
    <row r="3056" spans="26:26" ht="21" x14ac:dyDescent="0.15">
      <c r="Z3056" s="235" ph="1"/>
    </row>
    <row r="3057" spans="26:26" ht="21" x14ac:dyDescent="0.15">
      <c r="Z3057" s="235" ph="1"/>
    </row>
    <row r="3058" spans="26:26" ht="21" x14ac:dyDescent="0.15">
      <c r="Z3058" s="235" ph="1"/>
    </row>
    <row r="3059" spans="26:26" ht="21" x14ac:dyDescent="0.15">
      <c r="Z3059" s="235" ph="1"/>
    </row>
    <row r="3060" spans="26:26" ht="21" x14ac:dyDescent="0.15">
      <c r="Z3060" s="235" ph="1"/>
    </row>
    <row r="3061" spans="26:26" ht="21" x14ac:dyDescent="0.15">
      <c r="Z3061" s="235" ph="1"/>
    </row>
    <row r="3062" spans="26:26" ht="21" x14ac:dyDescent="0.15">
      <c r="Z3062" s="235" ph="1"/>
    </row>
    <row r="3063" spans="26:26" ht="21" x14ac:dyDescent="0.15">
      <c r="Z3063" s="235" ph="1"/>
    </row>
    <row r="3064" spans="26:26" ht="21" x14ac:dyDescent="0.15">
      <c r="Z3064" s="235" ph="1"/>
    </row>
    <row r="3065" spans="26:26" ht="21" x14ac:dyDescent="0.15">
      <c r="Z3065" s="235" ph="1"/>
    </row>
    <row r="3066" spans="26:26" ht="21" x14ac:dyDescent="0.15">
      <c r="Z3066" s="235" ph="1"/>
    </row>
    <row r="3067" spans="26:26" ht="21" x14ac:dyDescent="0.15">
      <c r="Z3067" s="235" ph="1"/>
    </row>
    <row r="3068" spans="26:26" ht="21" x14ac:dyDescent="0.15">
      <c r="Z3068" s="235" ph="1"/>
    </row>
    <row r="3069" spans="26:26" ht="21" x14ac:dyDescent="0.15">
      <c r="Z3069" s="235" ph="1"/>
    </row>
    <row r="3070" spans="26:26" ht="21" x14ac:dyDescent="0.15">
      <c r="Z3070" s="235" ph="1"/>
    </row>
    <row r="3071" spans="26:26" ht="21" x14ac:dyDescent="0.15">
      <c r="Z3071" s="235" ph="1"/>
    </row>
    <row r="3072" spans="26:26" ht="21" x14ac:dyDescent="0.15">
      <c r="Z3072" s="235" ph="1"/>
    </row>
    <row r="3073" spans="26:26" ht="21" x14ac:dyDescent="0.15">
      <c r="Z3073" s="235" ph="1"/>
    </row>
    <row r="3074" spans="26:26" ht="21" x14ac:dyDescent="0.15">
      <c r="Z3074" s="235" ph="1"/>
    </row>
    <row r="3075" spans="26:26" ht="21" x14ac:dyDescent="0.15">
      <c r="Z3075" s="235" ph="1"/>
    </row>
    <row r="3076" spans="26:26" ht="21" x14ac:dyDescent="0.15">
      <c r="Z3076" s="235" ph="1"/>
    </row>
    <row r="3077" spans="26:26" ht="21" x14ac:dyDescent="0.15">
      <c r="Z3077" s="235" ph="1"/>
    </row>
    <row r="3078" spans="26:26" ht="21" x14ac:dyDescent="0.15">
      <c r="Z3078" s="235" ph="1"/>
    </row>
    <row r="3079" spans="26:26" ht="21" x14ac:dyDescent="0.15">
      <c r="Z3079" s="235" ph="1"/>
    </row>
    <row r="3080" spans="26:26" ht="21" x14ac:dyDescent="0.15">
      <c r="Z3080" s="235" ph="1"/>
    </row>
    <row r="3081" spans="26:26" ht="21" x14ac:dyDescent="0.15">
      <c r="Z3081" s="235" ph="1"/>
    </row>
    <row r="3082" spans="26:26" ht="21" x14ac:dyDescent="0.15">
      <c r="Z3082" s="235" ph="1"/>
    </row>
    <row r="3083" spans="26:26" ht="21" x14ac:dyDescent="0.15">
      <c r="Z3083" s="235" ph="1"/>
    </row>
    <row r="3084" spans="26:26" ht="21" x14ac:dyDescent="0.15">
      <c r="Z3084" s="235" ph="1"/>
    </row>
    <row r="3085" spans="26:26" ht="21" x14ac:dyDescent="0.15">
      <c r="Z3085" s="235" ph="1"/>
    </row>
    <row r="3086" spans="26:26" ht="21" x14ac:dyDescent="0.15">
      <c r="Z3086" s="235" ph="1"/>
    </row>
    <row r="3087" spans="26:26" ht="21" x14ac:dyDescent="0.15">
      <c r="Z3087" s="235" ph="1"/>
    </row>
    <row r="3088" spans="26:26" ht="21" x14ac:dyDescent="0.15">
      <c r="Z3088" s="235" ph="1"/>
    </row>
    <row r="3089" spans="26:26" ht="21" x14ac:dyDescent="0.15">
      <c r="Z3089" s="235" ph="1"/>
    </row>
    <row r="3090" spans="26:26" ht="21" x14ac:dyDescent="0.15">
      <c r="Z3090" s="235" ph="1"/>
    </row>
    <row r="3091" spans="26:26" ht="21" x14ac:dyDescent="0.15">
      <c r="Z3091" s="235" ph="1"/>
    </row>
    <row r="3092" spans="26:26" ht="21" x14ac:dyDescent="0.15">
      <c r="Z3092" s="235" ph="1"/>
    </row>
    <row r="3093" spans="26:26" ht="21" x14ac:dyDescent="0.15">
      <c r="Z3093" s="235" ph="1"/>
    </row>
    <row r="3094" spans="26:26" ht="21" x14ac:dyDescent="0.15">
      <c r="Z3094" s="235" ph="1"/>
    </row>
    <row r="3095" spans="26:26" ht="21" x14ac:dyDescent="0.15">
      <c r="Z3095" s="235" ph="1"/>
    </row>
    <row r="3096" spans="26:26" ht="21" x14ac:dyDescent="0.15">
      <c r="Z3096" s="235" ph="1"/>
    </row>
    <row r="3097" spans="26:26" ht="21" x14ac:dyDescent="0.15">
      <c r="Z3097" s="235" ph="1"/>
    </row>
    <row r="3098" spans="26:26" ht="21" x14ac:dyDescent="0.15">
      <c r="Z3098" s="235" ph="1"/>
    </row>
    <row r="3099" spans="26:26" ht="21" x14ac:dyDescent="0.15">
      <c r="Z3099" s="235" ph="1"/>
    </row>
    <row r="3100" spans="26:26" ht="21" x14ac:dyDescent="0.15">
      <c r="Z3100" s="235" ph="1"/>
    </row>
    <row r="3101" spans="26:26" ht="21" x14ac:dyDescent="0.15">
      <c r="Z3101" s="235" ph="1"/>
    </row>
    <row r="3102" spans="26:26" ht="21" x14ac:dyDescent="0.15">
      <c r="Z3102" s="235" ph="1"/>
    </row>
    <row r="3103" spans="26:26" ht="21" x14ac:dyDescent="0.15">
      <c r="Z3103" s="235" ph="1"/>
    </row>
    <row r="3104" spans="26:26" ht="21" x14ac:dyDescent="0.15">
      <c r="Z3104" s="235" ph="1"/>
    </row>
    <row r="3105" spans="26:26" ht="21" x14ac:dyDescent="0.15">
      <c r="Z3105" s="235" ph="1"/>
    </row>
    <row r="3106" spans="26:26" ht="21" x14ac:dyDescent="0.15">
      <c r="Z3106" s="235" ph="1"/>
    </row>
    <row r="3107" spans="26:26" ht="21" x14ac:dyDescent="0.15">
      <c r="Z3107" s="235" ph="1"/>
    </row>
    <row r="3108" spans="26:26" ht="21" x14ac:dyDescent="0.15">
      <c r="Z3108" s="235" ph="1"/>
    </row>
    <row r="3109" spans="26:26" ht="21" x14ac:dyDescent="0.15">
      <c r="Z3109" s="235" ph="1"/>
    </row>
    <row r="3110" spans="26:26" ht="21" x14ac:dyDescent="0.15">
      <c r="Z3110" s="235" ph="1"/>
    </row>
    <row r="3111" spans="26:26" ht="21" x14ac:dyDescent="0.15">
      <c r="Z3111" s="235" ph="1"/>
    </row>
    <row r="3112" spans="26:26" ht="21" x14ac:dyDescent="0.15">
      <c r="Z3112" s="235" ph="1"/>
    </row>
    <row r="3113" spans="26:26" ht="21" x14ac:dyDescent="0.15">
      <c r="Z3113" s="235" ph="1"/>
    </row>
    <row r="3114" spans="26:26" ht="21" x14ac:dyDescent="0.15">
      <c r="Z3114" s="235" ph="1"/>
    </row>
    <row r="3115" spans="26:26" ht="21" x14ac:dyDescent="0.15">
      <c r="Z3115" s="235" ph="1"/>
    </row>
    <row r="3116" spans="26:26" ht="21" x14ac:dyDescent="0.15">
      <c r="Z3116" s="235" ph="1"/>
    </row>
    <row r="3117" spans="26:26" ht="21" x14ac:dyDescent="0.15">
      <c r="Z3117" s="235" ph="1"/>
    </row>
    <row r="3118" spans="26:26" ht="21" x14ac:dyDescent="0.15">
      <c r="Z3118" s="235" ph="1"/>
    </row>
    <row r="3119" spans="26:26" ht="21" x14ac:dyDescent="0.15">
      <c r="Z3119" s="235" ph="1"/>
    </row>
    <row r="3120" spans="26:26" ht="21" x14ac:dyDescent="0.15">
      <c r="Z3120" s="235" ph="1"/>
    </row>
    <row r="3121" spans="26:26" ht="21" x14ac:dyDescent="0.15">
      <c r="Z3121" s="235" ph="1"/>
    </row>
    <row r="3122" spans="26:26" ht="21" x14ac:dyDescent="0.15">
      <c r="Z3122" s="235" ph="1"/>
    </row>
    <row r="3123" spans="26:26" ht="21" x14ac:dyDescent="0.15">
      <c r="Z3123" s="235" ph="1"/>
    </row>
    <row r="3124" spans="26:26" ht="21" x14ac:dyDescent="0.15">
      <c r="Z3124" s="235" ph="1"/>
    </row>
    <row r="3125" spans="26:26" ht="21" x14ac:dyDescent="0.15">
      <c r="Z3125" s="235" ph="1"/>
    </row>
    <row r="3126" spans="26:26" ht="21" x14ac:dyDescent="0.15">
      <c r="Z3126" s="235" ph="1"/>
    </row>
    <row r="3127" spans="26:26" ht="21" x14ac:dyDescent="0.15">
      <c r="Z3127" s="235" ph="1"/>
    </row>
    <row r="3128" spans="26:26" ht="21" x14ac:dyDescent="0.15">
      <c r="Z3128" s="235" ph="1"/>
    </row>
    <row r="3129" spans="26:26" ht="21" x14ac:dyDescent="0.15">
      <c r="Z3129" s="235" ph="1"/>
    </row>
    <row r="3130" spans="26:26" ht="21" x14ac:dyDescent="0.15">
      <c r="Z3130" s="235" ph="1"/>
    </row>
    <row r="3131" spans="26:26" ht="21" x14ac:dyDescent="0.15">
      <c r="Z3131" s="235" ph="1"/>
    </row>
    <row r="3132" spans="26:26" ht="21" x14ac:dyDescent="0.15">
      <c r="Z3132" s="235" ph="1"/>
    </row>
    <row r="3133" spans="26:26" ht="21" x14ac:dyDescent="0.15">
      <c r="Z3133" s="235" ph="1"/>
    </row>
    <row r="3134" spans="26:26" ht="21" x14ac:dyDescent="0.15">
      <c r="Z3134" s="235" ph="1"/>
    </row>
    <row r="3135" spans="26:26" ht="21" x14ac:dyDescent="0.15">
      <c r="Z3135" s="235" ph="1"/>
    </row>
    <row r="3136" spans="26:26" ht="21" x14ac:dyDescent="0.15">
      <c r="Z3136" s="235" ph="1"/>
    </row>
    <row r="3137" spans="26:26" ht="21" x14ac:dyDescent="0.15">
      <c r="Z3137" s="235" ph="1"/>
    </row>
    <row r="3138" spans="26:26" ht="21" x14ac:dyDescent="0.15">
      <c r="Z3138" s="235" ph="1"/>
    </row>
    <row r="3139" spans="26:26" ht="21" x14ac:dyDescent="0.15">
      <c r="Z3139" s="235" ph="1"/>
    </row>
    <row r="3140" spans="26:26" ht="21" x14ac:dyDescent="0.15">
      <c r="Z3140" s="235" ph="1"/>
    </row>
    <row r="3141" spans="26:26" ht="21" x14ac:dyDescent="0.15">
      <c r="Z3141" s="235" ph="1"/>
    </row>
    <row r="3142" spans="26:26" ht="21" x14ac:dyDescent="0.15">
      <c r="Z3142" s="235" ph="1"/>
    </row>
    <row r="3143" spans="26:26" ht="21" x14ac:dyDescent="0.15">
      <c r="Z3143" s="235" ph="1"/>
    </row>
    <row r="3144" spans="26:26" ht="21" x14ac:dyDescent="0.15">
      <c r="Z3144" s="235" ph="1"/>
    </row>
    <row r="3145" spans="26:26" ht="21" x14ac:dyDescent="0.15">
      <c r="Z3145" s="235" ph="1"/>
    </row>
    <row r="3146" spans="26:26" ht="21" x14ac:dyDescent="0.15">
      <c r="Z3146" s="235" ph="1"/>
    </row>
    <row r="3147" spans="26:26" ht="21" x14ac:dyDescent="0.15">
      <c r="Z3147" s="235" ph="1"/>
    </row>
    <row r="3148" spans="26:26" ht="21" x14ac:dyDescent="0.15">
      <c r="Z3148" s="235" ph="1"/>
    </row>
    <row r="3149" spans="26:26" ht="21" x14ac:dyDescent="0.15">
      <c r="Z3149" s="235" ph="1"/>
    </row>
    <row r="3150" spans="26:26" ht="21" x14ac:dyDescent="0.15">
      <c r="Z3150" s="235" ph="1"/>
    </row>
    <row r="3151" spans="26:26" ht="21" x14ac:dyDescent="0.15">
      <c r="Z3151" s="235" ph="1"/>
    </row>
    <row r="3152" spans="26:26" ht="21" x14ac:dyDescent="0.15">
      <c r="Z3152" s="235" ph="1"/>
    </row>
    <row r="3153" spans="26:26" ht="21" x14ac:dyDescent="0.15">
      <c r="Z3153" s="235" ph="1"/>
    </row>
    <row r="3154" spans="26:26" ht="21" x14ac:dyDescent="0.15">
      <c r="Z3154" s="235" ph="1"/>
    </row>
    <row r="3155" spans="26:26" ht="21" x14ac:dyDescent="0.15">
      <c r="Z3155" s="235" ph="1"/>
    </row>
    <row r="3156" spans="26:26" ht="21" x14ac:dyDescent="0.15">
      <c r="Z3156" s="235" ph="1"/>
    </row>
    <row r="3157" spans="26:26" ht="21" x14ac:dyDescent="0.15">
      <c r="Z3157" s="235" ph="1"/>
    </row>
    <row r="3158" spans="26:26" ht="21" x14ac:dyDescent="0.15">
      <c r="Z3158" s="235" ph="1"/>
    </row>
    <row r="3159" spans="26:26" ht="21" x14ac:dyDescent="0.15">
      <c r="Z3159" s="235" ph="1"/>
    </row>
    <row r="3160" spans="26:26" ht="21" x14ac:dyDescent="0.15">
      <c r="Z3160" s="235" ph="1"/>
    </row>
    <row r="3161" spans="26:26" ht="21" x14ac:dyDescent="0.15">
      <c r="Z3161" s="235" ph="1"/>
    </row>
    <row r="3162" spans="26:26" ht="21" x14ac:dyDescent="0.15">
      <c r="Z3162" s="235" ph="1"/>
    </row>
    <row r="3163" spans="26:26" ht="21" x14ac:dyDescent="0.15">
      <c r="Z3163" s="235" ph="1"/>
    </row>
    <row r="3164" spans="26:26" ht="21" x14ac:dyDescent="0.15">
      <c r="Z3164" s="235" ph="1"/>
    </row>
    <row r="3165" spans="26:26" ht="21" x14ac:dyDescent="0.15">
      <c r="Z3165" s="235" ph="1"/>
    </row>
    <row r="3166" spans="26:26" ht="21" x14ac:dyDescent="0.15">
      <c r="Z3166" s="235" ph="1"/>
    </row>
    <row r="3167" spans="26:26" ht="21" x14ac:dyDescent="0.15">
      <c r="Z3167" s="235" ph="1"/>
    </row>
    <row r="3168" spans="26:26" ht="21" x14ac:dyDescent="0.15">
      <c r="Z3168" s="235" ph="1"/>
    </row>
    <row r="3169" spans="26:26" ht="21" x14ac:dyDescent="0.15">
      <c r="Z3169" s="235" ph="1"/>
    </row>
    <row r="3170" spans="26:26" ht="21" x14ac:dyDescent="0.15">
      <c r="Z3170" s="235" ph="1"/>
    </row>
    <row r="3171" spans="26:26" ht="21" x14ac:dyDescent="0.15">
      <c r="Z3171" s="235" ph="1"/>
    </row>
    <row r="3172" spans="26:26" ht="21" x14ac:dyDescent="0.15">
      <c r="Z3172" s="235" ph="1"/>
    </row>
    <row r="3173" spans="26:26" ht="21" x14ac:dyDescent="0.15">
      <c r="Z3173" s="235" ph="1"/>
    </row>
    <row r="3174" spans="26:26" ht="21" x14ac:dyDescent="0.15">
      <c r="Z3174" s="235" ph="1"/>
    </row>
    <row r="3175" spans="26:26" ht="21" x14ac:dyDescent="0.15">
      <c r="Z3175" s="235" ph="1"/>
    </row>
    <row r="3176" spans="26:26" ht="21" x14ac:dyDescent="0.15">
      <c r="Z3176" s="235" ph="1"/>
    </row>
    <row r="3177" spans="26:26" ht="21" x14ac:dyDescent="0.15">
      <c r="Z3177" s="235" ph="1"/>
    </row>
    <row r="3178" spans="26:26" ht="21" x14ac:dyDescent="0.15">
      <c r="Z3178" s="235" ph="1"/>
    </row>
    <row r="3179" spans="26:26" ht="21" x14ac:dyDescent="0.15">
      <c r="Z3179" s="235" ph="1"/>
    </row>
    <row r="3180" spans="26:26" ht="21" x14ac:dyDescent="0.15">
      <c r="Z3180" s="235" ph="1"/>
    </row>
    <row r="3181" spans="26:26" ht="21" x14ac:dyDescent="0.15">
      <c r="Z3181" s="235" ph="1"/>
    </row>
    <row r="3182" spans="26:26" ht="21" x14ac:dyDescent="0.15">
      <c r="Z3182" s="235" ph="1"/>
    </row>
    <row r="3183" spans="26:26" ht="21" x14ac:dyDescent="0.15">
      <c r="Z3183" s="235" ph="1"/>
    </row>
    <row r="3184" spans="26:26" ht="21" x14ac:dyDescent="0.15">
      <c r="Z3184" s="235" ph="1"/>
    </row>
    <row r="3185" spans="26:26" ht="21" x14ac:dyDescent="0.15">
      <c r="Z3185" s="235" ph="1"/>
    </row>
    <row r="3186" spans="26:26" ht="21" x14ac:dyDescent="0.15">
      <c r="Z3186" s="235" ph="1"/>
    </row>
    <row r="3187" spans="26:26" ht="21" x14ac:dyDescent="0.15">
      <c r="Z3187" s="235" ph="1"/>
    </row>
    <row r="3188" spans="26:26" ht="21" x14ac:dyDescent="0.15">
      <c r="Z3188" s="235" ph="1"/>
    </row>
    <row r="3189" spans="26:26" ht="21" x14ac:dyDescent="0.15">
      <c r="Z3189" s="235" ph="1"/>
    </row>
    <row r="3190" spans="26:26" ht="21" x14ac:dyDescent="0.15">
      <c r="Z3190" s="235" ph="1"/>
    </row>
    <row r="3191" spans="26:26" ht="21" x14ac:dyDescent="0.15">
      <c r="Z3191" s="235" ph="1"/>
    </row>
    <row r="3192" spans="26:26" ht="21" x14ac:dyDescent="0.15">
      <c r="Z3192" s="235" ph="1"/>
    </row>
    <row r="3193" spans="26:26" ht="21" x14ac:dyDescent="0.15">
      <c r="Z3193" s="235" ph="1"/>
    </row>
    <row r="3194" spans="26:26" ht="21" x14ac:dyDescent="0.15">
      <c r="Z3194" s="235" ph="1"/>
    </row>
    <row r="3195" spans="26:26" ht="21" x14ac:dyDescent="0.15">
      <c r="Z3195" s="235" ph="1"/>
    </row>
    <row r="3196" spans="26:26" ht="21" x14ac:dyDescent="0.15">
      <c r="Z3196" s="235" ph="1"/>
    </row>
    <row r="3197" spans="26:26" ht="21" x14ac:dyDescent="0.15">
      <c r="Z3197" s="235" ph="1"/>
    </row>
    <row r="3198" spans="26:26" ht="21" x14ac:dyDescent="0.15">
      <c r="Z3198" s="235" ph="1"/>
    </row>
    <row r="3199" spans="26:26" ht="21" x14ac:dyDescent="0.15">
      <c r="Z3199" s="235" ph="1"/>
    </row>
    <row r="3200" spans="26:26" ht="21" x14ac:dyDescent="0.15">
      <c r="Z3200" s="235" ph="1"/>
    </row>
    <row r="3201" spans="26:26" ht="21" x14ac:dyDescent="0.15">
      <c r="Z3201" s="235" ph="1"/>
    </row>
    <row r="3202" spans="26:26" ht="21" x14ac:dyDescent="0.15">
      <c r="Z3202" s="235" ph="1"/>
    </row>
    <row r="3203" spans="26:26" ht="21" x14ac:dyDescent="0.15">
      <c r="Z3203" s="235" ph="1"/>
    </row>
    <row r="3204" spans="26:26" ht="21" x14ac:dyDescent="0.15">
      <c r="Z3204" s="235" ph="1"/>
    </row>
    <row r="3205" spans="26:26" ht="21" x14ac:dyDescent="0.15">
      <c r="Z3205" s="235" ph="1"/>
    </row>
    <row r="3206" spans="26:26" ht="21" x14ac:dyDescent="0.15">
      <c r="Z3206" s="235" ph="1"/>
    </row>
    <row r="3207" spans="26:26" ht="21" x14ac:dyDescent="0.15">
      <c r="Z3207" s="235" ph="1"/>
    </row>
    <row r="3208" spans="26:26" ht="21" x14ac:dyDescent="0.15">
      <c r="Z3208" s="235" ph="1"/>
    </row>
    <row r="3209" spans="26:26" ht="21" x14ac:dyDescent="0.15">
      <c r="Z3209" s="235" ph="1"/>
    </row>
    <row r="3210" spans="26:26" ht="21" x14ac:dyDescent="0.15">
      <c r="Z3210" s="235" ph="1"/>
    </row>
    <row r="3211" spans="26:26" ht="21" x14ac:dyDescent="0.15">
      <c r="Z3211" s="235" ph="1"/>
    </row>
    <row r="3212" spans="26:26" ht="21" x14ac:dyDescent="0.15">
      <c r="Z3212" s="235" ph="1"/>
    </row>
    <row r="3213" spans="26:26" ht="21" x14ac:dyDescent="0.15">
      <c r="Z3213" s="235" ph="1"/>
    </row>
    <row r="3214" spans="26:26" ht="21" x14ac:dyDescent="0.15">
      <c r="Z3214" s="235" ph="1"/>
    </row>
    <row r="3215" spans="26:26" ht="21" x14ac:dyDescent="0.15">
      <c r="Z3215" s="235" ph="1"/>
    </row>
    <row r="3216" spans="26:26" ht="21" x14ac:dyDescent="0.15">
      <c r="Z3216" s="235" ph="1"/>
    </row>
    <row r="3217" spans="26:26" ht="21" x14ac:dyDescent="0.15">
      <c r="Z3217" s="235" ph="1"/>
    </row>
    <row r="3218" spans="26:26" ht="21" x14ac:dyDescent="0.15">
      <c r="Z3218" s="235" ph="1"/>
    </row>
    <row r="3219" spans="26:26" ht="21" x14ac:dyDescent="0.15">
      <c r="Z3219" s="235" ph="1"/>
    </row>
    <row r="3220" spans="26:26" ht="21" x14ac:dyDescent="0.15">
      <c r="Z3220" s="235" ph="1"/>
    </row>
    <row r="3221" spans="26:26" ht="21" x14ac:dyDescent="0.15">
      <c r="Z3221" s="235" ph="1"/>
    </row>
    <row r="3222" spans="26:26" ht="21" x14ac:dyDescent="0.15">
      <c r="Z3222" s="235" ph="1"/>
    </row>
    <row r="3223" spans="26:26" ht="21" x14ac:dyDescent="0.15">
      <c r="Z3223" s="235" ph="1"/>
    </row>
    <row r="3224" spans="26:26" ht="21" x14ac:dyDescent="0.15">
      <c r="Z3224" s="235" ph="1"/>
    </row>
    <row r="3225" spans="26:26" ht="21" x14ac:dyDescent="0.15">
      <c r="Z3225" s="235" ph="1"/>
    </row>
    <row r="3226" spans="26:26" ht="21" x14ac:dyDescent="0.15">
      <c r="Z3226" s="235" ph="1"/>
    </row>
    <row r="3227" spans="26:26" ht="21" x14ac:dyDescent="0.15">
      <c r="Z3227" s="235" ph="1"/>
    </row>
    <row r="3228" spans="26:26" ht="21" x14ac:dyDescent="0.15">
      <c r="Z3228" s="235" ph="1"/>
    </row>
    <row r="3229" spans="26:26" ht="21" x14ac:dyDescent="0.15">
      <c r="Z3229" s="235" ph="1"/>
    </row>
    <row r="3230" spans="26:26" ht="21" x14ac:dyDescent="0.15">
      <c r="Z3230" s="235" ph="1"/>
    </row>
    <row r="3231" spans="26:26" ht="21" x14ac:dyDescent="0.15">
      <c r="Z3231" s="235" ph="1"/>
    </row>
    <row r="3232" spans="26:26" ht="21" x14ac:dyDescent="0.15">
      <c r="Z3232" s="235" ph="1"/>
    </row>
    <row r="3233" spans="26:26" ht="21" x14ac:dyDescent="0.15">
      <c r="Z3233" s="235" ph="1"/>
    </row>
    <row r="3234" spans="26:26" ht="21" x14ac:dyDescent="0.15">
      <c r="Z3234" s="235" ph="1"/>
    </row>
    <row r="3235" spans="26:26" ht="21" x14ac:dyDescent="0.15">
      <c r="Z3235" s="235" ph="1"/>
    </row>
    <row r="3236" spans="26:26" ht="21" x14ac:dyDescent="0.15">
      <c r="Z3236" s="235" ph="1"/>
    </row>
    <row r="3237" spans="26:26" ht="21" x14ac:dyDescent="0.15">
      <c r="Z3237" s="235" ph="1"/>
    </row>
    <row r="3238" spans="26:26" ht="21" x14ac:dyDescent="0.15">
      <c r="Z3238" s="235" ph="1"/>
    </row>
    <row r="3239" spans="26:26" ht="21" x14ac:dyDescent="0.15">
      <c r="Z3239" s="235" ph="1"/>
    </row>
    <row r="3240" spans="26:26" ht="21" x14ac:dyDescent="0.15">
      <c r="Z3240" s="235" ph="1"/>
    </row>
    <row r="3241" spans="26:26" ht="21" x14ac:dyDescent="0.15">
      <c r="Z3241" s="235" ph="1"/>
    </row>
    <row r="3242" spans="26:26" ht="21" x14ac:dyDescent="0.15">
      <c r="Z3242" s="235" ph="1"/>
    </row>
    <row r="3243" spans="26:26" ht="21" x14ac:dyDescent="0.15">
      <c r="Z3243" s="235" ph="1"/>
    </row>
    <row r="3244" spans="26:26" ht="21" x14ac:dyDescent="0.15">
      <c r="Z3244" s="235" ph="1"/>
    </row>
    <row r="3245" spans="26:26" ht="21" x14ac:dyDescent="0.15">
      <c r="Z3245" s="235" ph="1"/>
    </row>
    <row r="3246" spans="26:26" ht="21" x14ac:dyDescent="0.15">
      <c r="Z3246" s="235" ph="1"/>
    </row>
    <row r="3247" spans="26:26" ht="21" x14ac:dyDescent="0.15">
      <c r="Z3247" s="235" ph="1"/>
    </row>
    <row r="3248" spans="26:26" ht="21" x14ac:dyDescent="0.15">
      <c r="Z3248" s="235" ph="1"/>
    </row>
    <row r="3249" spans="26:26" ht="21" x14ac:dyDescent="0.15">
      <c r="Z3249" s="235" ph="1"/>
    </row>
    <row r="3250" spans="26:26" ht="21" x14ac:dyDescent="0.15">
      <c r="Z3250" s="235" ph="1"/>
    </row>
    <row r="3251" spans="26:26" ht="21" x14ac:dyDescent="0.15">
      <c r="Z3251" s="235" ph="1"/>
    </row>
    <row r="3252" spans="26:26" ht="21" x14ac:dyDescent="0.15">
      <c r="Z3252" s="235" ph="1"/>
    </row>
    <row r="3253" spans="26:26" ht="21" x14ac:dyDescent="0.15">
      <c r="Z3253" s="235" ph="1"/>
    </row>
    <row r="3254" spans="26:26" ht="21" x14ac:dyDescent="0.15">
      <c r="Z3254" s="235" ph="1"/>
    </row>
    <row r="3255" spans="26:26" ht="21" x14ac:dyDescent="0.15">
      <c r="Z3255" s="235" ph="1"/>
    </row>
    <row r="3256" spans="26:26" ht="21" x14ac:dyDescent="0.15">
      <c r="Z3256" s="235" ph="1"/>
    </row>
    <row r="3257" spans="26:26" ht="21" x14ac:dyDescent="0.15">
      <c r="Z3257" s="235" ph="1"/>
    </row>
    <row r="3258" spans="26:26" ht="21" x14ac:dyDescent="0.15">
      <c r="Z3258" s="235" ph="1"/>
    </row>
    <row r="3259" spans="26:26" ht="21" x14ac:dyDescent="0.15">
      <c r="Z3259" s="235" ph="1"/>
    </row>
    <row r="3260" spans="26:26" ht="21" x14ac:dyDescent="0.15">
      <c r="Z3260" s="235" ph="1"/>
    </row>
    <row r="3261" spans="26:26" ht="21" x14ac:dyDescent="0.15">
      <c r="Z3261" s="235" ph="1"/>
    </row>
    <row r="3262" spans="26:26" ht="21" x14ac:dyDescent="0.15">
      <c r="Z3262" s="235" ph="1"/>
    </row>
    <row r="3263" spans="26:26" ht="21" x14ac:dyDescent="0.15">
      <c r="Z3263" s="235" ph="1"/>
    </row>
    <row r="3264" spans="26:26" ht="21" x14ac:dyDescent="0.15">
      <c r="Z3264" s="235" ph="1"/>
    </row>
    <row r="3265" spans="26:26" ht="21" x14ac:dyDescent="0.15">
      <c r="Z3265" s="235" ph="1"/>
    </row>
    <row r="3266" spans="26:26" ht="21" x14ac:dyDescent="0.15">
      <c r="Z3266" s="235" ph="1"/>
    </row>
    <row r="3267" spans="26:26" ht="21" x14ac:dyDescent="0.15">
      <c r="Z3267" s="235" ph="1"/>
    </row>
    <row r="3268" spans="26:26" ht="21" x14ac:dyDescent="0.15">
      <c r="Z3268" s="235" ph="1"/>
    </row>
    <row r="3269" spans="26:26" ht="21" x14ac:dyDescent="0.15">
      <c r="Z3269" s="235" ph="1"/>
    </row>
    <row r="3270" spans="26:26" ht="21" x14ac:dyDescent="0.15">
      <c r="Z3270" s="235" ph="1"/>
    </row>
    <row r="3271" spans="26:26" ht="21" x14ac:dyDescent="0.15">
      <c r="Z3271" s="235" ph="1"/>
    </row>
    <row r="3272" spans="26:26" ht="21" x14ac:dyDescent="0.15">
      <c r="Z3272" s="235" ph="1"/>
    </row>
    <row r="3273" spans="26:26" ht="21" x14ac:dyDescent="0.15">
      <c r="Z3273" s="235" ph="1"/>
    </row>
    <row r="3274" spans="26:26" ht="21" x14ac:dyDescent="0.15">
      <c r="Z3274" s="235" ph="1"/>
    </row>
    <row r="3275" spans="26:26" ht="21" x14ac:dyDescent="0.15">
      <c r="Z3275" s="235" ph="1"/>
    </row>
    <row r="3276" spans="26:26" ht="21" x14ac:dyDescent="0.15">
      <c r="Z3276" s="235" ph="1"/>
    </row>
    <row r="3277" spans="26:26" ht="21" x14ac:dyDescent="0.15">
      <c r="Z3277" s="235" ph="1"/>
    </row>
    <row r="3278" spans="26:26" ht="21" x14ac:dyDescent="0.15">
      <c r="Z3278" s="235" ph="1"/>
    </row>
    <row r="3279" spans="26:26" ht="21" x14ac:dyDescent="0.15">
      <c r="Z3279" s="235" ph="1"/>
    </row>
    <row r="3280" spans="26:26" ht="21" x14ac:dyDescent="0.15">
      <c r="Z3280" s="235" ph="1"/>
    </row>
    <row r="3281" spans="26:26" ht="21" x14ac:dyDescent="0.15">
      <c r="Z3281" s="235" ph="1"/>
    </row>
    <row r="3282" spans="26:26" ht="21" x14ac:dyDescent="0.15">
      <c r="Z3282" s="235" ph="1"/>
    </row>
    <row r="3283" spans="26:26" ht="21" x14ac:dyDescent="0.15">
      <c r="Z3283" s="235" ph="1"/>
    </row>
    <row r="3284" spans="26:26" ht="21" x14ac:dyDescent="0.15">
      <c r="Z3284" s="235" ph="1"/>
    </row>
    <row r="3285" spans="26:26" ht="21" x14ac:dyDescent="0.15">
      <c r="Z3285" s="235" ph="1"/>
    </row>
    <row r="3286" spans="26:26" ht="21" x14ac:dyDescent="0.15">
      <c r="Z3286" s="235" ph="1"/>
    </row>
    <row r="3287" spans="26:26" ht="21" x14ac:dyDescent="0.15">
      <c r="Z3287" s="235" ph="1"/>
    </row>
    <row r="3288" spans="26:26" ht="21" x14ac:dyDescent="0.15">
      <c r="Z3288" s="235" ph="1"/>
    </row>
    <row r="3289" spans="26:26" ht="21" x14ac:dyDescent="0.15">
      <c r="Z3289" s="235" ph="1"/>
    </row>
    <row r="3290" spans="26:26" ht="21" x14ac:dyDescent="0.15">
      <c r="Z3290" s="235" ph="1"/>
    </row>
    <row r="3291" spans="26:26" ht="21" x14ac:dyDescent="0.15">
      <c r="Z3291" s="235" ph="1"/>
    </row>
    <row r="3292" spans="26:26" ht="21" x14ac:dyDescent="0.15">
      <c r="Z3292" s="235" ph="1"/>
    </row>
    <row r="3293" spans="26:26" ht="21" x14ac:dyDescent="0.15">
      <c r="Z3293" s="235" ph="1"/>
    </row>
    <row r="3294" spans="26:26" ht="21" x14ac:dyDescent="0.15">
      <c r="Z3294" s="235" ph="1"/>
    </row>
    <row r="3295" spans="26:26" ht="21" x14ac:dyDescent="0.15">
      <c r="Z3295" s="235" ph="1"/>
    </row>
    <row r="3296" spans="26:26" ht="21" x14ac:dyDescent="0.15">
      <c r="Z3296" s="235" ph="1"/>
    </row>
    <row r="3297" spans="26:26" ht="21" x14ac:dyDescent="0.15">
      <c r="Z3297" s="235" ph="1"/>
    </row>
    <row r="3298" spans="26:26" ht="21" x14ac:dyDescent="0.15">
      <c r="Z3298" s="235" ph="1"/>
    </row>
    <row r="3299" spans="26:26" ht="21" x14ac:dyDescent="0.15">
      <c r="Z3299" s="235" ph="1"/>
    </row>
    <row r="3300" spans="26:26" ht="21" x14ac:dyDescent="0.15">
      <c r="Z3300" s="235" ph="1"/>
    </row>
    <row r="3301" spans="26:26" ht="21" x14ac:dyDescent="0.15">
      <c r="Z3301" s="235" ph="1"/>
    </row>
    <row r="3302" spans="26:26" ht="21" x14ac:dyDescent="0.15">
      <c r="Z3302" s="235" ph="1"/>
    </row>
    <row r="3303" spans="26:26" ht="21" x14ac:dyDescent="0.15">
      <c r="Z3303" s="235" ph="1"/>
    </row>
    <row r="3304" spans="26:26" ht="21" x14ac:dyDescent="0.15">
      <c r="Z3304" s="235" ph="1"/>
    </row>
    <row r="3305" spans="26:26" ht="21" x14ac:dyDescent="0.15">
      <c r="Z3305" s="235" ph="1"/>
    </row>
    <row r="3306" spans="26:26" ht="21" x14ac:dyDescent="0.15">
      <c r="Z3306" s="235" ph="1"/>
    </row>
    <row r="3307" spans="26:26" ht="21" x14ac:dyDescent="0.15">
      <c r="Z3307" s="235" ph="1"/>
    </row>
    <row r="3308" spans="26:26" ht="21" x14ac:dyDescent="0.15">
      <c r="Z3308" s="235" ph="1"/>
    </row>
    <row r="3309" spans="26:26" ht="21" x14ac:dyDescent="0.15">
      <c r="Z3309" s="235" ph="1"/>
    </row>
    <row r="3310" spans="26:26" ht="21" x14ac:dyDescent="0.15">
      <c r="Z3310" s="235" ph="1"/>
    </row>
    <row r="3311" spans="26:26" ht="21" x14ac:dyDescent="0.15">
      <c r="Z3311" s="235" ph="1"/>
    </row>
    <row r="3312" spans="26:26" ht="21" x14ac:dyDescent="0.15">
      <c r="Z3312" s="235" ph="1"/>
    </row>
    <row r="3313" spans="26:26" ht="21" x14ac:dyDescent="0.15">
      <c r="Z3313" s="235" ph="1"/>
    </row>
    <row r="3314" spans="26:26" ht="21" x14ac:dyDescent="0.15">
      <c r="Z3314" s="235" ph="1"/>
    </row>
    <row r="3315" spans="26:26" ht="21" x14ac:dyDescent="0.15">
      <c r="Z3315" s="235" ph="1"/>
    </row>
    <row r="3316" spans="26:26" ht="21" x14ac:dyDescent="0.15">
      <c r="Z3316" s="235" ph="1"/>
    </row>
    <row r="3317" spans="26:26" ht="21" x14ac:dyDescent="0.15">
      <c r="Z3317" s="235" ph="1"/>
    </row>
    <row r="3318" spans="26:26" ht="21" x14ac:dyDescent="0.15">
      <c r="Z3318" s="235" ph="1"/>
    </row>
    <row r="3319" spans="26:26" ht="21" x14ac:dyDescent="0.15">
      <c r="Z3319" s="235" ph="1"/>
    </row>
    <row r="3320" spans="26:26" ht="21" x14ac:dyDescent="0.15">
      <c r="Z3320" s="235" ph="1"/>
    </row>
    <row r="3321" spans="26:26" ht="21" x14ac:dyDescent="0.15">
      <c r="Z3321" s="235" ph="1"/>
    </row>
    <row r="3322" spans="26:26" ht="21" x14ac:dyDescent="0.15">
      <c r="Z3322" s="235" ph="1"/>
    </row>
    <row r="3323" spans="26:26" ht="21" x14ac:dyDescent="0.15">
      <c r="Z3323" s="235" ph="1"/>
    </row>
    <row r="3324" spans="26:26" ht="21" x14ac:dyDescent="0.15">
      <c r="Z3324" s="235" ph="1"/>
    </row>
    <row r="3325" spans="26:26" ht="21" x14ac:dyDescent="0.15">
      <c r="Z3325" s="235" ph="1"/>
    </row>
    <row r="3326" spans="26:26" ht="21" x14ac:dyDescent="0.15">
      <c r="Z3326" s="235" ph="1"/>
    </row>
    <row r="3327" spans="26:26" ht="21" x14ac:dyDescent="0.15">
      <c r="Z3327" s="235" ph="1"/>
    </row>
    <row r="3328" spans="26:26" ht="21" x14ac:dyDescent="0.15">
      <c r="Z3328" s="235" ph="1"/>
    </row>
    <row r="3329" spans="26:26" ht="21" x14ac:dyDescent="0.15">
      <c r="Z3329" s="235" ph="1"/>
    </row>
    <row r="3330" spans="26:26" ht="21" x14ac:dyDescent="0.15">
      <c r="Z3330" s="235" ph="1"/>
    </row>
    <row r="3331" spans="26:26" ht="21" x14ac:dyDescent="0.15">
      <c r="Z3331" s="235" ph="1"/>
    </row>
    <row r="3332" spans="26:26" ht="21" x14ac:dyDescent="0.15">
      <c r="Z3332" s="235" ph="1"/>
    </row>
    <row r="3333" spans="26:26" ht="21" x14ac:dyDescent="0.15">
      <c r="Z3333" s="235" ph="1"/>
    </row>
    <row r="3334" spans="26:26" ht="21" x14ac:dyDescent="0.15">
      <c r="Z3334" s="235" ph="1"/>
    </row>
    <row r="3335" spans="26:26" ht="21" x14ac:dyDescent="0.15">
      <c r="Z3335" s="235" ph="1"/>
    </row>
    <row r="3336" spans="26:26" ht="21" x14ac:dyDescent="0.15">
      <c r="Z3336" s="235" ph="1"/>
    </row>
    <row r="3337" spans="26:26" ht="21" x14ac:dyDescent="0.15">
      <c r="Z3337" s="235" ph="1"/>
    </row>
    <row r="3338" spans="26:26" ht="21" x14ac:dyDescent="0.15">
      <c r="Z3338" s="235" ph="1"/>
    </row>
    <row r="3339" spans="26:26" ht="21" x14ac:dyDescent="0.15">
      <c r="Z3339" s="235" ph="1"/>
    </row>
    <row r="3340" spans="26:26" ht="21" x14ac:dyDescent="0.15">
      <c r="Z3340" s="235" ph="1"/>
    </row>
    <row r="3341" spans="26:26" ht="21" x14ac:dyDescent="0.15">
      <c r="Z3341" s="235" ph="1"/>
    </row>
    <row r="3342" spans="26:26" ht="21" x14ac:dyDescent="0.15">
      <c r="Z3342" s="235" ph="1"/>
    </row>
    <row r="3343" spans="26:26" ht="21" x14ac:dyDescent="0.15">
      <c r="Z3343" s="235" ph="1"/>
    </row>
    <row r="3344" spans="26:26" ht="21" x14ac:dyDescent="0.15">
      <c r="Z3344" s="235" ph="1"/>
    </row>
    <row r="3345" spans="26:26" ht="21" x14ac:dyDescent="0.15">
      <c r="Z3345" s="235" ph="1"/>
    </row>
    <row r="3346" spans="26:26" ht="21" x14ac:dyDescent="0.15">
      <c r="Z3346" s="235" ph="1"/>
    </row>
    <row r="3347" spans="26:26" ht="21" x14ac:dyDescent="0.15">
      <c r="Z3347" s="235" ph="1"/>
    </row>
    <row r="3348" spans="26:26" ht="21" x14ac:dyDescent="0.15">
      <c r="Z3348" s="235" ph="1"/>
    </row>
    <row r="3349" spans="26:26" ht="21" x14ac:dyDescent="0.15">
      <c r="Z3349" s="235" ph="1"/>
    </row>
    <row r="3350" spans="26:26" ht="21" x14ac:dyDescent="0.15">
      <c r="Z3350" s="235" ph="1"/>
    </row>
    <row r="3351" spans="26:26" ht="21" x14ac:dyDescent="0.15">
      <c r="Z3351" s="235" ph="1"/>
    </row>
    <row r="3352" spans="26:26" ht="21" x14ac:dyDescent="0.15">
      <c r="Z3352" s="235" ph="1"/>
    </row>
    <row r="3353" spans="26:26" ht="21" x14ac:dyDescent="0.15">
      <c r="Z3353" s="235" ph="1"/>
    </row>
    <row r="3354" spans="26:26" ht="21" x14ac:dyDescent="0.15">
      <c r="Z3354" s="235" ph="1"/>
    </row>
    <row r="3355" spans="26:26" ht="21" x14ac:dyDescent="0.15">
      <c r="Z3355" s="235" ph="1"/>
    </row>
    <row r="3356" spans="26:26" ht="21" x14ac:dyDescent="0.15">
      <c r="Z3356" s="235" ph="1"/>
    </row>
    <row r="3357" spans="26:26" ht="21" x14ac:dyDescent="0.15">
      <c r="Z3357" s="235" ph="1"/>
    </row>
    <row r="3358" spans="26:26" ht="21" x14ac:dyDescent="0.15">
      <c r="Z3358" s="235" ph="1"/>
    </row>
    <row r="3359" spans="26:26" ht="21" x14ac:dyDescent="0.15">
      <c r="Z3359" s="235" ph="1"/>
    </row>
    <row r="3360" spans="26:26" ht="21" x14ac:dyDescent="0.15">
      <c r="Z3360" s="235" ph="1"/>
    </row>
    <row r="3361" spans="26:26" ht="21" x14ac:dyDescent="0.15">
      <c r="Z3361" s="235" ph="1"/>
    </row>
    <row r="3362" spans="26:26" ht="21" x14ac:dyDescent="0.15">
      <c r="Z3362" s="235" ph="1"/>
    </row>
    <row r="3363" spans="26:26" ht="21" x14ac:dyDescent="0.15">
      <c r="Z3363" s="235" ph="1"/>
    </row>
    <row r="3364" spans="26:26" ht="21" x14ac:dyDescent="0.15">
      <c r="Z3364" s="235" ph="1"/>
    </row>
    <row r="3365" spans="26:26" ht="21" x14ac:dyDescent="0.15">
      <c r="Z3365" s="235" ph="1"/>
    </row>
    <row r="3366" spans="26:26" ht="21" x14ac:dyDescent="0.15">
      <c r="Z3366" s="235" ph="1"/>
    </row>
    <row r="3367" spans="26:26" ht="21" x14ac:dyDescent="0.15">
      <c r="Z3367" s="235" ph="1"/>
    </row>
    <row r="3368" spans="26:26" ht="21" x14ac:dyDescent="0.15">
      <c r="Z3368" s="235" ph="1"/>
    </row>
    <row r="3369" spans="26:26" ht="21" x14ac:dyDescent="0.15">
      <c r="Z3369" s="235" ph="1"/>
    </row>
    <row r="3370" spans="26:26" ht="21" x14ac:dyDescent="0.15">
      <c r="Z3370" s="235" ph="1"/>
    </row>
    <row r="3371" spans="26:26" ht="21" x14ac:dyDescent="0.15">
      <c r="Z3371" s="235" ph="1"/>
    </row>
    <row r="3372" spans="26:26" ht="21" x14ac:dyDescent="0.15">
      <c r="Z3372" s="235" ph="1"/>
    </row>
    <row r="3373" spans="26:26" ht="21" x14ac:dyDescent="0.15">
      <c r="Z3373" s="235" ph="1"/>
    </row>
    <row r="3374" spans="26:26" ht="21" x14ac:dyDescent="0.15">
      <c r="Z3374" s="235" ph="1"/>
    </row>
    <row r="3375" spans="26:26" ht="21" x14ac:dyDescent="0.15">
      <c r="Z3375" s="235" ph="1"/>
    </row>
    <row r="3376" spans="26:26" ht="21" x14ac:dyDescent="0.15">
      <c r="Z3376" s="235" ph="1"/>
    </row>
    <row r="3377" spans="26:26" ht="21" x14ac:dyDescent="0.15">
      <c r="Z3377" s="235" ph="1"/>
    </row>
    <row r="3378" spans="26:26" ht="21" x14ac:dyDescent="0.15">
      <c r="Z3378" s="235" ph="1"/>
    </row>
    <row r="3379" spans="26:26" ht="21" x14ac:dyDescent="0.15">
      <c r="Z3379" s="235" ph="1"/>
    </row>
    <row r="3380" spans="26:26" ht="21" x14ac:dyDescent="0.15">
      <c r="Z3380" s="235" ph="1"/>
    </row>
    <row r="3381" spans="26:26" ht="21" x14ac:dyDescent="0.15">
      <c r="Z3381" s="235" ph="1"/>
    </row>
    <row r="3382" spans="26:26" ht="21" x14ac:dyDescent="0.15">
      <c r="Z3382" s="235" ph="1"/>
    </row>
    <row r="3383" spans="26:26" ht="21" x14ac:dyDescent="0.15">
      <c r="Z3383" s="235" ph="1"/>
    </row>
    <row r="3384" spans="26:26" ht="21" x14ac:dyDescent="0.15">
      <c r="Z3384" s="235" ph="1"/>
    </row>
    <row r="3385" spans="26:26" ht="21" x14ac:dyDescent="0.15">
      <c r="Z3385" s="235" ph="1"/>
    </row>
    <row r="3386" spans="26:26" ht="21" x14ac:dyDescent="0.15">
      <c r="Z3386" s="235" ph="1"/>
    </row>
    <row r="3387" spans="26:26" ht="21" x14ac:dyDescent="0.15">
      <c r="Z3387" s="235" ph="1"/>
    </row>
    <row r="3388" spans="26:26" ht="21" x14ac:dyDescent="0.15">
      <c r="Z3388" s="235" ph="1"/>
    </row>
    <row r="3389" spans="26:26" ht="21" x14ac:dyDescent="0.15">
      <c r="Z3389" s="235" ph="1"/>
    </row>
    <row r="3390" spans="26:26" ht="21" x14ac:dyDescent="0.15">
      <c r="Z3390" s="235" ph="1"/>
    </row>
    <row r="3391" spans="26:26" ht="21" x14ac:dyDescent="0.15">
      <c r="Z3391" s="235" ph="1"/>
    </row>
    <row r="3392" spans="26:26" ht="21" x14ac:dyDescent="0.15">
      <c r="Z3392" s="235" ph="1"/>
    </row>
    <row r="3393" spans="26:26" ht="21" x14ac:dyDescent="0.15">
      <c r="Z3393" s="235" ph="1"/>
    </row>
    <row r="3394" spans="26:26" ht="21" x14ac:dyDescent="0.15">
      <c r="Z3394" s="235" ph="1"/>
    </row>
    <row r="3395" spans="26:26" ht="21" x14ac:dyDescent="0.15">
      <c r="Z3395" s="235" ph="1"/>
    </row>
    <row r="3396" spans="26:26" ht="21" x14ac:dyDescent="0.15">
      <c r="Z3396" s="235" ph="1"/>
    </row>
    <row r="3397" spans="26:26" ht="21" x14ac:dyDescent="0.15">
      <c r="Z3397" s="235" ph="1"/>
    </row>
    <row r="3398" spans="26:26" ht="21" x14ac:dyDescent="0.15">
      <c r="Z3398" s="235" ph="1"/>
    </row>
    <row r="3399" spans="26:26" ht="21" x14ac:dyDescent="0.15">
      <c r="Z3399" s="235" ph="1"/>
    </row>
    <row r="3400" spans="26:26" ht="21" x14ac:dyDescent="0.15">
      <c r="Z3400" s="235" ph="1"/>
    </row>
    <row r="3401" spans="26:26" ht="21" x14ac:dyDescent="0.15">
      <c r="Z3401" s="235" ph="1"/>
    </row>
    <row r="3402" spans="26:26" ht="21" x14ac:dyDescent="0.15">
      <c r="Z3402" s="235" ph="1"/>
    </row>
    <row r="3403" spans="26:26" ht="21" x14ac:dyDescent="0.15">
      <c r="Z3403" s="235" ph="1"/>
    </row>
    <row r="3404" spans="26:26" ht="21" x14ac:dyDescent="0.15">
      <c r="Z3404" s="235" ph="1"/>
    </row>
    <row r="3405" spans="26:26" ht="21" x14ac:dyDescent="0.15">
      <c r="Z3405" s="235" ph="1"/>
    </row>
    <row r="3406" spans="26:26" ht="21" x14ac:dyDescent="0.15">
      <c r="Z3406" s="235" ph="1"/>
    </row>
    <row r="3407" spans="26:26" ht="21" x14ac:dyDescent="0.15">
      <c r="Z3407" s="235" ph="1"/>
    </row>
    <row r="3408" spans="26:26" ht="21" x14ac:dyDescent="0.15">
      <c r="Z3408" s="235" ph="1"/>
    </row>
    <row r="3409" spans="26:26" ht="21" x14ac:dyDescent="0.15">
      <c r="Z3409" s="235" ph="1"/>
    </row>
    <row r="3410" spans="26:26" ht="21" x14ac:dyDescent="0.15">
      <c r="Z3410" s="235" ph="1"/>
    </row>
    <row r="3411" spans="26:26" ht="21" x14ac:dyDescent="0.15">
      <c r="Z3411" s="235" ph="1"/>
    </row>
    <row r="3412" spans="26:26" ht="21" x14ac:dyDescent="0.15">
      <c r="Z3412" s="235" ph="1"/>
    </row>
    <row r="3413" spans="26:26" ht="21" x14ac:dyDescent="0.15">
      <c r="Z3413" s="235" ph="1"/>
    </row>
    <row r="3414" spans="26:26" ht="21" x14ac:dyDescent="0.15">
      <c r="Z3414" s="235" ph="1"/>
    </row>
    <row r="3415" spans="26:26" ht="21" x14ac:dyDescent="0.15">
      <c r="Z3415" s="235" ph="1"/>
    </row>
    <row r="3416" spans="26:26" ht="21" x14ac:dyDescent="0.15">
      <c r="Z3416" s="235" ph="1"/>
    </row>
    <row r="3417" spans="26:26" ht="21" x14ac:dyDescent="0.15">
      <c r="Z3417" s="235" ph="1"/>
    </row>
    <row r="3418" spans="26:26" ht="21" x14ac:dyDescent="0.15">
      <c r="Z3418" s="235" ph="1"/>
    </row>
    <row r="3419" spans="26:26" ht="21" x14ac:dyDescent="0.15">
      <c r="Z3419" s="235" ph="1"/>
    </row>
    <row r="3420" spans="26:26" ht="21" x14ac:dyDescent="0.15">
      <c r="Z3420" s="235" ph="1"/>
    </row>
    <row r="3421" spans="26:26" ht="21" x14ac:dyDescent="0.15">
      <c r="Z3421" s="235" ph="1"/>
    </row>
    <row r="3422" spans="26:26" ht="21" x14ac:dyDescent="0.15">
      <c r="Z3422" s="235" ph="1"/>
    </row>
    <row r="3423" spans="26:26" ht="21" x14ac:dyDescent="0.15">
      <c r="Z3423" s="235" ph="1"/>
    </row>
    <row r="3424" spans="26:26" ht="21" x14ac:dyDescent="0.15">
      <c r="Z3424" s="235" ph="1"/>
    </row>
    <row r="3425" spans="26:26" ht="21" x14ac:dyDescent="0.15">
      <c r="Z3425" s="235" ph="1"/>
    </row>
    <row r="3426" spans="26:26" ht="21" x14ac:dyDescent="0.15">
      <c r="Z3426" s="235" ph="1"/>
    </row>
    <row r="3427" spans="26:26" ht="21" x14ac:dyDescent="0.15">
      <c r="Z3427" s="235" ph="1"/>
    </row>
    <row r="3428" spans="26:26" ht="21" x14ac:dyDescent="0.15">
      <c r="Z3428" s="235" ph="1"/>
    </row>
    <row r="3429" spans="26:26" ht="21" x14ac:dyDescent="0.15">
      <c r="Z3429" s="235" ph="1"/>
    </row>
    <row r="3430" spans="26:26" ht="21" x14ac:dyDescent="0.15">
      <c r="Z3430" s="235" ph="1"/>
    </row>
    <row r="3431" spans="26:26" ht="21" x14ac:dyDescent="0.15">
      <c r="Z3431" s="235" ph="1"/>
    </row>
    <row r="3432" spans="26:26" ht="21" x14ac:dyDescent="0.15">
      <c r="Z3432" s="235" ph="1"/>
    </row>
    <row r="3433" spans="26:26" ht="21" x14ac:dyDescent="0.15">
      <c r="Z3433" s="235" ph="1"/>
    </row>
    <row r="3434" spans="26:26" ht="21" x14ac:dyDescent="0.15">
      <c r="Z3434" s="235" ph="1"/>
    </row>
    <row r="3435" spans="26:26" ht="21" x14ac:dyDescent="0.15">
      <c r="Z3435" s="235" ph="1"/>
    </row>
    <row r="3436" spans="26:26" ht="21" x14ac:dyDescent="0.15">
      <c r="Z3436" s="235" ph="1"/>
    </row>
    <row r="3437" spans="26:26" ht="21" x14ac:dyDescent="0.15">
      <c r="Z3437" s="235" ph="1"/>
    </row>
    <row r="3438" spans="26:26" ht="21" x14ac:dyDescent="0.15">
      <c r="Z3438" s="235" ph="1"/>
    </row>
    <row r="3439" spans="26:26" ht="21" x14ac:dyDescent="0.15">
      <c r="Z3439" s="235" ph="1"/>
    </row>
    <row r="3440" spans="26:26" ht="21" x14ac:dyDescent="0.15">
      <c r="Z3440" s="235" ph="1"/>
    </row>
    <row r="3441" spans="26:26" ht="21" x14ac:dyDescent="0.15">
      <c r="Z3441" s="235" ph="1"/>
    </row>
    <row r="3442" spans="26:26" ht="21" x14ac:dyDescent="0.15">
      <c r="Z3442" s="235" ph="1"/>
    </row>
    <row r="3443" spans="26:26" ht="21" x14ac:dyDescent="0.15">
      <c r="Z3443" s="235" ph="1"/>
    </row>
    <row r="3444" spans="26:26" ht="21" x14ac:dyDescent="0.15">
      <c r="Z3444" s="235" ph="1"/>
    </row>
    <row r="3445" spans="26:26" ht="21" x14ac:dyDescent="0.15">
      <c r="Z3445" s="235" ph="1"/>
    </row>
    <row r="3446" spans="26:26" ht="21" x14ac:dyDescent="0.15">
      <c r="Z3446" s="235" ph="1"/>
    </row>
    <row r="3447" spans="26:26" ht="21" x14ac:dyDescent="0.15">
      <c r="Z3447" s="235" ph="1"/>
    </row>
    <row r="3448" spans="26:26" ht="21" x14ac:dyDescent="0.15">
      <c r="Z3448" s="235" ph="1"/>
    </row>
    <row r="3449" spans="26:26" ht="21" x14ac:dyDescent="0.15">
      <c r="Z3449" s="235" ph="1"/>
    </row>
    <row r="3450" spans="26:26" ht="21" x14ac:dyDescent="0.15">
      <c r="Z3450" s="235" ph="1"/>
    </row>
    <row r="3451" spans="26:26" ht="21" x14ac:dyDescent="0.15">
      <c r="Z3451" s="235" ph="1"/>
    </row>
    <row r="3452" spans="26:26" ht="21" x14ac:dyDescent="0.15">
      <c r="Z3452" s="235" ph="1"/>
    </row>
    <row r="3453" spans="26:26" ht="21" x14ac:dyDescent="0.15">
      <c r="Z3453" s="235" ph="1"/>
    </row>
    <row r="3454" spans="26:26" ht="21" x14ac:dyDescent="0.15">
      <c r="Z3454" s="235" ph="1"/>
    </row>
    <row r="3455" spans="26:26" ht="21" x14ac:dyDescent="0.15">
      <c r="Z3455" s="235" ph="1"/>
    </row>
    <row r="3456" spans="26:26" ht="21" x14ac:dyDescent="0.15">
      <c r="Z3456" s="235" ph="1"/>
    </row>
    <row r="3457" spans="26:26" ht="21" x14ac:dyDescent="0.15">
      <c r="Z3457" s="235" ph="1"/>
    </row>
    <row r="3458" spans="26:26" ht="21" x14ac:dyDescent="0.15">
      <c r="Z3458" s="235" ph="1"/>
    </row>
    <row r="3459" spans="26:26" ht="21" x14ac:dyDescent="0.15">
      <c r="Z3459" s="235" ph="1"/>
    </row>
    <row r="3460" spans="26:26" ht="21" x14ac:dyDescent="0.15">
      <c r="Z3460" s="235" ph="1"/>
    </row>
    <row r="3461" spans="26:26" ht="21" x14ac:dyDescent="0.15">
      <c r="Z3461" s="235" ph="1"/>
    </row>
    <row r="3462" spans="26:26" ht="21" x14ac:dyDescent="0.15">
      <c r="Z3462" s="235" ph="1"/>
    </row>
    <row r="3463" spans="26:26" ht="21" x14ac:dyDescent="0.15">
      <c r="Z3463" s="235" ph="1"/>
    </row>
    <row r="3464" spans="26:26" ht="21" x14ac:dyDescent="0.15">
      <c r="Z3464" s="235" ph="1"/>
    </row>
    <row r="3465" spans="26:26" ht="21" x14ac:dyDescent="0.15">
      <c r="Z3465" s="235" ph="1"/>
    </row>
    <row r="3466" spans="26:26" ht="21" x14ac:dyDescent="0.15">
      <c r="Z3466" s="235" ph="1"/>
    </row>
    <row r="3467" spans="26:26" ht="21" x14ac:dyDescent="0.15">
      <c r="Z3467" s="235" ph="1"/>
    </row>
    <row r="3468" spans="26:26" ht="21" x14ac:dyDescent="0.15">
      <c r="Z3468" s="235" ph="1"/>
    </row>
    <row r="3469" spans="26:26" ht="21" x14ac:dyDescent="0.15">
      <c r="Z3469" s="235" ph="1"/>
    </row>
    <row r="3470" spans="26:26" ht="21" x14ac:dyDescent="0.15">
      <c r="Z3470" s="235" ph="1"/>
    </row>
    <row r="3471" spans="26:26" ht="21" x14ac:dyDescent="0.15">
      <c r="Z3471" s="235" ph="1"/>
    </row>
    <row r="3472" spans="26:26" ht="21" x14ac:dyDescent="0.15">
      <c r="Z3472" s="235" ph="1"/>
    </row>
    <row r="3473" spans="26:26" ht="21" x14ac:dyDescent="0.15">
      <c r="Z3473" s="235" ph="1"/>
    </row>
    <row r="3474" spans="26:26" ht="21" x14ac:dyDescent="0.15">
      <c r="Z3474" s="235" ph="1"/>
    </row>
    <row r="3475" spans="26:26" ht="21" x14ac:dyDescent="0.15">
      <c r="Z3475" s="235" ph="1"/>
    </row>
    <row r="3476" spans="26:26" ht="21" x14ac:dyDescent="0.15">
      <c r="Z3476" s="235" ph="1"/>
    </row>
    <row r="3477" spans="26:26" ht="21" x14ac:dyDescent="0.15">
      <c r="Z3477" s="235" ph="1"/>
    </row>
    <row r="3478" spans="26:26" ht="21" x14ac:dyDescent="0.15">
      <c r="Z3478" s="235" ph="1"/>
    </row>
    <row r="3479" spans="26:26" ht="21" x14ac:dyDescent="0.15">
      <c r="Z3479" s="235" ph="1"/>
    </row>
    <row r="3480" spans="26:26" ht="21" x14ac:dyDescent="0.15">
      <c r="Z3480" s="235" ph="1"/>
    </row>
    <row r="3481" spans="26:26" ht="21" x14ac:dyDescent="0.15">
      <c r="Z3481" s="235" ph="1"/>
    </row>
    <row r="3482" spans="26:26" ht="21" x14ac:dyDescent="0.15">
      <c r="Z3482" s="235" ph="1"/>
    </row>
    <row r="3483" spans="26:26" ht="21" x14ac:dyDescent="0.15">
      <c r="Z3483" s="235" ph="1"/>
    </row>
    <row r="3484" spans="26:26" ht="21" x14ac:dyDescent="0.15">
      <c r="Z3484" s="235" ph="1"/>
    </row>
    <row r="3485" spans="26:26" ht="21" x14ac:dyDescent="0.15">
      <c r="Z3485" s="235" ph="1"/>
    </row>
    <row r="3486" spans="26:26" ht="21" x14ac:dyDescent="0.15">
      <c r="Z3486" s="235" ph="1"/>
    </row>
    <row r="3487" spans="26:26" ht="21" x14ac:dyDescent="0.15">
      <c r="Z3487" s="235" ph="1"/>
    </row>
    <row r="3488" spans="26:26" ht="21" x14ac:dyDescent="0.15">
      <c r="Z3488" s="235" ph="1"/>
    </row>
    <row r="3489" spans="26:26" ht="21" x14ac:dyDescent="0.15">
      <c r="Z3489" s="235" ph="1"/>
    </row>
    <row r="3490" spans="26:26" ht="21" x14ac:dyDescent="0.15">
      <c r="Z3490" s="235" ph="1"/>
    </row>
    <row r="3491" spans="26:26" ht="21" x14ac:dyDescent="0.15">
      <c r="Z3491" s="235" ph="1"/>
    </row>
    <row r="3492" spans="26:26" ht="21" x14ac:dyDescent="0.15">
      <c r="Z3492" s="235" ph="1"/>
    </row>
    <row r="3493" spans="26:26" ht="21" x14ac:dyDescent="0.15">
      <c r="Z3493" s="235" ph="1"/>
    </row>
    <row r="3494" spans="26:26" ht="21" x14ac:dyDescent="0.15">
      <c r="Z3494" s="235" ph="1"/>
    </row>
    <row r="3495" spans="26:26" ht="21" x14ac:dyDescent="0.15">
      <c r="Z3495" s="235" ph="1"/>
    </row>
    <row r="3496" spans="26:26" ht="21" x14ac:dyDescent="0.15">
      <c r="Z3496" s="235" ph="1"/>
    </row>
    <row r="3497" spans="26:26" ht="21" x14ac:dyDescent="0.15">
      <c r="Z3497" s="235" ph="1"/>
    </row>
    <row r="3498" spans="26:26" ht="21" x14ac:dyDescent="0.15">
      <c r="Z3498" s="235" ph="1"/>
    </row>
    <row r="3499" spans="26:26" ht="21" x14ac:dyDescent="0.15">
      <c r="Z3499" s="235" ph="1"/>
    </row>
    <row r="3500" spans="26:26" ht="21" x14ac:dyDescent="0.15">
      <c r="Z3500" s="235" ph="1"/>
    </row>
    <row r="3501" spans="26:26" ht="21" x14ac:dyDescent="0.15">
      <c r="Z3501" s="235" ph="1"/>
    </row>
    <row r="3502" spans="26:26" ht="21" x14ac:dyDescent="0.15">
      <c r="Z3502" s="235" ph="1"/>
    </row>
    <row r="3503" spans="26:26" ht="21" x14ac:dyDescent="0.15">
      <c r="Z3503" s="235" ph="1"/>
    </row>
    <row r="3504" spans="26:26" ht="21" x14ac:dyDescent="0.15">
      <c r="Z3504" s="235" ph="1"/>
    </row>
    <row r="3505" spans="26:26" ht="21" x14ac:dyDescent="0.15">
      <c r="Z3505" s="235" ph="1"/>
    </row>
    <row r="3506" spans="26:26" ht="21" x14ac:dyDescent="0.15">
      <c r="Z3506" s="235" ph="1"/>
    </row>
    <row r="3507" spans="26:26" ht="21" x14ac:dyDescent="0.15">
      <c r="Z3507" s="235" ph="1"/>
    </row>
    <row r="3508" spans="26:26" ht="21" x14ac:dyDescent="0.15">
      <c r="Z3508" s="235" ph="1"/>
    </row>
    <row r="3509" spans="26:26" ht="21" x14ac:dyDescent="0.15">
      <c r="Z3509" s="235" ph="1"/>
    </row>
    <row r="3510" spans="26:26" ht="21" x14ac:dyDescent="0.15">
      <c r="Z3510" s="235" ph="1"/>
    </row>
    <row r="3511" spans="26:26" ht="21" x14ac:dyDescent="0.15">
      <c r="Z3511" s="235" ph="1"/>
    </row>
    <row r="3512" spans="26:26" ht="21" x14ac:dyDescent="0.15">
      <c r="Z3512" s="235" ph="1"/>
    </row>
    <row r="3513" spans="26:26" ht="21" x14ac:dyDescent="0.15">
      <c r="Z3513" s="235" ph="1"/>
    </row>
    <row r="3514" spans="26:26" ht="21" x14ac:dyDescent="0.15">
      <c r="Z3514" s="235" ph="1"/>
    </row>
    <row r="3515" spans="26:26" ht="21" x14ac:dyDescent="0.15">
      <c r="Z3515" s="235" ph="1"/>
    </row>
    <row r="3516" spans="26:26" ht="21" x14ac:dyDescent="0.15">
      <c r="Z3516" s="235" ph="1"/>
    </row>
    <row r="3517" spans="26:26" ht="21" x14ac:dyDescent="0.15">
      <c r="Z3517" s="235" ph="1"/>
    </row>
    <row r="3518" spans="26:26" ht="21" x14ac:dyDescent="0.15">
      <c r="Z3518" s="235" ph="1"/>
    </row>
    <row r="3519" spans="26:26" ht="21" x14ac:dyDescent="0.15">
      <c r="Z3519" s="235" ph="1"/>
    </row>
    <row r="3520" spans="26:26" ht="21" x14ac:dyDescent="0.15">
      <c r="Z3520" s="235" ph="1"/>
    </row>
    <row r="3521" spans="26:26" ht="21" x14ac:dyDescent="0.15">
      <c r="Z3521" s="235" ph="1"/>
    </row>
    <row r="3522" spans="26:26" ht="21" x14ac:dyDescent="0.15">
      <c r="Z3522" s="235" ph="1"/>
    </row>
    <row r="3523" spans="26:26" ht="21" x14ac:dyDescent="0.15">
      <c r="Z3523" s="235" ph="1"/>
    </row>
    <row r="3524" spans="26:26" ht="21" x14ac:dyDescent="0.15">
      <c r="Z3524" s="235" ph="1"/>
    </row>
    <row r="3525" spans="26:26" ht="21" x14ac:dyDescent="0.15">
      <c r="Z3525" s="235" ph="1"/>
    </row>
    <row r="3526" spans="26:26" ht="21" x14ac:dyDescent="0.15">
      <c r="Z3526" s="235" ph="1"/>
    </row>
    <row r="3527" spans="26:26" ht="21" x14ac:dyDescent="0.15">
      <c r="Z3527" s="235" ph="1"/>
    </row>
    <row r="3528" spans="26:26" ht="21" x14ac:dyDescent="0.15">
      <c r="Z3528" s="235" ph="1"/>
    </row>
    <row r="3529" spans="26:26" ht="21" x14ac:dyDescent="0.15">
      <c r="Z3529" s="235" ph="1"/>
    </row>
    <row r="3530" spans="26:26" ht="21" x14ac:dyDescent="0.15">
      <c r="Z3530" s="235" ph="1"/>
    </row>
    <row r="3531" spans="26:26" ht="21" x14ac:dyDescent="0.15">
      <c r="Z3531" s="235" ph="1"/>
    </row>
    <row r="3532" spans="26:26" ht="21" x14ac:dyDescent="0.15">
      <c r="Z3532" s="235" ph="1"/>
    </row>
    <row r="3533" spans="26:26" ht="21" x14ac:dyDescent="0.15">
      <c r="Z3533" s="235" ph="1"/>
    </row>
    <row r="3534" spans="26:26" ht="21" x14ac:dyDescent="0.15">
      <c r="Z3534" s="235" ph="1"/>
    </row>
    <row r="3535" spans="26:26" ht="21" x14ac:dyDescent="0.15">
      <c r="Z3535" s="235" ph="1"/>
    </row>
    <row r="3536" spans="26:26" ht="21" x14ac:dyDescent="0.15">
      <c r="Z3536" s="235" ph="1"/>
    </row>
    <row r="3537" spans="26:26" ht="21" x14ac:dyDescent="0.15">
      <c r="Z3537" s="235" ph="1"/>
    </row>
    <row r="3538" spans="26:26" ht="21" x14ac:dyDescent="0.15">
      <c r="Z3538" s="235" ph="1"/>
    </row>
    <row r="3539" spans="26:26" ht="21" x14ac:dyDescent="0.15">
      <c r="Z3539" s="235" ph="1"/>
    </row>
    <row r="3540" spans="26:26" ht="21" x14ac:dyDescent="0.15">
      <c r="Z3540" s="235" ph="1"/>
    </row>
    <row r="3541" spans="26:26" ht="21" x14ac:dyDescent="0.15">
      <c r="Z3541" s="235" ph="1"/>
    </row>
    <row r="3542" spans="26:26" ht="21" x14ac:dyDescent="0.15">
      <c r="Z3542" s="235" ph="1"/>
    </row>
    <row r="3543" spans="26:26" ht="21" x14ac:dyDescent="0.15">
      <c r="Z3543" s="235" ph="1"/>
    </row>
    <row r="3544" spans="26:26" ht="21" x14ac:dyDescent="0.15">
      <c r="Z3544" s="235" ph="1"/>
    </row>
    <row r="3545" spans="26:26" ht="21" x14ac:dyDescent="0.15">
      <c r="Z3545" s="235" ph="1"/>
    </row>
    <row r="3546" spans="26:26" ht="21" x14ac:dyDescent="0.15">
      <c r="Z3546" s="235" ph="1"/>
    </row>
    <row r="3547" spans="26:26" ht="21" x14ac:dyDescent="0.15">
      <c r="Z3547" s="235" ph="1"/>
    </row>
    <row r="3548" spans="26:26" ht="21" x14ac:dyDescent="0.15">
      <c r="Z3548" s="235" ph="1"/>
    </row>
    <row r="3549" spans="26:26" ht="21" x14ac:dyDescent="0.15">
      <c r="Z3549" s="235" ph="1"/>
    </row>
    <row r="3550" spans="26:26" ht="21" x14ac:dyDescent="0.15">
      <c r="Z3550" s="235" ph="1"/>
    </row>
    <row r="3551" spans="26:26" ht="21" x14ac:dyDescent="0.15">
      <c r="Z3551" s="235" ph="1"/>
    </row>
    <row r="3552" spans="26:26" ht="21" x14ac:dyDescent="0.15">
      <c r="Z3552" s="235" ph="1"/>
    </row>
    <row r="3553" spans="26:26" ht="21" x14ac:dyDescent="0.15">
      <c r="Z3553" s="235" ph="1"/>
    </row>
    <row r="3554" spans="26:26" ht="21" x14ac:dyDescent="0.15">
      <c r="Z3554" s="235" ph="1"/>
    </row>
    <row r="3555" spans="26:26" ht="21" x14ac:dyDescent="0.15">
      <c r="Z3555" s="235" ph="1"/>
    </row>
    <row r="3556" spans="26:26" ht="21" x14ac:dyDescent="0.15">
      <c r="Z3556" s="235" ph="1"/>
    </row>
    <row r="3557" spans="26:26" ht="21" x14ac:dyDescent="0.15">
      <c r="Z3557" s="235" ph="1"/>
    </row>
    <row r="3558" spans="26:26" ht="21" x14ac:dyDescent="0.15">
      <c r="Z3558" s="235" ph="1"/>
    </row>
    <row r="3559" spans="26:26" ht="21" x14ac:dyDescent="0.15">
      <c r="Z3559" s="235" ph="1"/>
    </row>
    <row r="3560" spans="26:26" ht="21" x14ac:dyDescent="0.15">
      <c r="Z3560" s="235" ph="1"/>
    </row>
    <row r="3561" spans="26:26" ht="21" x14ac:dyDescent="0.15">
      <c r="Z3561" s="235" ph="1"/>
    </row>
    <row r="3562" spans="26:26" ht="21" x14ac:dyDescent="0.15">
      <c r="Z3562" s="235" ph="1"/>
    </row>
    <row r="3563" spans="26:26" ht="21" x14ac:dyDescent="0.15">
      <c r="Z3563" s="235" ph="1"/>
    </row>
    <row r="3564" spans="26:26" ht="21" x14ac:dyDescent="0.15">
      <c r="Z3564" s="235" ph="1"/>
    </row>
    <row r="3565" spans="26:26" ht="21" x14ac:dyDescent="0.15">
      <c r="Z3565" s="235" ph="1"/>
    </row>
    <row r="3566" spans="26:26" ht="21" x14ac:dyDescent="0.15">
      <c r="Z3566" s="235" ph="1"/>
    </row>
    <row r="3567" spans="26:26" ht="21" x14ac:dyDescent="0.15">
      <c r="Z3567" s="235" ph="1"/>
    </row>
    <row r="3568" spans="26:26" ht="21" x14ac:dyDescent="0.15">
      <c r="Z3568" s="235" ph="1"/>
    </row>
    <row r="3569" spans="26:26" ht="21" x14ac:dyDescent="0.15">
      <c r="Z3569" s="235" ph="1"/>
    </row>
    <row r="3570" spans="26:26" ht="21" x14ac:dyDescent="0.15">
      <c r="Z3570" s="235" ph="1"/>
    </row>
    <row r="3571" spans="26:26" ht="21" x14ac:dyDescent="0.15">
      <c r="Z3571" s="235" ph="1"/>
    </row>
    <row r="3572" spans="26:26" ht="21" x14ac:dyDescent="0.15">
      <c r="Z3572" s="235" ph="1"/>
    </row>
    <row r="3573" spans="26:26" ht="21" x14ac:dyDescent="0.15">
      <c r="Z3573" s="235" ph="1"/>
    </row>
    <row r="3574" spans="26:26" ht="21" x14ac:dyDescent="0.15">
      <c r="Z3574" s="235" ph="1"/>
    </row>
    <row r="3575" spans="26:26" ht="21" x14ac:dyDescent="0.15">
      <c r="Z3575" s="235" ph="1"/>
    </row>
    <row r="3576" spans="26:26" ht="21" x14ac:dyDescent="0.15">
      <c r="Z3576" s="235" ph="1"/>
    </row>
    <row r="3577" spans="26:26" ht="21" x14ac:dyDescent="0.15">
      <c r="Z3577" s="235" ph="1"/>
    </row>
    <row r="3578" spans="26:26" ht="21" x14ac:dyDescent="0.15">
      <c r="Z3578" s="235" ph="1"/>
    </row>
    <row r="3579" spans="26:26" ht="21" x14ac:dyDescent="0.15">
      <c r="Z3579" s="235" ph="1"/>
    </row>
    <row r="3580" spans="26:26" ht="21" x14ac:dyDescent="0.15">
      <c r="Z3580" s="235" ph="1"/>
    </row>
    <row r="3581" spans="26:26" ht="21" x14ac:dyDescent="0.15">
      <c r="Z3581" s="235" ph="1"/>
    </row>
    <row r="3582" spans="26:26" ht="21" x14ac:dyDescent="0.15">
      <c r="Z3582" s="235" ph="1"/>
    </row>
    <row r="3583" spans="26:26" ht="21" x14ac:dyDescent="0.15">
      <c r="Z3583" s="235" ph="1"/>
    </row>
    <row r="3584" spans="26:26" ht="21" x14ac:dyDescent="0.15">
      <c r="Z3584" s="235" ph="1"/>
    </row>
    <row r="3585" spans="26:26" ht="21" x14ac:dyDescent="0.15">
      <c r="Z3585" s="235" ph="1"/>
    </row>
    <row r="3586" spans="26:26" ht="21" x14ac:dyDescent="0.15">
      <c r="Z3586" s="235" ph="1"/>
    </row>
    <row r="3587" spans="26:26" ht="21" x14ac:dyDescent="0.15">
      <c r="Z3587" s="235" ph="1"/>
    </row>
    <row r="3588" spans="26:26" ht="21" x14ac:dyDescent="0.15">
      <c r="Z3588" s="235" ph="1"/>
    </row>
    <row r="3589" spans="26:26" ht="21" x14ac:dyDescent="0.15">
      <c r="Z3589" s="235" ph="1"/>
    </row>
    <row r="3590" spans="26:26" ht="21" x14ac:dyDescent="0.15">
      <c r="Z3590" s="235" ph="1"/>
    </row>
    <row r="3591" spans="26:26" ht="21" x14ac:dyDescent="0.15">
      <c r="Z3591" s="235" ph="1"/>
    </row>
    <row r="3592" spans="26:26" ht="21" x14ac:dyDescent="0.15">
      <c r="Z3592" s="235" ph="1"/>
    </row>
    <row r="3593" spans="26:26" ht="21" x14ac:dyDescent="0.15">
      <c r="Z3593" s="235" ph="1"/>
    </row>
    <row r="3594" spans="26:26" ht="21" x14ac:dyDescent="0.15">
      <c r="Z3594" s="235" ph="1"/>
    </row>
    <row r="3595" spans="26:26" ht="21" x14ac:dyDescent="0.15">
      <c r="Z3595" s="235" ph="1"/>
    </row>
    <row r="3596" spans="26:26" ht="21" x14ac:dyDescent="0.15">
      <c r="Z3596" s="235" ph="1"/>
    </row>
    <row r="3597" spans="26:26" ht="21" x14ac:dyDescent="0.15">
      <c r="Z3597" s="235" ph="1"/>
    </row>
    <row r="3598" spans="26:26" ht="21" x14ac:dyDescent="0.15">
      <c r="Z3598" s="235" ph="1"/>
    </row>
    <row r="3599" spans="26:26" ht="21" x14ac:dyDescent="0.15">
      <c r="Z3599" s="235" ph="1"/>
    </row>
    <row r="3600" spans="26:26" ht="21" x14ac:dyDescent="0.15">
      <c r="Z3600" s="235" ph="1"/>
    </row>
    <row r="3601" spans="26:26" ht="21" x14ac:dyDescent="0.15">
      <c r="Z3601" s="235" ph="1"/>
    </row>
    <row r="3602" spans="26:26" ht="21" x14ac:dyDescent="0.15">
      <c r="Z3602" s="235" ph="1"/>
    </row>
    <row r="3603" spans="26:26" ht="21" x14ac:dyDescent="0.15">
      <c r="Z3603" s="235" ph="1"/>
    </row>
    <row r="3604" spans="26:26" ht="21" x14ac:dyDescent="0.15">
      <c r="Z3604" s="235" ph="1"/>
    </row>
    <row r="3605" spans="26:26" ht="21" x14ac:dyDescent="0.15">
      <c r="Z3605" s="235" ph="1"/>
    </row>
    <row r="3606" spans="26:26" ht="21" x14ac:dyDescent="0.15">
      <c r="Z3606" s="235" ph="1"/>
    </row>
    <row r="3607" spans="26:26" ht="21" x14ac:dyDescent="0.15">
      <c r="Z3607" s="235" ph="1"/>
    </row>
    <row r="3608" spans="26:26" ht="21" x14ac:dyDescent="0.15">
      <c r="Z3608" s="235" ph="1"/>
    </row>
    <row r="3609" spans="26:26" ht="21" x14ac:dyDescent="0.15">
      <c r="Z3609" s="235" ph="1"/>
    </row>
    <row r="3610" spans="26:26" ht="21" x14ac:dyDescent="0.15">
      <c r="Z3610" s="235" ph="1"/>
    </row>
    <row r="3611" spans="26:26" ht="21" x14ac:dyDescent="0.15">
      <c r="Z3611" s="235" ph="1"/>
    </row>
    <row r="3612" spans="26:26" ht="21" x14ac:dyDescent="0.15">
      <c r="Z3612" s="235" ph="1"/>
    </row>
    <row r="3613" spans="26:26" ht="21" x14ac:dyDescent="0.15">
      <c r="Z3613" s="235" ph="1"/>
    </row>
    <row r="3614" spans="26:26" ht="21" x14ac:dyDescent="0.15">
      <c r="Z3614" s="235" ph="1"/>
    </row>
    <row r="3615" spans="26:26" ht="21" x14ac:dyDescent="0.15">
      <c r="Z3615" s="235" ph="1"/>
    </row>
    <row r="3616" spans="26:26" ht="21" x14ac:dyDescent="0.15">
      <c r="Z3616" s="235" ph="1"/>
    </row>
    <row r="3617" spans="26:26" ht="21" x14ac:dyDescent="0.15">
      <c r="Z3617" s="235" ph="1"/>
    </row>
    <row r="3618" spans="26:26" ht="21" x14ac:dyDescent="0.15">
      <c r="Z3618" s="235" ph="1"/>
    </row>
    <row r="3619" spans="26:26" ht="21" x14ac:dyDescent="0.15">
      <c r="Z3619" s="235" ph="1"/>
    </row>
    <row r="3620" spans="26:26" ht="21" x14ac:dyDescent="0.15">
      <c r="Z3620" s="235" ph="1"/>
    </row>
    <row r="3621" spans="26:26" ht="21" x14ac:dyDescent="0.15">
      <c r="Z3621" s="235" ph="1"/>
    </row>
    <row r="3622" spans="26:26" ht="21" x14ac:dyDescent="0.15">
      <c r="Z3622" s="235" ph="1"/>
    </row>
    <row r="3623" spans="26:26" ht="21" x14ac:dyDescent="0.15">
      <c r="Z3623" s="235" ph="1"/>
    </row>
    <row r="3624" spans="26:26" ht="21" x14ac:dyDescent="0.15">
      <c r="Z3624" s="235" ph="1"/>
    </row>
    <row r="3625" spans="26:26" ht="21" x14ac:dyDescent="0.15">
      <c r="Z3625" s="235" ph="1"/>
    </row>
    <row r="3626" spans="26:26" ht="21" x14ac:dyDescent="0.15">
      <c r="Z3626" s="235" ph="1"/>
    </row>
    <row r="3627" spans="26:26" ht="21" x14ac:dyDescent="0.15">
      <c r="Z3627" s="235" ph="1"/>
    </row>
    <row r="3628" spans="26:26" ht="21" x14ac:dyDescent="0.15">
      <c r="Z3628" s="235" ph="1"/>
    </row>
    <row r="3629" spans="26:26" ht="21" x14ac:dyDescent="0.15">
      <c r="Z3629" s="235" ph="1"/>
    </row>
    <row r="3630" spans="26:26" ht="21" x14ac:dyDescent="0.15">
      <c r="Z3630" s="235" ph="1"/>
    </row>
    <row r="3631" spans="26:26" ht="21" x14ac:dyDescent="0.15">
      <c r="Z3631" s="235" ph="1"/>
    </row>
    <row r="3632" spans="26:26" ht="21" x14ac:dyDescent="0.15">
      <c r="Z3632" s="235" ph="1"/>
    </row>
    <row r="3633" spans="26:26" ht="21" x14ac:dyDescent="0.15">
      <c r="Z3633" s="235" ph="1"/>
    </row>
    <row r="3634" spans="26:26" ht="21" x14ac:dyDescent="0.15">
      <c r="Z3634" s="235" ph="1"/>
    </row>
    <row r="3635" spans="26:26" ht="21" x14ac:dyDescent="0.15">
      <c r="Z3635" s="235" ph="1"/>
    </row>
    <row r="3636" spans="26:26" ht="21" x14ac:dyDescent="0.15">
      <c r="Z3636" s="235" ph="1"/>
    </row>
    <row r="3637" spans="26:26" ht="21" x14ac:dyDescent="0.15">
      <c r="Z3637" s="235" ph="1"/>
    </row>
    <row r="3638" spans="26:26" ht="21" x14ac:dyDescent="0.15">
      <c r="Z3638" s="235" ph="1"/>
    </row>
    <row r="3639" spans="26:26" ht="21" x14ac:dyDescent="0.15">
      <c r="Z3639" s="235" ph="1"/>
    </row>
    <row r="3640" spans="26:26" ht="21" x14ac:dyDescent="0.15">
      <c r="Z3640" s="235" ph="1"/>
    </row>
    <row r="3641" spans="26:26" ht="21" x14ac:dyDescent="0.15">
      <c r="Z3641" s="235" ph="1"/>
    </row>
    <row r="3642" spans="26:26" ht="21" x14ac:dyDescent="0.15">
      <c r="Z3642" s="235" ph="1"/>
    </row>
    <row r="3643" spans="26:26" ht="21" x14ac:dyDescent="0.15">
      <c r="Z3643" s="235" ph="1"/>
    </row>
    <row r="3644" spans="26:26" ht="21" x14ac:dyDescent="0.15">
      <c r="Z3644" s="235" ph="1"/>
    </row>
    <row r="3645" spans="26:26" ht="21" x14ac:dyDescent="0.15">
      <c r="Z3645" s="235" ph="1"/>
    </row>
    <row r="3646" spans="26:26" ht="21" x14ac:dyDescent="0.15">
      <c r="Z3646" s="235" ph="1"/>
    </row>
    <row r="3647" spans="26:26" ht="21" x14ac:dyDescent="0.15">
      <c r="Z3647" s="235" ph="1"/>
    </row>
    <row r="3648" spans="26:26" ht="21" x14ac:dyDescent="0.15">
      <c r="Z3648" s="235" ph="1"/>
    </row>
    <row r="3649" spans="26:26" ht="21" x14ac:dyDescent="0.15">
      <c r="Z3649" s="235" ph="1"/>
    </row>
    <row r="3650" spans="26:26" ht="21" x14ac:dyDescent="0.15">
      <c r="Z3650" s="235" ph="1"/>
    </row>
    <row r="3651" spans="26:26" ht="21" x14ac:dyDescent="0.15">
      <c r="Z3651" s="235" ph="1"/>
    </row>
    <row r="3652" spans="26:26" ht="21" x14ac:dyDescent="0.15">
      <c r="Z3652" s="235" ph="1"/>
    </row>
    <row r="3653" spans="26:26" ht="21" x14ac:dyDescent="0.15">
      <c r="Z3653" s="235" ph="1"/>
    </row>
    <row r="3654" spans="26:26" ht="21" x14ac:dyDescent="0.15">
      <c r="Z3654" s="235" ph="1"/>
    </row>
    <row r="3655" spans="26:26" ht="21" x14ac:dyDescent="0.15">
      <c r="Z3655" s="235" ph="1"/>
    </row>
    <row r="3656" spans="26:26" ht="21" x14ac:dyDescent="0.15">
      <c r="Z3656" s="235" ph="1"/>
    </row>
    <row r="3657" spans="26:26" ht="21" x14ac:dyDescent="0.15">
      <c r="Z3657" s="235" ph="1"/>
    </row>
    <row r="3658" spans="26:26" ht="21" x14ac:dyDescent="0.15">
      <c r="Z3658" s="235" ph="1"/>
    </row>
    <row r="3659" spans="26:26" ht="21" x14ac:dyDescent="0.15">
      <c r="Z3659" s="235" ph="1"/>
    </row>
    <row r="3660" spans="26:26" ht="21" x14ac:dyDescent="0.15">
      <c r="Z3660" s="235" ph="1"/>
    </row>
    <row r="3661" spans="26:26" ht="21" x14ac:dyDescent="0.15">
      <c r="Z3661" s="235" ph="1"/>
    </row>
    <row r="3662" spans="26:26" ht="21" x14ac:dyDescent="0.15">
      <c r="Z3662" s="235" ph="1"/>
    </row>
    <row r="3663" spans="26:26" ht="21" x14ac:dyDescent="0.15">
      <c r="Z3663" s="235" ph="1"/>
    </row>
    <row r="3664" spans="26:26" ht="21" x14ac:dyDescent="0.15">
      <c r="Z3664" s="235" ph="1"/>
    </row>
    <row r="3665" spans="26:26" ht="21" x14ac:dyDescent="0.15">
      <c r="Z3665" s="235" ph="1"/>
    </row>
    <row r="3666" spans="26:26" ht="21" x14ac:dyDescent="0.15">
      <c r="Z3666" s="235" ph="1"/>
    </row>
    <row r="3667" spans="26:26" ht="21" x14ac:dyDescent="0.15">
      <c r="Z3667" s="235" ph="1"/>
    </row>
    <row r="3668" spans="26:26" ht="21" x14ac:dyDescent="0.15">
      <c r="Z3668" s="235" ph="1"/>
    </row>
    <row r="3669" spans="26:26" ht="21" x14ac:dyDescent="0.15">
      <c r="Z3669" s="235" ph="1"/>
    </row>
    <row r="3670" spans="26:26" ht="21" x14ac:dyDescent="0.15">
      <c r="Z3670" s="235" ph="1"/>
    </row>
    <row r="3671" spans="26:26" ht="21" x14ac:dyDescent="0.15">
      <c r="Z3671" s="235" ph="1"/>
    </row>
    <row r="3672" spans="26:26" ht="21" x14ac:dyDescent="0.15">
      <c r="Z3672" s="235" ph="1"/>
    </row>
    <row r="3673" spans="26:26" ht="21" x14ac:dyDescent="0.15">
      <c r="Z3673" s="235" ph="1"/>
    </row>
    <row r="3674" spans="26:26" ht="21" x14ac:dyDescent="0.15">
      <c r="Z3674" s="235" ph="1"/>
    </row>
    <row r="3675" spans="26:26" ht="21" x14ac:dyDescent="0.15">
      <c r="Z3675" s="235" ph="1"/>
    </row>
    <row r="3676" spans="26:26" ht="21" x14ac:dyDescent="0.15">
      <c r="Z3676" s="235" ph="1"/>
    </row>
    <row r="3677" spans="26:26" ht="21" x14ac:dyDescent="0.15">
      <c r="Z3677" s="235" ph="1"/>
    </row>
    <row r="3678" spans="26:26" ht="21" x14ac:dyDescent="0.15">
      <c r="Z3678" s="235" ph="1"/>
    </row>
    <row r="3679" spans="26:26" ht="21" x14ac:dyDescent="0.15">
      <c r="Z3679" s="235" ph="1"/>
    </row>
    <row r="3680" spans="26:26" ht="21" x14ac:dyDescent="0.15">
      <c r="Z3680" s="235" ph="1"/>
    </row>
    <row r="3681" spans="26:26" ht="21" x14ac:dyDescent="0.15">
      <c r="Z3681" s="235" ph="1"/>
    </row>
    <row r="3682" spans="26:26" ht="21" x14ac:dyDescent="0.15">
      <c r="Z3682" s="235" ph="1"/>
    </row>
    <row r="3683" spans="26:26" ht="21" x14ac:dyDescent="0.15">
      <c r="Z3683" s="235" ph="1"/>
    </row>
    <row r="3684" spans="26:26" ht="21" x14ac:dyDescent="0.15">
      <c r="Z3684" s="235" ph="1"/>
    </row>
    <row r="3685" spans="26:26" ht="21" x14ac:dyDescent="0.15">
      <c r="Z3685" s="235" ph="1"/>
    </row>
    <row r="3686" spans="26:26" ht="21" x14ac:dyDescent="0.15">
      <c r="Z3686" s="235" ph="1"/>
    </row>
    <row r="3687" spans="26:26" ht="21" x14ac:dyDescent="0.15">
      <c r="Z3687" s="235" ph="1"/>
    </row>
    <row r="3688" spans="26:26" ht="21" x14ac:dyDescent="0.15">
      <c r="Z3688" s="235" ph="1"/>
    </row>
    <row r="3689" spans="26:26" ht="21" x14ac:dyDescent="0.15">
      <c r="Z3689" s="235" ph="1"/>
    </row>
    <row r="3690" spans="26:26" ht="21" x14ac:dyDescent="0.15">
      <c r="Z3690" s="235" ph="1"/>
    </row>
    <row r="3691" spans="26:26" ht="21" x14ac:dyDescent="0.15">
      <c r="Z3691" s="235" ph="1"/>
    </row>
    <row r="3692" spans="26:26" ht="21" x14ac:dyDescent="0.15">
      <c r="Z3692" s="235" ph="1"/>
    </row>
    <row r="3693" spans="26:26" ht="21" x14ac:dyDescent="0.15">
      <c r="Z3693" s="235" ph="1"/>
    </row>
    <row r="3694" spans="26:26" ht="21" x14ac:dyDescent="0.15">
      <c r="Z3694" s="235" ph="1"/>
    </row>
    <row r="3695" spans="26:26" ht="21" x14ac:dyDescent="0.15">
      <c r="Z3695" s="235" ph="1"/>
    </row>
    <row r="3696" spans="26:26" ht="21" x14ac:dyDescent="0.15">
      <c r="Z3696" s="235" ph="1"/>
    </row>
    <row r="3697" spans="26:26" ht="21" x14ac:dyDescent="0.15">
      <c r="Z3697" s="235" ph="1"/>
    </row>
    <row r="3698" spans="26:26" ht="21" x14ac:dyDescent="0.15">
      <c r="Z3698" s="235" ph="1"/>
    </row>
    <row r="3699" spans="26:26" ht="21" x14ac:dyDescent="0.15">
      <c r="Z3699" s="235" ph="1"/>
    </row>
    <row r="3700" spans="26:26" ht="21" x14ac:dyDescent="0.15">
      <c r="Z3700" s="235" ph="1"/>
    </row>
    <row r="3701" spans="26:26" ht="21" x14ac:dyDescent="0.15">
      <c r="Z3701" s="235" ph="1"/>
    </row>
    <row r="3702" spans="26:26" ht="21" x14ac:dyDescent="0.15">
      <c r="Z3702" s="235" ph="1"/>
    </row>
    <row r="3703" spans="26:26" ht="21" x14ac:dyDescent="0.15">
      <c r="Z3703" s="235" ph="1"/>
    </row>
    <row r="3704" spans="26:26" ht="21" x14ac:dyDescent="0.15">
      <c r="Z3704" s="235" ph="1"/>
    </row>
    <row r="3705" spans="26:26" ht="21" x14ac:dyDescent="0.15">
      <c r="Z3705" s="235" ph="1"/>
    </row>
    <row r="3706" spans="26:26" ht="21" x14ac:dyDescent="0.15">
      <c r="Z3706" s="235" ph="1"/>
    </row>
    <row r="3707" spans="26:26" ht="21" x14ac:dyDescent="0.15">
      <c r="Z3707" s="235" ph="1"/>
    </row>
    <row r="3708" spans="26:26" ht="21" x14ac:dyDescent="0.15">
      <c r="Z3708" s="235" ph="1"/>
    </row>
    <row r="3709" spans="26:26" ht="21" x14ac:dyDescent="0.15">
      <c r="Z3709" s="235" ph="1"/>
    </row>
    <row r="3710" spans="26:26" ht="21" x14ac:dyDescent="0.15">
      <c r="Z3710" s="235" ph="1"/>
    </row>
    <row r="3711" spans="26:26" ht="21" x14ac:dyDescent="0.15">
      <c r="Z3711" s="235" ph="1"/>
    </row>
    <row r="3712" spans="26:26" ht="21" x14ac:dyDescent="0.15">
      <c r="Z3712" s="235" ph="1"/>
    </row>
    <row r="3713" spans="26:26" ht="21" x14ac:dyDescent="0.15">
      <c r="Z3713" s="235" ph="1"/>
    </row>
    <row r="3714" spans="26:26" ht="21" x14ac:dyDescent="0.15">
      <c r="Z3714" s="235" ph="1"/>
    </row>
    <row r="3715" spans="26:26" ht="21" x14ac:dyDescent="0.15">
      <c r="Z3715" s="235" ph="1"/>
    </row>
    <row r="3716" spans="26:26" ht="21" x14ac:dyDescent="0.15">
      <c r="Z3716" s="235" ph="1"/>
    </row>
    <row r="3717" spans="26:26" ht="21" x14ac:dyDescent="0.15">
      <c r="Z3717" s="235" ph="1"/>
    </row>
    <row r="3718" spans="26:26" ht="21" x14ac:dyDescent="0.15">
      <c r="Z3718" s="235" ph="1"/>
    </row>
    <row r="3719" spans="26:26" ht="21" x14ac:dyDescent="0.15">
      <c r="Z3719" s="235" ph="1"/>
    </row>
    <row r="3720" spans="26:26" ht="21" x14ac:dyDescent="0.15">
      <c r="Z3720" s="235" ph="1"/>
    </row>
    <row r="3721" spans="26:26" ht="21" x14ac:dyDescent="0.15">
      <c r="Z3721" s="235" ph="1"/>
    </row>
    <row r="3722" spans="26:26" ht="21" x14ac:dyDescent="0.15">
      <c r="Z3722" s="235" ph="1"/>
    </row>
    <row r="3723" spans="26:26" ht="21" x14ac:dyDescent="0.15">
      <c r="Z3723" s="235" ph="1"/>
    </row>
    <row r="3724" spans="26:26" ht="21" x14ac:dyDescent="0.15">
      <c r="Z3724" s="235" ph="1"/>
    </row>
    <row r="3725" spans="26:26" ht="21" x14ac:dyDescent="0.15">
      <c r="Z3725" s="235" ph="1"/>
    </row>
    <row r="3726" spans="26:26" ht="21" x14ac:dyDescent="0.15">
      <c r="Z3726" s="235" ph="1"/>
    </row>
    <row r="3727" spans="26:26" ht="21" x14ac:dyDescent="0.15">
      <c r="Z3727" s="235" ph="1"/>
    </row>
    <row r="3728" spans="26:26" ht="21" x14ac:dyDescent="0.15">
      <c r="Z3728" s="235" ph="1"/>
    </row>
    <row r="3729" spans="26:26" ht="21" x14ac:dyDescent="0.15">
      <c r="Z3729" s="235" ph="1"/>
    </row>
    <row r="3730" spans="26:26" ht="21" x14ac:dyDescent="0.15">
      <c r="Z3730" s="235" ph="1"/>
    </row>
    <row r="3731" spans="26:26" ht="21" x14ac:dyDescent="0.15">
      <c r="Z3731" s="235" ph="1"/>
    </row>
    <row r="3732" spans="26:26" ht="21" x14ac:dyDescent="0.15">
      <c r="Z3732" s="235" ph="1"/>
    </row>
    <row r="3733" spans="26:26" ht="21" x14ac:dyDescent="0.15">
      <c r="Z3733" s="235" ph="1"/>
    </row>
    <row r="3734" spans="26:26" ht="21" x14ac:dyDescent="0.15">
      <c r="Z3734" s="235" ph="1"/>
    </row>
    <row r="3735" spans="26:26" ht="21" x14ac:dyDescent="0.15">
      <c r="Z3735" s="235" ph="1"/>
    </row>
    <row r="3736" spans="26:26" ht="21" x14ac:dyDescent="0.15">
      <c r="Z3736" s="235" ph="1"/>
    </row>
    <row r="3737" spans="26:26" ht="21" x14ac:dyDescent="0.15">
      <c r="Z3737" s="235" ph="1"/>
    </row>
    <row r="3738" spans="26:26" ht="21" x14ac:dyDescent="0.15">
      <c r="Z3738" s="235" ph="1"/>
    </row>
    <row r="3739" spans="26:26" ht="21" x14ac:dyDescent="0.15">
      <c r="Z3739" s="235" ph="1"/>
    </row>
    <row r="3740" spans="26:26" ht="21" x14ac:dyDescent="0.15">
      <c r="Z3740" s="235" ph="1"/>
    </row>
    <row r="3741" spans="26:26" ht="21" x14ac:dyDescent="0.15">
      <c r="Z3741" s="235" ph="1"/>
    </row>
    <row r="3742" spans="26:26" ht="21" x14ac:dyDescent="0.15">
      <c r="Z3742" s="235" ph="1"/>
    </row>
    <row r="3743" spans="26:26" ht="21" x14ac:dyDescent="0.15">
      <c r="Z3743" s="235" ph="1"/>
    </row>
    <row r="3744" spans="26:26" ht="21" x14ac:dyDescent="0.15">
      <c r="Z3744" s="235" ph="1"/>
    </row>
    <row r="3745" spans="26:26" ht="21" x14ac:dyDescent="0.15">
      <c r="Z3745" s="235" ph="1"/>
    </row>
    <row r="3746" spans="26:26" ht="21" x14ac:dyDescent="0.15">
      <c r="Z3746" s="235" ph="1"/>
    </row>
    <row r="3747" spans="26:26" ht="21" x14ac:dyDescent="0.15">
      <c r="Z3747" s="235" ph="1"/>
    </row>
    <row r="3748" spans="26:26" ht="21" x14ac:dyDescent="0.15">
      <c r="Z3748" s="235" ph="1"/>
    </row>
    <row r="3749" spans="26:26" ht="21" x14ac:dyDescent="0.15">
      <c r="Z3749" s="235" ph="1"/>
    </row>
    <row r="3750" spans="26:26" ht="21" x14ac:dyDescent="0.15">
      <c r="Z3750" s="235" ph="1"/>
    </row>
    <row r="3751" spans="26:26" ht="21" x14ac:dyDescent="0.15">
      <c r="Z3751" s="235" ph="1"/>
    </row>
    <row r="3752" spans="26:26" ht="21" x14ac:dyDescent="0.15">
      <c r="Z3752" s="235" ph="1"/>
    </row>
    <row r="3753" spans="26:26" ht="21" x14ac:dyDescent="0.15">
      <c r="Z3753" s="235" ph="1"/>
    </row>
    <row r="3754" spans="26:26" ht="21" x14ac:dyDescent="0.15">
      <c r="Z3754" s="235" ph="1"/>
    </row>
    <row r="3755" spans="26:26" ht="21" x14ac:dyDescent="0.15">
      <c r="Z3755" s="235" ph="1"/>
    </row>
    <row r="3756" spans="26:26" ht="21" x14ac:dyDescent="0.15">
      <c r="Z3756" s="235" ph="1"/>
    </row>
    <row r="3757" spans="26:26" ht="21" x14ac:dyDescent="0.15">
      <c r="Z3757" s="235" ph="1"/>
    </row>
    <row r="3758" spans="26:26" ht="21" x14ac:dyDescent="0.15">
      <c r="Z3758" s="235" ph="1"/>
    </row>
    <row r="3759" spans="26:26" ht="21" x14ac:dyDescent="0.15">
      <c r="Z3759" s="235" ph="1"/>
    </row>
    <row r="3760" spans="26:26" ht="21" x14ac:dyDescent="0.15">
      <c r="Z3760" s="235" ph="1"/>
    </row>
    <row r="3761" spans="26:26" ht="21" x14ac:dyDescent="0.15">
      <c r="Z3761" s="235" ph="1"/>
    </row>
    <row r="3762" spans="26:26" ht="21" x14ac:dyDescent="0.15">
      <c r="Z3762" s="235" ph="1"/>
    </row>
    <row r="3763" spans="26:26" ht="21" x14ac:dyDescent="0.15">
      <c r="Z3763" s="235" ph="1"/>
    </row>
    <row r="3764" spans="26:26" ht="21" x14ac:dyDescent="0.15">
      <c r="Z3764" s="235" ph="1"/>
    </row>
    <row r="3765" spans="26:26" ht="21" x14ac:dyDescent="0.15">
      <c r="Z3765" s="235" ph="1"/>
    </row>
    <row r="3766" spans="26:26" ht="21" x14ac:dyDescent="0.15">
      <c r="Z3766" s="235" ph="1"/>
    </row>
    <row r="3767" spans="26:26" ht="21" x14ac:dyDescent="0.15">
      <c r="Z3767" s="235" ph="1"/>
    </row>
    <row r="3768" spans="26:26" ht="21" x14ac:dyDescent="0.15">
      <c r="Z3768" s="235" ph="1"/>
    </row>
    <row r="3769" spans="26:26" ht="21" x14ac:dyDescent="0.15">
      <c r="Z3769" s="235" ph="1"/>
    </row>
    <row r="3770" spans="26:26" ht="21" x14ac:dyDescent="0.15">
      <c r="Z3770" s="235" ph="1"/>
    </row>
    <row r="3771" spans="26:26" ht="21" x14ac:dyDescent="0.15">
      <c r="Z3771" s="235" ph="1"/>
    </row>
    <row r="3772" spans="26:26" ht="21" x14ac:dyDescent="0.15">
      <c r="Z3772" s="235" ph="1"/>
    </row>
    <row r="3773" spans="26:26" ht="21" x14ac:dyDescent="0.15">
      <c r="Z3773" s="235" ph="1"/>
    </row>
    <row r="3774" spans="26:26" ht="21" x14ac:dyDescent="0.15">
      <c r="Z3774" s="235" ph="1"/>
    </row>
    <row r="3775" spans="26:26" ht="21" x14ac:dyDescent="0.15">
      <c r="Z3775" s="235" ph="1"/>
    </row>
    <row r="3776" spans="26:26" ht="21" x14ac:dyDescent="0.15">
      <c r="Z3776" s="235" ph="1"/>
    </row>
    <row r="3777" spans="26:26" ht="21" x14ac:dyDescent="0.15">
      <c r="Z3777" s="235" ph="1"/>
    </row>
    <row r="3778" spans="26:26" ht="21" x14ac:dyDescent="0.15">
      <c r="Z3778" s="235" ph="1"/>
    </row>
    <row r="3779" spans="26:26" ht="21" x14ac:dyDescent="0.15">
      <c r="Z3779" s="235" ph="1"/>
    </row>
    <row r="3780" spans="26:26" ht="21" x14ac:dyDescent="0.15">
      <c r="Z3780" s="235" ph="1"/>
    </row>
    <row r="3781" spans="26:26" ht="21" x14ac:dyDescent="0.15">
      <c r="Z3781" s="235" ph="1"/>
    </row>
    <row r="3782" spans="26:26" ht="21" x14ac:dyDescent="0.15">
      <c r="Z3782" s="235" ph="1"/>
    </row>
    <row r="3783" spans="26:26" ht="21" x14ac:dyDescent="0.15">
      <c r="Z3783" s="235" ph="1"/>
    </row>
    <row r="3784" spans="26:26" ht="21" x14ac:dyDescent="0.15">
      <c r="Z3784" s="235" ph="1"/>
    </row>
    <row r="3785" spans="26:26" ht="21" x14ac:dyDescent="0.15">
      <c r="Z3785" s="235" ph="1"/>
    </row>
    <row r="3786" spans="26:26" ht="21" x14ac:dyDescent="0.15">
      <c r="Z3786" s="235" ph="1"/>
    </row>
    <row r="3787" spans="26:26" ht="21" x14ac:dyDescent="0.15">
      <c r="Z3787" s="235" ph="1"/>
    </row>
    <row r="3788" spans="26:26" ht="21" x14ac:dyDescent="0.15">
      <c r="Z3788" s="235" ph="1"/>
    </row>
    <row r="3789" spans="26:26" ht="21" x14ac:dyDescent="0.15">
      <c r="Z3789" s="235" ph="1"/>
    </row>
    <row r="3790" spans="26:26" ht="21" x14ac:dyDescent="0.15">
      <c r="Z3790" s="235" ph="1"/>
    </row>
    <row r="3791" spans="26:26" ht="21" x14ac:dyDescent="0.15">
      <c r="Z3791" s="235" ph="1"/>
    </row>
    <row r="3792" spans="26:26" ht="21" x14ac:dyDescent="0.15">
      <c r="Z3792" s="235" ph="1"/>
    </row>
    <row r="3793" spans="26:26" ht="21" x14ac:dyDescent="0.15">
      <c r="Z3793" s="235" ph="1"/>
    </row>
    <row r="3794" spans="26:26" ht="21" x14ac:dyDescent="0.15">
      <c r="Z3794" s="235" ph="1"/>
    </row>
    <row r="3795" spans="26:26" ht="21" x14ac:dyDescent="0.15">
      <c r="Z3795" s="235" ph="1"/>
    </row>
    <row r="3796" spans="26:26" ht="21" x14ac:dyDescent="0.15">
      <c r="Z3796" s="235" ph="1"/>
    </row>
    <row r="3797" spans="26:26" ht="21" x14ac:dyDescent="0.15">
      <c r="Z3797" s="235" ph="1"/>
    </row>
    <row r="3798" spans="26:26" ht="21" x14ac:dyDescent="0.15">
      <c r="Z3798" s="235" ph="1"/>
    </row>
    <row r="3799" spans="26:26" ht="21" x14ac:dyDescent="0.15">
      <c r="Z3799" s="235" ph="1"/>
    </row>
    <row r="3800" spans="26:26" ht="21" x14ac:dyDescent="0.15">
      <c r="Z3800" s="235" ph="1"/>
    </row>
    <row r="3801" spans="26:26" ht="21" x14ac:dyDescent="0.15">
      <c r="Z3801" s="235" ph="1"/>
    </row>
    <row r="3802" spans="26:26" ht="21" x14ac:dyDescent="0.15">
      <c r="Z3802" s="235" ph="1"/>
    </row>
    <row r="3803" spans="26:26" ht="21" x14ac:dyDescent="0.15">
      <c r="Z3803" s="235" ph="1"/>
    </row>
    <row r="3804" spans="26:26" ht="21" x14ac:dyDescent="0.15">
      <c r="Z3804" s="235" ph="1"/>
    </row>
    <row r="3805" spans="26:26" ht="21" x14ac:dyDescent="0.15">
      <c r="Z3805" s="235" ph="1"/>
    </row>
    <row r="3806" spans="26:26" ht="21" x14ac:dyDescent="0.15">
      <c r="Z3806" s="235" ph="1"/>
    </row>
    <row r="3807" spans="26:26" ht="21" x14ac:dyDescent="0.15">
      <c r="Z3807" s="235" ph="1"/>
    </row>
    <row r="3808" spans="26:26" ht="21" x14ac:dyDescent="0.15">
      <c r="Z3808" s="235" ph="1"/>
    </row>
    <row r="3809" spans="26:26" ht="21" x14ac:dyDescent="0.15">
      <c r="Z3809" s="235" ph="1"/>
    </row>
    <row r="3810" spans="26:26" ht="21" x14ac:dyDescent="0.15">
      <c r="Z3810" s="235" ph="1"/>
    </row>
    <row r="3811" spans="26:26" ht="21" x14ac:dyDescent="0.15">
      <c r="Z3811" s="235" ph="1"/>
    </row>
    <row r="3812" spans="26:26" ht="21" x14ac:dyDescent="0.15">
      <c r="Z3812" s="235" ph="1"/>
    </row>
    <row r="3813" spans="26:26" ht="21" x14ac:dyDescent="0.15">
      <c r="Z3813" s="235" ph="1"/>
    </row>
    <row r="3814" spans="26:26" ht="21" x14ac:dyDescent="0.15">
      <c r="Z3814" s="235" ph="1"/>
    </row>
    <row r="3815" spans="26:26" ht="21" x14ac:dyDescent="0.15">
      <c r="Z3815" s="235" ph="1"/>
    </row>
    <row r="3816" spans="26:26" ht="21" x14ac:dyDescent="0.15">
      <c r="Z3816" s="235" ph="1"/>
    </row>
    <row r="3817" spans="26:26" ht="21" x14ac:dyDescent="0.15">
      <c r="Z3817" s="235" ph="1"/>
    </row>
    <row r="3818" spans="26:26" ht="21" x14ac:dyDescent="0.15">
      <c r="Z3818" s="235" ph="1"/>
    </row>
    <row r="3819" spans="26:26" ht="21" x14ac:dyDescent="0.15">
      <c r="Z3819" s="235" ph="1"/>
    </row>
    <row r="3820" spans="26:26" ht="21" x14ac:dyDescent="0.15">
      <c r="Z3820" s="235" ph="1"/>
    </row>
    <row r="3821" spans="26:26" ht="21" x14ac:dyDescent="0.15">
      <c r="Z3821" s="235" ph="1"/>
    </row>
    <row r="3822" spans="26:26" ht="21" x14ac:dyDescent="0.15">
      <c r="Z3822" s="235" ph="1"/>
    </row>
    <row r="3823" spans="26:26" ht="21" x14ac:dyDescent="0.15">
      <c r="Z3823" s="235" ph="1"/>
    </row>
    <row r="3824" spans="26:26" ht="21" x14ac:dyDescent="0.15">
      <c r="Z3824" s="235" ph="1"/>
    </row>
    <row r="3825" spans="26:26" ht="21" x14ac:dyDescent="0.15">
      <c r="Z3825" s="235" ph="1"/>
    </row>
    <row r="3826" spans="26:26" ht="21" x14ac:dyDescent="0.15">
      <c r="Z3826" s="235" ph="1"/>
    </row>
    <row r="3827" spans="26:26" ht="21" x14ac:dyDescent="0.15">
      <c r="Z3827" s="235" ph="1"/>
    </row>
    <row r="3828" spans="26:26" ht="21" x14ac:dyDescent="0.15">
      <c r="Z3828" s="235" ph="1"/>
    </row>
    <row r="3829" spans="26:26" ht="21" x14ac:dyDescent="0.15">
      <c r="Z3829" s="235" ph="1"/>
    </row>
    <row r="3830" spans="26:26" ht="21" x14ac:dyDescent="0.15">
      <c r="Z3830" s="235" ph="1"/>
    </row>
    <row r="3831" spans="26:26" ht="21" x14ac:dyDescent="0.15">
      <c r="Z3831" s="235" ph="1"/>
    </row>
    <row r="3832" spans="26:26" ht="21" x14ac:dyDescent="0.15">
      <c r="Z3832" s="235" ph="1"/>
    </row>
    <row r="3833" spans="26:26" ht="21" x14ac:dyDescent="0.15">
      <c r="Z3833" s="235" ph="1"/>
    </row>
    <row r="3834" spans="26:26" ht="21" x14ac:dyDescent="0.15">
      <c r="Z3834" s="235" ph="1"/>
    </row>
    <row r="3835" spans="26:26" ht="21" x14ac:dyDescent="0.15">
      <c r="Z3835" s="235" ph="1"/>
    </row>
    <row r="3836" spans="26:26" ht="21" x14ac:dyDescent="0.15">
      <c r="Z3836" s="235" ph="1"/>
    </row>
    <row r="3837" spans="26:26" ht="21" x14ac:dyDescent="0.15">
      <c r="Z3837" s="235" ph="1"/>
    </row>
    <row r="3838" spans="26:26" ht="21" x14ac:dyDescent="0.15">
      <c r="Z3838" s="235" ph="1"/>
    </row>
    <row r="3839" spans="26:26" ht="21" x14ac:dyDescent="0.15">
      <c r="Z3839" s="235" ph="1"/>
    </row>
    <row r="3840" spans="26:26" ht="21" x14ac:dyDescent="0.15">
      <c r="Z3840" s="235" ph="1"/>
    </row>
    <row r="3841" spans="26:26" ht="21" x14ac:dyDescent="0.15">
      <c r="Z3841" s="235" ph="1"/>
    </row>
    <row r="3842" spans="26:26" ht="21" x14ac:dyDescent="0.15">
      <c r="Z3842" s="235" ph="1"/>
    </row>
    <row r="3843" spans="26:26" ht="21" x14ac:dyDescent="0.15">
      <c r="Z3843" s="235" ph="1"/>
    </row>
    <row r="3844" spans="26:26" ht="21" x14ac:dyDescent="0.15">
      <c r="Z3844" s="235" ph="1"/>
    </row>
    <row r="3845" spans="26:26" ht="21" x14ac:dyDescent="0.15">
      <c r="Z3845" s="235" ph="1"/>
    </row>
    <row r="3846" spans="26:26" ht="21" x14ac:dyDescent="0.15">
      <c r="Z3846" s="235" ph="1"/>
    </row>
    <row r="3847" spans="26:26" ht="21" x14ac:dyDescent="0.15">
      <c r="Z3847" s="235" ph="1"/>
    </row>
    <row r="3848" spans="26:26" ht="21" x14ac:dyDescent="0.15">
      <c r="Z3848" s="235" ph="1"/>
    </row>
    <row r="3849" spans="26:26" ht="21" x14ac:dyDescent="0.15">
      <c r="Z3849" s="235" ph="1"/>
    </row>
    <row r="3850" spans="26:26" ht="21" x14ac:dyDescent="0.15">
      <c r="Z3850" s="235" ph="1"/>
    </row>
    <row r="3851" spans="26:26" ht="21" x14ac:dyDescent="0.15">
      <c r="Z3851" s="235" ph="1"/>
    </row>
    <row r="3852" spans="26:26" ht="21" x14ac:dyDescent="0.15">
      <c r="Z3852" s="235" ph="1"/>
    </row>
    <row r="3853" spans="26:26" ht="21" x14ac:dyDescent="0.15">
      <c r="Z3853" s="235" ph="1"/>
    </row>
    <row r="3854" spans="26:26" ht="21" x14ac:dyDescent="0.15">
      <c r="Z3854" s="235" ph="1"/>
    </row>
    <row r="3855" spans="26:26" ht="21" x14ac:dyDescent="0.15">
      <c r="Z3855" s="235" ph="1"/>
    </row>
    <row r="3856" spans="26:26" ht="21" x14ac:dyDescent="0.15">
      <c r="Z3856" s="235" ph="1"/>
    </row>
    <row r="3857" spans="26:26" ht="21" x14ac:dyDescent="0.15">
      <c r="Z3857" s="235" ph="1"/>
    </row>
    <row r="3858" spans="26:26" ht="21" x14ac:dyDescent="0.15">
      <c r="Z3858" s="235" ph="1"/>
    </row>
    <row r="3859" spans="26:26" ht="21" x14ac:dyDescent="0.15">
      <c r="Z3859" s="235" ph="1"/>
    </row>
    <row r="3860" spans="26:26" ht="21" x14ac:dyDescent="0.15">
      <c r="Z3860" s="235" ph="1"/>
    </row>
    <row r="3861" spans="26:26" ht="21" x14ac:dyDescent="0.15">
      <c r="Z3861" s="235" ph="1"/>
    </row>
    <row r="3862" spans="26:26" ht="21" x14ac:dyDescent="0.15">
      <c r="Z3862" s="235" ph="1"/>
    </row>
    <row r="3863" spans="26:26" ht="21" x14ac:dyDescent="0.15">
      <c r="Z3863" s="235" ph="1"/>
    </row>
    <row r="3864" spans="26:26" ht="21" x14ac:dyDescent="0.15">
      <c r="Z3864" s="235" ph="1"/>
    </row>
    <row r="3865" spans="26:26" ht="21" x14ac:dyDescent="0.15">
      <c r="Z3865" s="235" ph="1"/>
    </row>
    <row r="3866" spans="26:26" ht="21" x14ac:dyDescent="0.15">
      <c r="Z3866" s="235" ph="1"/>
    </row>
    <row r="3867" spans="26:26" ht="21" x14ac:dyDescent="0.15">
      <c r="Z3867" s="235" ph="1"/>
    </row>
    <row r="3868" spans="26:26" ht="21" x14ac:dyDescent="0.15">
      <c r="Z3868" s="235" ph="1"/>
    </row>
    <row r="3869" spans="26:26" ht="21" x14ac:dyDescent="0.15">
      <c r="Z3869" s="235" ph="1"/>
    </row>
    <row r="3870" spans="26:26" ht="21" x14ac:dyDescent="0.15">
      <c r="Z3870" s="235" ph="1"/>
    </row>
    <row r="3871" spans="26:26" ht="21" x14ac:dyDescent="0.15">
      <c r="Z3871" s="235" ph="1"/>
    </row>
    <row r="3872" spans="26:26" ht="21" x14ac:dyDescent="0.15">
      <c r="Z3872" s="235" ph="1"/>
    </row>
    <row r="3873" spans="26:26" ht="21" x14ac:dyDescent="0.15">
      <c r="Z3873" s="235" ph="1"/>
    </row>
    <row r="3874" spans="26:26" ht="21" x14ac:dyDescent="0.15">
      <c r="Z3874" s="235" ph="1"/>
    </row>
    <row r="3875" spans="26:26" ht="21" x14ac:dyDescent="0.15">
      <c r="Z3875" s="235" ph="1"/>
    </row>
    <row r="3876" spans="26:26" ht="21" x14ac:dyDescent="0.15">
      <c r="Z3876" s="235" ph="1"/>
    </row>
    <row r="3877" spans="26:26" ht="21" x14ac:dyDescent="0.15">
      <c r="Z3877" s="235" ph="1"/>
    </row>
    <row r="3878" spans="26:26" ht="21" x14ac:dyDescent="0.15">
      <c r="Z3878" s="235" ph="1"/>
    </row>
    <row r="3879" spans="26:26" ht="21" x14ac:dyDescent="0.15">
      <c r="Z3879" s="235" ph="1"/>
    </row>
    <row r="3880" spans="26:26" ht="21" x14ac:dyDescent="0.15">
      <c r="Z3880" s="235" ph="1"/>
    </row>
    <row r="3881" spans="26:26" ht="21" x14ac:dyDescent="0.15">
      <c r="Z3881" s="235" ph="1"/>
    </row>
    <row r="3882" spans="26:26" ht="21" x14ac:dyDescent="0.15">
      <c r="Z3882" s="235" ph="1"/>
    </row>
    <row r="3883" spans="26:26" ht="21" x14ac:dyDescent="0.15">
      <c r="Z3883" s="235" ph="1"/>
    </row>
    <row r="3884" spans="26:26" ht="21" x14ac:dyDescent="0.15">
      <c r="Z3884" s="235" ph="1"/>
    </row>
    <row r="3885" spans="26:26" ht="21" x14ac:dyDescent="0.15">
      <c r="Z3885" s="235" ph="1"/>
    </row>
    <row r="3886" spans="26:26" ht="21" x14ac:dyDescent="0.15">
      <c r="Z3886" s="235" ph="1"/>
    </row>
    <row r="3887" spans="26:26" ht="21" x14ac:dyDescent="0.15">
      <c r="Z3887" s="235" ph="1"/>
    </row>
    <row r="3888" spans="26:26" ht="21" x14ac:dyDescent="0.15">
      <c r="Z3888" s="235" ph="1"/>
    </row>
    <row r="3889" spans="26:26" ht="21" x14ac:dyDescent="0.15">
      <c r="Z3889" s="235" ph="1"/>
    </row>
    <row r="3890" spans="26:26" ht="21" x14ac:dyDescent="0.15">
      <c r="Z3890" s="235" ph="1"/>
    </row>
    <row r="3891" spans="26:26" ht="21" x14ac:dyDescent="0.15">
      <c r="Z3891" s="235" ph="1"/>
    </row>
    <row r="3892" spans="26:26" ht="21" x14ac:dyDescent="0.15">
      <c r="Z3892" s="235" ph="1"/>
    </row>
    <row r="3893" spans="26:26" ht="21" x14ac:dyDescent="0.15">
      <c r="Z3893" s="235" ph="1"/>
    </row>
    <row r="3894" spans="26:26" ht="21" x14ac:dyDescent="0.15">
      <c r="Z3894" s="235" ph="1"/>
    </row>
    <row r="3895" spans="26:26" ht="21" x14ac:dyDescent="0.15">
      <c r="Z3895" s="235" ph="1"/>
    </row>
    <row r="3896" spans="26:26" ht="21" x14ac:dyDescent="0.15">
      <c r="Z3896" s="235" ph="1"/>
    </row>
    <row r="3897" spans="26:26" ht="21" x14ac:dyDescent="0.15">
      <c r="Z3897" s="235" ph="1"/>
    </row>
    <row r="3898" spans="26:26" ht="21" x14ac:dyDescent="0.15">
      <c r="Z3898" s="235" ph="1"/>
    </row>
    <row r="3899" spans="26:26" ht="21" x14ac:dyDescent="0.15">
      <c r="Z3899" s="235" ph="1"/>
    </row>
    <row r="3900" spans="26:26" ht="21" x14ac:dyDescent="0.15">
      <c r="Z3900" s="235" ph="1"/>
    </row>
    <row r="3901" spans="26:26" ht="21" x14ac:dyDescent="0.15">
      <c r="Z3901" s="235" ph="1"/>
    </row>
    <row r="3902" spans="26:26" ht="21" x14ac:dyDescent="0.15">
      <c r="Z3902" s="235" ph="1"/>
    </row>
    <row r="3903" spans="26:26" ht="21" x14ac:dyDescent="0.15">
      <c r="Z3903" s="235" ph="1"/>
    </row>
    <row r="3904" spans="26:26" ht="21" x14ac:dyDescent="0.15">
      <c r="Z3904" s="235" ph="1"/>
    </row>
    <row r="3905" spans="26:26" ht="21" x14ac:dyDescent="0.15">
      <c r="Z3905" s="235" ph="1"/>
    </row>
    <row r="3906" spans="26:26" ht="21" x14ac:dyDescent="0.15">
      <c r="Z3906" s="235" ph="1"/>
    </row>
    <row r="3907" spans="26:26" ht="21" x14ac:dyDescent="0.15">
      <c r="Z3907" s="235" ph="1"/>
    </row>
    <row r="3908" spans="26:26" ht="21" x14ac:dyDescent="0.15">
      <c r="Z3908" s="235" ph="1"/>
    </row>
    <row r="3909" spans="26:26" ht="21" x14ac:dyDescent="0.15">
      <c r="Z3909" s="235" ph="1"/>
    </row>
    <row r="3910" spans="26:26" ht="21" x14ac:dyDescent="0.15">
      <c r="Z3910" s="235" ph="1"/>
    </row>
    <row r="3911" spans="26:26" ht="21" x14ac:dyDescent="0.15">
      <c r="Z3911" s="235" ph="1"/>
    </row>
    <row r="3912" spans="26:26" ht="21" x14ac:dyDescent="0.15">
      <c r="Z3912" s="235" ph="1"/>
    </row>
    <row r="3913" spans="26:26" ht="21" x14ac:dyDescent="0.15">
      <c r="Z3913" s="235" ph="1"/>
    </row>
    <row r="3914" spans="26:26" ht="21" x14ac:dyDescent="0.15">
      <c r="Z3914" s="235" ph="1"/>
    </row>
    <row r="3915" spans="26:26" ht="21" x14ac:dyDescent="0.15">
      <c r="Z3915" s="235" ph="1"/>
    </row>
    <row r="3916" spans="26:26" ht="21" x14ac:dyDescent="0.15">
      <c r="Z3916" s="235" ph="1"/>
    </row>
    <row r="3917" spans="26:26" ht="21" x14ac:dyDescent="0.15">
      <c r="Z3917" s="235" ph="1"/>
    </row>
    <row r="3918" spans="26:26" ht="21" x14ac:dyDescent="0.15">
      <c r="Z3918" s="235" ph="1"/>
    </row>
    <row r="3919" spans="26:26" ht="21" x14ac:dyDescent="0.15">
      <c r="Z3919" s="235" ph="1"/>
    </row>
    <row r="3920" spans="26:26" ht="21" x14ac:dyDescent="0.15">
      <c r="Z3920" s="235" ph="1"/>
    </row>
    <row r="3921" spans="26:26" ht="21" x14ac:dyDescent="0.15">
      <c r="Z3921" s="235" ph="1"/>
    </row>
    <row r="3922" spans="26:26" ht="21" x14ac:dyDescent="0.15">
      <c r="Z3922" s="235" ph="1"/>
    </row>
    <row r="3923" spans="26:26" ht="21" x14ac:dyDescent="0.15">
      <c r="Z3923" s="235" ph="1"/>
    </row>
    <row r="3924" spans="26:26" ht="21" x14ac:dyDescent="0.15">
      <c r="Z3924" s="235" ph="1"/>
    </row>
    <row r="3925" spans="26:26" ht="21" x14ac:dyDescent="0.15">
      <c r="Z3925" s="235" ph="1"/>
    </row>
    <row r="3926" spans="26:26" ht="21" x14ac:dyDescent="0.15">
      <c r="Z3926" s="235" ph="1"/>
    </row>
    <row r="3927" spans="26:26" ht="21" x14ac:dyDescent="0.15">
      <c r="Z3927" s="235" ph="1"/>
    </row>
    <row r="3928" spans="26:26" ht="21" x14ac:dyDescent="0.15">
      <c r="Z3928" s="235" ph="1"/>
    </row>
    <row r="3929" spans="26:26" ht="21" x14ac:dyDescent="0.15">
      <c r="Z3929" s="235" ph="1"/>
    </row>
    <row r="3930" spans="26:26" ht="21" x14ac:dyDescent="0.15">
      <c r="Z3930" s="235" ph="1"/>
    </row>
    <row r="3931" spans="26:26" ht="21" x14ac:dyDescent="0.15">
      <c r="Z3931" s="235" ph="1"/>
    </row>
    <row r="3932" spans="26:26" ht="21" x14ac:dyDescent="0.15">
      <c r="Z3932" s="235" ph="1"/>
    </row>
    <row r="3933" spans="26:26" ht="21" x14ac:dyDescent="0.15">
      <c r="Z3933" s="235" ph="1"/>
    </row>
    <row r="3934" spans="26:26" ht="21" x14ac:dyDescent="0.15">
      <c r="Z3934" s="235" ph="1"/>
    </row>
    <row r="3935" spans="26:26" ht="21" x14ac:dyDescent="0.15">
      <c r="Z3935" s="235" ph="1"/>
    </row>
    <row r="3936" spans="26:26" ht="21" x14ac:dyDescent="0.15">
      <c r="Z3936" s="235" ph="1"/>
    </row>
    <row r="3937" spans="26:26" ht="21" x14ac:dyDescent="0.15">
      <c r="Z3937" s="235" ph="1"/>
    </row>
    <row r="3938" spans="26:26" ht="21" x14ac:dyDescent="0.15">
      <c r="Z3938" s="235" ph="1"/>
    </row>
    <row r="3939" spans="26:26" ht="21" x14ac:dyDescent="0.15">
      <c r="Z3939" s="235" ph="1"/>
    </row>
    <row r="3940" spans="26:26" ht="21" x14ac:dyDescent="0.15">
      <c r="Z3940" s="235" ph="1"/>
    </row>
    <row r="3941" spans="26:26" ht="21" x14ac:dyDescent="0.15">
      <c r="Z3941" s="235" ph="1"/>
    </row>
    <row r="3942" spans="26:26" ht="21" x14ac:dyDescent="0.15">
      <c r="Z3942" s="235" ph="1"/>
    </row>
    <row r="3943" spans="26:26" ht="21" x14ac:dyDescent="0.15">
      <c r="Z3943" s="235" ph="1"/>
    </row>
    <row r="3944" spans="26:26" ht="21" x14ac:dyDescent="0.15">
      <c r="Z3944" s="235" ph="1"/>
    </row>
    <row r="3945" spans="26:26" ht="21" x14ac:dyDescent="0.15">
      <c r="Z3945" s="235" ph="1"/>
    </row>
    <row r="3946" spans="26:26" ht="21" x14ac:dyDescent="0.15">
      <c r="Z3946" s="235" ph="1"/>
    </row>
    <row r="3947" spans="26:26" ht="21" x14ac:dyDescent="0.15">
      <c r="Z3947" s="235" ph="1"/>
    </row>
    <row r="3948" spans="26:26" ht="21" x14ac:dyDescent="0.15">
      <c r="Z3948" s="235" ph="1"/>
    </row>
    <row r="3949" spans="26:26" ht="21" x14ac:dyDescent="0.15">
      <c r="Z3949" s="235" ph="1"/>
    </row>
    <row r="3950" spans="26:26" ht="21" x14ac:dyDescent="0.15">
      <c r="Z3950" s="235" ph="1"/>
    </row>
    <row r="3951" spans="26:26" ht="21" x14ac:dyDescent="0.15">
      <c r="Z3951" s="235" ph="1"/>
    </row>
    <row r="3952" spans="26:26" ht="21" x14ac:dyDescent="0.15">
      <c r="Z3952" s="235" ph="1"/>
    </row>
    <row r="3953" spans="26:26" ht="21" x14ac:dyDescent="0.15">
      <c r="Z3953" s="235" ph="1"/>
    </row>
    <row r="3954" spans="26:26" ht="21" x14ac:dyDescent="0.15">
      <c r="Z3954" s="235" ph="1"/>
    </row>
    <row r="3955" spans="26:26" ht="21" x14ac:dyDescent="0.15">
      <c r="Z3955" s="235" ph="1"/>
    </row>
    <row r="3956" spans="26:26" ht="21" x14ac:dyDescent="0.15">
      <c r="Z3956" s="235" ph="1"/>
    </row>
    <row r="3957" spans="26:26" ht="21" x14ac:dyDescent="0.15">
      <c r="Z3957" s="235" ph="1"/>
    </row>
    <row r="3958" spans="26:26" ht="21" x14ac:dyDescent="0.15">
      <c r="Z3958" s="235" ph="1"/>
    </row>
    <row r="3959" spans="26:26" ht="21" x14ac:dyDescent="0.15">
      <c r="Z3959" s="235" ph="1"/>
    </row>
    <row r="3960" spans="26:26" ht="21" x14ac:dyDescent="0.15">
      <c r="Z3960" s="235" ph="1"/>
    </row>
    <row r="3961" spans="26:26" ht="21" x14ac:dyDescent="0.15">
      <c r="Z3961" s="235" ph="1"/>
    </row>
    <row r="3962" spans="26:26" ht="21" x14ac:dyDescent="0.15">
      <c r="Z3962" s="235" ph="1"/>
    </row>
    <row r="3963" spans="26:26" ht="21" x14ac:dyDescent="0.15">
      <c r="Z3963" s="235" ph="1"/>
    </row>
    <row r="3964" spans="26:26" ht="21" x14ac:dyDescent="0.15">
      <c r="Z3964" s="235" ph="1"/>
    </row>
    <row r="3965" spans="26:26" ht="21" x14ac:dyDescent="0.15">
      <c r="Z3965" s="235" ph="1"/>
    </row>
    <row r="3966" spans="26:26" ht="21" x14ac:dyDescent="0.15">
      <c r="Z3966" s="235" ph="1"/>
    </row>
    <row r="3967" spans="26:26" ht="21" x14ac:dyDescent="0.15">
      <c r="Z3967" s="235" ph="1"/>
    </row>
    <row r="3968" spans="26:26" ht="21" x14ac:dyDescent="0.15">
      <c r="Z3968" s="235" ph="1"/>
    </row>
    <row r="3969" spans="26:26" ht="21" x14ac:dyDescent="0.15">
      <c r="Z3969" s="235" ph="1"/>
    </row>
    <row r="3970" spans="26:26" ht="21" x14ac:dyDescent="0.15">
      <c r="Z3970" s="235" ph="1"/>
    </row>
    <row r="3971" spans="26:26" ht="21" x14ac:dyDescent="0.15">
      <c r="Z3971" s="235" ph="1"/>
    </row>
    <row r="3972" spans="26:26" ht="21" x14ac:dyDescent="0.15">
      <c r="Z3972" s="235" ph="1"/>
    </row>
    <row r="3973" spans="26:26" ht="21" x14ac:dyDescent="0.15">
      <c r="Z3973" s="235" ph="1"/>
    </row>
    <row r="3974" spans="26:26" ht="21" x14ac:dyDescent="0.15">
      <c r="Z3974" s="235" ph="1"/>
    </row>
    <row r="3975" spans="26:26" ht="21" x14ac:dyDescent="0.15">
      <c r="Z3975" s="235" ph="1"/>
    </row>
    <row r="3976" spans="26:26" ht="21" x14ac:dyDescent="0.15">
      <c r="Z3976" s="235" ph="1"/>
    </row>
    <row r="3977" spans="26:26" ht="21" x14ac:dyDescent="0.15">
      <c r="Z3977" s="235" ph="1"/>
    </row>
    <row r="3978" spans="26:26" ht="21" x14ac:dyDescent="0.15">
      <c r="Z3978" s="235" ph="1"/>
    </row>
    <row r="3979" spans="26:26" ht="21" x14ac:dyDescent="0.15">
      <c r="Z3979" s="235" ph="1"/>
    </row>
    <row r="3980" spans="26:26" ht="21" x14ac:dyDescent="0.15">
      <c r="Z3980" s="235" ph="1"/>
    </row>
    <row r="3981" spans="26:26" ht="21" x14ac:dyDescent="0.15">
      <c r="Z3981" s="235" ph="1"/>
    </row>
    <row r="3982" spans="26:26" ht="21" x14ac:dyDescent="0.15">
      <c r="Z3982" s="235" ph="1"/>
    </row>
    <row r="3983" spans="26:26" ht="21" x14ac:dyDescent="0.15">
      <c r="Z3983" s="235" ph="1"/>
    </row>
    <row r="3984" spans="26:26" ht="21" x14ac:dyDescent="0.15">
      <c r="Z3984" s="235" ph="1"/>
    </row>
    <row r="3985" spans="26:26" ht="21" x14ac:dyDescent="0.15">
      <c r="Z3985" s="235" ph="1"/>
    </row>
    <row r="3986" spans="26:26" ht="21" x14ac:dyDescent="0.15">
      <c r="Z3986" s="235" ph="1"/>
    </row>
    <row r="3987" spans="26:26" ht="21" x14ac:dyDescent="0.15">
      <c r="Z3987" s="235" ph="1"/>
    </row>
    <row r="3988" spans="26:26" ht="21" x14ac:dyDescent="0.15">
      <c r="Z3988" s="235" ph="1"/>
    </row>
    <row r="3989" spans="26:26" ht="21" x14ac:dyDescent="0.15">
      <c r="Z3989" s="235" ph="1"/>
    </row>
    <row r="3990" spans="26:26" ht="21" x14ac:dyDescent="0.15">
      <c r="Z3990" s="235" ph="1"/>
    </row>
    <row r="3991" spans="26:26" ht="21" x14ac:dyDescent="0.15">
      <c r="Z3991" s="235" ph="1"/>
    </row>
    <row r="3992" spans="26:26" ht="21" x14ac:dyDescent="0.15">
      <c r="Z3992" s="235" ph="1"/>
    </row>
    <row r="3993" spans="26:26" ht="21" x14ac:dyDescent="0.15">
      <c r="Z3993" s="235" ph="1"/>
    </row>
    <row r="3994" spans="26:26" ht="21" x14ac:dyDescent="0.15">
      <c r="Z3994" s="235" ph="1"/>
    </row>
    <row r="3995" spans="26:26" ht="21" x14ac:dyDescent="0.15">
      <c r="Z3995" s="235" ph="1"/>
    </row>
    <row r="3996" spans="26:26" ht="21" x14ac:dyDescent="0.15">
      <c r="Z3996" s="235" ph="1"/>
    </row>
    <row r="3997" spans="26:26" ht="21" x14ac:dyDescent="0.15">
      <c r="Z3997" s="235" ph="1"/>
    </row>
    <row r="3998" spans="26:26" ht="21" x14ac:dyDescent="0.15">
      <c r="Z3998" s="235" ph="1"/>
    </row>
    <row r="3999" spans="26:26" ht="21" x14ac:dyDescent="0.15">
      <c r="Z3999" s="235" ph="1"/>
    </row>
    <row r="4000" spans="26:26" ht="21" x14ac:dyDescent="0.15">
      <c r="Z4000" s="235" ph="1"/>
    </row>
    <row r="4001" spans="26:26" ht="21" x14ac:dyDescent="0.15">
      <c r="Z4001" s="235" ph="1"/>
    </row>
    <row r="4002" spans="26:26" ht="21" x14ac:dyDescent="0.15">
      <c r="Z4002" s="235" ph="1"/>
    </row>
    <row r="4003" spans="26:26" ht="21" x14ac:dyDescent="0.15">
      <c r="Z4003" s="235" ph="1"/>
    </row>
    <row r="4004" spans="26:26" ht="21" x14ac:dyDescent="0.15">
      <c r="Z4004" s="235" ph="1"/>
    </row>
    <row r="4005" spans="26:26" ht="21" x14ac:dyDescent="0.15">
      <c r="Z4005" s="235" ph="1"/>
    </row>
    <row r="4006" spans="26:26" ht="21" x14ac:dyDescent="0.15">
      <c r="Z4006" s="235" ph="1"/>
    </row>
    <row r="4007" spans="26:26" ht="21" x14ac:dyDescent="0.15">
      <c r="Z4007" s="235" ph="1"/>
    </row>
    <row r="4008" spans="26:26" ht="21" x14ac:dyDescent="0.15">
      <c r="Z4008" s="235" ph="1"/>
    </row>
    <row r="4009" spans="26:26" ht="21" x14ac:dyDescent="0.15">
      <c r="Z4009" s="235" ph="1"/>
    </row>
    <row r="4010" spans="26:26" ht="21" x14ac:dyDescent="0.15">
      <c r="Z4010" s="235" ph="1"/>
    </row>
    <row r="4011" spans="26:26" ht="21" x14ac:dyDescent="0.15">
      <c r="Z4011" s="235" ph="1"/>
    </row>
    <row r="4012" spans="26:26" ht="21" x14ac:dyDescent="0.15">
      <c r="Z4012" s="235" ph="1"/>
    </row>
    <row r="4013" spans="26:26" ht="21" x14ac:dyDescent="0.15">
      <c r="Z4013" s="235" ph="1"/>
    </row>
    <row r="4014" spans="26:26" ht="21" x14ac:dyDescent="0.15">
      <c r="Z4014" s="235" ph="1"/>
    </row>
    <row r="4015" spans="26:26" ht="21" x14ac:dyDescent="0.15">
      <c r="Z4015" s="235" ph="1"/>
    </row>
    <row r="4016" spans="26:26" ht="21" x14ac:dyDescent="0.15">
      <c r="Z4016" s="235" ph="1"/>
    </row>
    <row r="4017" spans="26:26" ht="21" x14ac:dyDescent="0.15">
      <c r="Z4017" s="235" ph="1"/>
    </row>
    <row r="4018" spans="26:26" ht="21" x14ac:dyDescent="0.15">
      <c r="Z4018" s="235" ph="1"/>
    </row>
    <row r="4019" spans="26:26" ht="21" x14ac:dyDescent="0.15">
      <c r="Z4019" s="235" ph="1"/>
    </row>
    <row r="4020" spans="26:26" ht="21" x14ac:dyDescent="0.15">
      <c r="Z4020" s="235" ph="1"/>
    </row>
    <row r="4021" spans="26:26" ht="21" x14ac:dyDescent="0.15">
      <c r="Z4021" s="235" ph="1"/>
    </row>
    <row r="4022" spans="26:26" ht="21" x14ac:dyDescent="0.15">
      <c r="Z4022" s="235" ph="1"/>
    </row>
    <row r="4023" spans="26:26" ht="21" x14ac:dyDescent="0.15">
      <c r="Z4023" s="235" ph="1"/>
    </row>
    <row r="4024" spans="26:26" ht="21" x14ac:dyDescent="0.15">
      <c r="Z4024" s="235" ph="1"/>
    </row>
    <row r="4025" spans="26:26" ht="21" x14ac:dyDescent="0.15">
      <c r="Z4025" s="235" ph="1"/>
    </row>
    <row r="4026" spans="26:26" ht="21" x14ac:dyDescent="0.15">
      <c r="Z4026" s="235" ph="1"/>
    </row>
    <row r="4027" spans="26:26" ht="21" x14ac:dyDescent="0.15">
      <c r="Z4027" s="235" ph="1"/>
    </row>
    <row r="4028" spans="26:26" ht="21" x14ac:dyDescent="0.15">
      <c r="Z4028" s="235" ph="1"/>
    </row>
    <row r="4029" spans="26:26" ht="21" x14ac:dyDescent="0.15">
      <c r="Z4029" s="235" ph="1"/>
    </row>
    <row r="4030" spans="26:26" ht="21" x14ac:dyDescent="0.15">
      <c r="Z4030" s="235" ph="1"/>
    </row>
    <row r="4031" spans="26:26" ht="21" x14ac:dyDescent="0.15">
      <c r="Z4031" s="235" ph="1"/>
    </row>
    <row r="4032" spans="26:26" ht="21" x14ac:dyDescent="0.15">
      <c r="Z4032" s="235" ph="1"/>
    </row>
    <row r="4033" spans="26:26" ht="21" x14ac:dyDescent="0.15">
      <c r="Z4033" s="235" ph="1"/>
    </row>
    <row r="4034" spans="26:26" ht="21" x14ac:dyDescent="0.15">
      <c r="Z4034" s="235" ph="1"/>
    </row>
    <row r="4035" spans="26:26" ht="21" x14ac:dyDescent="0.15">
      <c r="Z4035" s="235" ph="1"/>
    </row>
    <row r="4036" spans="26:26" ht="21" x14ac:dyDescent="0.15">
      <c r="Z4036" s="235" ph="1"/>
    </row>
    <row r="4037" spans="26:26" ht="21" x14ac:dyDescent="0.15">
      <c r="Z4037" s="235" ph="1"/>
    </row>
    <row r="4038" spans="26:26" ht="21" x14ac:dyDescent="0.15">
      <c r="Z4038" s="235" ph="1"/>
    </row>
    <row r="4039" spans="26:26" ht="21" x14ac:dyDescent="0.15">
      <c r="Z4039" s="235" ph="1"/>
    </row>
    <row r="4040" spans="26:26" ht="21" x14ac:dyDescent="0.15">
      <c r="Z4040" s="235" ph="1"/>
    </row>
    <row r="4041" spans="26:26" ht="21" x14ac:dyDescent="0.15">
      <c r="Z4041" s="235" ph="1"/>
    </row>
    <row r="4042" spans="26:26" ht="21" x14ac:dyDescent="0.15">
      <c r="Z4042" s="235" ph="1"/>
    </row>
    <row r="4043" spans="26:26" ht="21" x14ac:dyDescent="0.15">
      <c r="Z4043" s="235" ph="1"/>
    </row>
    <row r="4044" spans="26:26" ht="21" x14ac:dyDescent="0.15">
      <c r="Z4044" s="235" ph="1"/>
    </row>
    <row r="4045" spans="26:26" ht="21" x14ac:dyDescent="0.15">
      <c r="Z4045" s="235" ph="1"/>
    </row>
    <row r="4046" spans="26:26" ht="21" x14ac:dyDescent="0.15">
      <c r="Z4046" s="235" ph="1"/>
    </row>
    <row r="4047" spans="26:26" ht="21" x14ac:dyDescent="0.15">
      <c r="Z4047" s="235" ph="1"/>
    </row>
    <row r="4048" spans="26:26" ht="21" x14ac:dyDescent="0.15">
      <c r="Z4048" s="235" ph="1"/>
    </row>
    <row r="4049" spans="26:26" ht="21" x14ac:dyDescent="0.15">
      <c r="Z4049" s="235" ph="1"/>
    </row>
    <row r="4050" spans="26:26" ht="21" x14ac:dyDescent="0.15">
      <c r="Z4050" s="235" ph="1"/>
    </row>
    <row r="4051" spans="26:26" ht="21" x14ac:dyDescent="0.15">
      <c r="Z4051" s="235" ph="1"/>
    </row>
    <row r="4052" spans="26:26" ht="21" x14ac:dyDescent="0.15">
      <c r="Z4052" s="235" ph="1"/>
    </row>
    <row r="4053" spans="26:26" ht="21" x14ac:dyDescent="0.15">
      <c r="Z4053" s="235" ph="1"/>
    </row>
    <row r="4054" spans="26:26" ht="21" x14ac:dyDescent="0.15">
      <c r="Z4054" s="235" ph="1"/>
    </row>
    <row r="4055" spans="26:26" ht="21" x14ac:dyDescent="0.15">
      <c r="Z4055" s="235" ph="1"/>
    </row>
    <row r="4056" spans="26:26" ht="21" x14ac:dyDescent="0.15">
      <c r="Z4056" s="235" ph="1"/>
    </row>
    <row r="4057" spans="26:26" ht="21" x14ac:dyDescent="0.15">
      <c r="Z4057" s="235" ph="1"/>
    </row>
    <row r="4058" spans="26:26" ht="21" x14ac:dyDescent="0.15">
      <c r="Z4058" s="235" ph="1"/>
    </row>
    <row r="4059" spans="26:26" ht="21" x14ac:dyDescent="0.15">
      <c r="Z4059" s="235" ph="1"/>
    </row>
    <row r="4060" spans="26:26" ht="21" x14ac:dyDescent="0.15">
      <c r="Z4060" s="235" ph="1"/>
    </row>
    <row r="4061" spans="26:26" ht="21" x14ac:dyDescent="0.15">
      <c r="Z4061" s="235" ph="1"/>
    </row>
    <row r="4062" spans="26:26" ht="21" x14ac:dyDescent="0.15">
      <c r="Z4062" s="235" ph="1"/>
    </row>
    <row r="4063" spans="26:26" ht="21" x14ac:dyDescent="0.15">
      <c r="Z4063" s="235" ph="1"/>
    </row>
    <row r="4064" spans="26:26" ht="21" x14ac:dyDescent="0.15">
      <c r="Z4064" s="235" ph="1"/>
    </row>
    <row r="4065" spans="26:26" ht="21" x14ac:dyDescent="0.15">
      <c r="Z4065" s="235" ph="1"/>
    </row>
    <row r="4066" spans="26:26" ht="21" x14ac:dyDescent="0.15">
      <c r="Z4066" s="235" ph="1"/>
    </row>
    <row r="4067" spans="26:26" ht="21" x14ac:dyDescent="0.15">
      <c r="Z4067" s="235" ph="1"/>
    </row>
    <row r="4068" spans="26:26" ht="21" x14ac:dyDescent="0.15">
      <c r="Z4068" s="235" ph="1"/>
    </row>
    <row r="4069" spans="26:26" ht="21" x14ac:dyDescent="0.15">
      <c r="Z4069" s="235" ph="1"/>
    </row>
    <row r="4070" spans="26:26" ht="21" x14ac:dyDescent="0.15">
      <c r="Z4070" s="235" ph="1"/>
    </row>
    <row r="4071" spans="26:26" ht="21" x14ac:dyDescent="0.15">
      <c r="Z4071" s="235" ph="1"/>
    </row>
    <row r="4072" spans="26:26" ht="21" x14ac:dyDescent="0.15">
      <c r="Z4072" s="235" ph="1"/>
    </row>
    <row r="4073" spans="26:26" ht="21" x14ac:dyDescent="0.15">
      <c r="Z4073" s="235" ph="1"/>
    </row>
    <row r="4074" spans="26:26" ht="21" x14ac:dyDescent="0.15">
      <c r="Z4074" s="235" ph="1"/>
    </row>
    <row r="4075" spans="26:26" ht="21" x14ac:dyDescent="0.15">
      <c r="Z4075" s="235" ph="1"/>
    </row>
    <row r="4076" spans="26:26" ht="21" x14ac:dyDescent="0.15">
      <c r="Z4076" s="235" ph="1"/>
    </row>
    <row r="4077" spans="26:26" ht="21" x14ac:dyDescent="0.15">
      <c r="Z4077" s="235" ph="1"/>
    </row>
    <row r="4078" spans="26:26" ht="21" x14ac:dyDescent="0.15">
      <c r="Z4078" s="235" ph="1"/>
    </row>
    <row r="4079" spans="26:26" ht="21" x14ac:dyDescent="0.15">
      <c r="Z4079" s="235" ph="1"/>
    </row>
    <row r="4080" spans="26:26" ht="21" x14ac:dyDescent="0.15">
      <c r="Z4080" s="235" ph="1"/>
    </row>
    <row r="4081" spans="26:26" ht="21" x14ac:dyDescent="0.15">
      <c r="Z4081" s="235" ph="1"/>
    </row>
    <row r="4082" spans="26:26" ht="21" x14ac:dyDescent="0.15">
      <c r="Z4082" s="235" ph="1"/>
    </row>
    <row r="4083" spans="26:26" ht="21" x14ac:dyDescent="0.15">
      <c r="Z4083" s="235" ph="1"/>
    </row>
    <row r="4084" spans="26:26" ht="21" x14ac:dyDescent="0.15">
      <c r="Z4084" s="235" ph="1"/>
    </row>
    <row r="4085" spans="26:26" ht="21" x14ac:dyDescent="0.15">
      <c r="Z4085" s="235" ph="1"/>
    </row>
    <row r="4086" spans="26:26" ht="21" x14ac:dyDescent="0.15">
      <c r="Z4086" s="235" ph="1"/>
    </row>
    <row r="4087" spans="26:26" ht="21" x14ac:dyDescent="0.15">
      <c r="Z4087" s="235" ph="1"/>
    </row>
    <row r="4088" spans="26:26" ht="21" x14ac:dyDescent="0.15">
      <c r="Z4088" s="235" ph="1"/>
    </row>
    <row r="4089" spans="26:26" ht="21" x14ac:dyDescent="0.15">
      <c r="Z4089" s="235" ph="1"/>
    </row>
    <row r="4090" spans="26:26" ht="21" x14ac:dyDescent="0.15">
      <c r="Z4090" s="235" ph="1"/>
    </row>
    <row r="4091" spans="26:26" ht="21" x14ac:dyDescent="0.15">
      <c r="Z4091" s="235" ph="1"/>
    </row>
    <row r="4092" spans="26:26" ht="21" x14ac:dyDescent="0.15">
      <c r="Z4092" s="235" ph="1"/>
    </row>
    <row r="4093" spans="26:26" ht="21" x14ac:dyDescent="0.15">
      <c r="Z4093" s="235" ph="1"/>
    </row>
    <row r="4094" spans="26:26" ht="21" x14ac:dyDescent="0.15">
      <c r="Z4094" s="235" ph="1"/>
    </row>
    <row r="4095" spans="26:26" ht="21" x14ac:dyDescent="0.15">
      <c r="Z4095" s="235" ph="1"/>
    </row>
    <row r="4096" spans="26:26" ht="21" x14ac:dyDescent="0.15">
      <c r="Z4096" s="235" ph="1"/>
    </row>
    <row r="4097" spans="26:26" ht="21" x14ac:dyDescent="0.15">
      <c r="Z4097" s="235" ph="1"/>
    </row>
    <row r="4098" spans="26:26" ht="21" x14ac:dyDescent="0.15">
      <c r="Z4098" s="235" ph="1"/>
    </row>
    <row r="4099" spans="26:26" ht="21" x14ac:dyDescent="0.15">
      <c r="Z4099" s="235" ph="1"/>
    </row>
    <row r="4100" spans="26:26" ht="21" x14ac:dyDescent="0.15">
      <c r="Z4100" s="235" ph="1"/>
    </row>
    <row r="4101" spans="26:26" ht="21" x14ac:dyDescent="0.15">
      <c r="Z4101" s="235" ph="1"/>
    </row>
    <row r="4102" spans="26:26" ht="21" x14ac:dyDescent="0.15">
      <c r="Z4102" s="235" ph="1"/>
    </row>
    <row r="4103" spans="26:26" ht="21" x14ac:dyDescent="0.15">
      <c r="Z4103" s="235" ph="1"/>
    </row>
    <row r="4104" spans="26:26" ht="21" x14ac:dyDescent="0.15">
      <c r="Z4104" s="235" ph="1"/>
    </row>
    <row r="4105" spans="26:26" ht="21" x14ac:dyDescent="0.15">
      <c r="Z4105" s="235" ph="1"/>
    </row>
    <row r="4106" spans="26:26" ht="21" x14ac:dyDescent="0.15">
      <c r="Z4106" s="235" ph="1"/>
    </row>
    <row r="4107" spans="26:26" ht="21" x14ac:dyDescent="0.15">
      <c r="Z4107" s="235" ph="1"/>
    </row>
    <row r="4108" spans="26:26" ht="21" x14ac:dyDescent="0.15">
      <c r="Z4108" s="235" ph="1"/>
    </row>
    <row r="4109" spans="26:26" ht="21" x14ac:dyDescent="0.15">
      <c r="Z4109" s="235" ph="1"/>
    </row>
    <row r="4110" spans="26:26" ht="21" x14ac:dyDescent="0.15">
      <c r="Z4110" s="235" ph="1"/>
    </row>
    <row r="4111" spans="26:26" ht="21" x14ac:dyDescent="0.15">
      <c r="Z4111" s="235" ph="1"/>
    </row>
    <row r="4112" spans="26:26" ht="21" x14ac:dyDescent="0.15">
      <c r="Z4112" s="235" ph="1"/>
    </row>
    <row r="4113" spans="26:26" ht="21" x14ac:dyDescent="0.15">
      <c r="Z4113" s="235" ph="1"/>
    </row>
    <row r="4114" spans="26:26" ht="21" x14ac:dyDescent="0.15">
      <c r="Z4114" s="235" ph="1"/>
    </row>
    <row r="4115" spans="26:26" ht="21" x14ac:dyDescent="0.15">
      <c r="Z4115" s="235" ph="1"/>
    </row>
    <row r="4116" spans="26:26" ht="21" x14ac:dyDescent="0.15">
      <c r="Z4116" s="235" ph="1"/>
    </row>
    <row r="4117" spans="26:26" ht="21" x14ac:dyDescent="0.15">
      <c r="Z4117" s="235" ph="1"/>
    </row>
    <row r="4118" spans="26:26" ht="21" x14ac:dyDescent="0.15">
      <c r="Z4118" s="235" ph="1"/>
    </row>
    <row r="4119" spans="26:26" ht="21" x14ac:dyDescent="0.15">
      <c r="Z4119" s="235" ph="1"/>
    </row>
    <row r="4120" spans="26:26" ht="21" x14ac:dyDescent="0.15">
      <c r="Z4120" s="235" ph="1"/>
    </row>
    <row r="4121" spans="26:26" ht="21" x14ac:dyDescent="0.15">
      <c r="Z4121" s="235" ph="1"/>
    </row>
    <row r="4122" spans="26:26" ht="21" x14ac:dyDescent="0.15">
      <c r="Z4122" s="235" ph="1"/>
    </row>
    <row r="4123" spans="26:26" ht="21" x14ac:dyDescent="0.15">
      <c r="Z4123" s="235" ph="1"/>
    </row>
    <row r="4124" spans="26:26" ht="21" x14ac:dyDescent="0.15">
      <c r="Z4124" s="235" ph="1"/>
    </row>
    <row r="4125" spans="26:26" ht="21" x14ac:dyDescent="0.15">
      <c r="Z4125" s="235" ph="1"/>
    </row>
    <row r="4126" spans="26:26" ht="21" x14ac:dyDescent="0.15">
      <c r="Z4126" s="235" ph="1"/>
    </row>
    <row r="4127" spans="26:26" ht="21" x14ac:dyDescent="0.15">
      <c r="Z4127" s="235" ph="1"/>
    </row>
    <row r="4128" spans="26:26" ht="21" x14ac:dyDescent="0.15">
      <c r="Z4128" s="235" ph="1"/>
    </row>
    <row r="4129" spans="26:26" ht="21" x14ac:dyDescent="0.15">
      <c r="Z4129" s="235" ph="1"/>
    </row>
    <row r="4130" spans="26:26" ht="21" x14ac:dyDescent="0.15">
      <c r="Z4130" s="235" ph="1"/>
    </row>
    <row r="4131" spans="26:26" ht="21" x14ac:dyDescent="0.15">
      <c r="Z4131" s="235" ph="1"/>
    </row>
    <row r="4132" spans="26:26" ht="21" x14ac:dyDescent="0.15">
      <c r="Z4132" s="235" ph="1"/>
    </row>
    <row r="4133" spans="26:26" ht="21" x14ac:dyDescent="0.15">
      <c r="Z4133" s="235" ph="1"/>
    </row>
    <row r="4134" spans="26:26" ht="21" x14ac:dyDescent="0.15">
      <c r="Z4134" s="235" ph="1"/>
    </row>
    <row r="4135" spans="26:26" ht="21" x14ac:dyDescent="0.15">
      <c r="Z4135" s="235" ph="1"/>
    </row>
    <row r="4136" spans="26:26" ht="21" x14ac:dyDescent="0.15">
      <c r="Z4136" s="235" ph="1"/>
    </row>
    <row r="4137" spans="26:26" ht="21" x14ac:dyDescent="0.15">
      <c r="Z4137" s="235" ph="1"/>
    </row>
    <row r="4138" spans="26:26" ht="21" x14ac:dyDescent="0.15">
      <c r="Z4138" s="235" ph="1"/>
    </row>
    <row r="4139" spans="26:26" ht="21" x14ac:dyDescent="0.15">
      <c r="Z4139" s="235" ph="1"/>
    </row>
    <row r="4140" spans="26:26" ht="21" x14ac:dyDescent="0.15">
      <c r="Z4140" s="235" ph="1"/>
    </row>
    <row r="4141" spans="26:26" ht="21" x14ac:dyDescent="0.15">
      <c r="Z4141" s="235" ph="1"/>
    </row>
    <row r="4142" spans="26:26" ht="21" x14ac:dyDescent="0.15">
      <c r="Z4142" s="235" ph="1"/>
    </row>
    <row r="4143" spans="26:26" ht="21" x14ac:dyDescent="0.15">
      <c r="Z4143" s="235" ph="1"/>
    </row>
    <row r="4144" spans="26:26" ht="21" x14ac:dyDescent="0.15">
      <c r="Z4144" s="235" ph="1"/>
    </row>
    <row r="4145" spans="26:26" ht="21" x14ac:dyDescent="0.15">
      <c r="Z4145" s="235" ph="1"/>
    </row>
    <row r="4146" spans="26:26" ht="21" x14ac:dyDescent="0.15">
      <c r="Z4146" s="235" ph="1"/>
    </row>
    <row r="4147" spans="26:26" ht="21" x14ac:dyDescent="0.15">
      <c r="Z4147" s="235" ph="1"/>
    </row>
    <row r="4148" spans="26:26" ht="21" x14ac:dyDescent="0.15">
      <c r="Z4148" s="235" ph="1"/>
    </row>
    <row r="4149" spans="26:26" ht="21" x14ac:dyDescent="0.15">
      <c r="Z4149" s="235" ph="1"/>
    </row>
    <row r="4150" spans="26:26" ht="21" x14ac:dyDescent="0.15">
      <c r="Z4150" s="235" ph="1"/>
    </row>
    <row r="4151" spans="26:26" ht="21" x14ac:dyDescent="0.15">
      <c r="Z4151" s="235" ph="1"/>
    </row>
    <row r="4152" spans="26:26" ht="21" x14ac:dyDescent="0.15">
      <c r="Z4152" s="235" ph="1"/>
    </row>
    <row r="4153" spans="26:26" ht="21" x14ac:dyDescent="0.15">
      <c r="Z4153" s="235" ph="1"/>
    </row>
    <row r="4154" spans="26:26" ht="21" x14ac:dyDescent="0.15">
      <c r="Z4154" s="235" ph="1"/>
    </row>
    <row r="4155" spans="26:26" ht="21" x14ac:dyDescent="0.15">
      <c r="Z4155" s="235" ph="1"/>
    </row>
    <row r="4156" spans="26:26" ht="21" x14ac:dyDescent="0.15">
      <c r="Z4156" s="235" ph="1"/>
    </row>
    <row r="4157" spans="26:26" ht="21" x14ac:dyDescent="0.15">
      <c r="Z4157" s="235" ph="1"/>
    </row>
    <row r="4158" spans="26:26" ht="21" x14ac:dyDescent="0.15">
      <c r="Z4158" s="235" ph="1"/>
    </row>
    <row r="4159" spans="26:26" ht="21" x14ac:dyDescent="0.15">
      <c r="Z4159" s="235" ph="1"/>
    </row>
    <row r="4160" spans="26:26" ht="21" x14ac:dyDescent="0.15">
      <c r="Z4160" s="235" ph="1"/>
    </row>
    <row r="4161" spans="26:26" ht="21" x14ac:dyDescent="0.15">
      <c r="Z4161" s="235" ph="1"/>
    </row>
    <row r="4162" spans="26:26" ht="21" x14ac:dyDescent="0.15">
      <c r="Z4162" s="235" ph="1"/>
    </row>
    <row r="4163" spans="26:26" ht="21" x14ac:dyDescent="0.15">
      <c r="Z4163" s="235" ph="1"/>
    </row>
    <row r="4164" spans="26:26" ht="21" x14ac:dyDescent="0.15">
      <c r="Z4164" s="235" ph="1"/>
    </row>
    <row r="4165" spans="26:26" ht="21" x14ac:dyDescent="0.15">
      <c r="Z4165" s="235" ph="1"/>
    </row>
    <row r="4166" spans="26:26" ht="21" x14ac:dyDescent="0.15">
      <c r="Z4166" s="235" ph="1"/>
    </row>
    <row r="4167" spans="26:26" ht="21" x14ac:dyDescent="0.15">
      <c r="Z4167" s="235" ph="1"/>
    </row>
    <row r="4168" spans="26:26" ht="21" x14ac:dyDescent="0.15">
      <c r="Z4168" s="235" ph="1"/>
    </row>
    <row r="4169" spans="26:26" ht="21" x14ac:dyDescent="0.15">
      <c r="Z4169" s="235" ph="1"/>
    </row>
    <row r="4170" spans="26:26" ht="21" x14ac:dyDescent="0.15">
      <c r="Z4170" s="235" ph="1"/>
    </row>
    <row r="4171" spans="26:26" ht="21" x14ac:dyDescent="0.15">
      <c r="Z4171" s="235" ph="1"/>
    </row>
    <row r="4172" spans="26:26" ht="21" x14ac:dyDescent="0.15">
      <c r="Z4172" s="235" ph="1"/>
    </row>
    <row r="4173" spans="26:26" ht="21" x14ac:dyDescent="0.15">
      <c r="Z4173" s="235" ph="1"/>
    </row>
    <row r="4174" spans="26:26" ht="21" x14ac:dyDescent="0.15">
      <c r="Z4174" s="235" ph="1"/>
    </row>
    <row r="4175" spans="26:26" ht="21" x14ac:dyDescent="0.15">
      <c r="Z4175" s="235" ph="1"/>
    </row>
    <row r="4176" spans="26:26" ht="21" x14ac:dyDescent="0.15">
      <c r="Z4176" s="235" ph="1"/>
    </row>
    <row r="4177" spans="26:26" ht="21" x14ac:dyDescent="0.15">
      <c r="Z4177" s="235" ph="1"/>
    </row>
    <row r="4178" spans="26:26" ht="21" x14ac:dyDescent="0.15">
      <c r="Z4178" s="235" ph="1"/>
    </row>
    <row r="4179" spans="26:26" ht="21" x14ac:dyDescent="0.15">
      <c r="Z4179" s="235" ph="1"/>
    </row>
    <row r="4180" spans="26:26" ht="21" x14ac:dyDescent="0.15">
      <c r="Z4180" s="235" ph="1"/>
    </row>
    <row r="4181" spans="26:26" ht="21" x14ac:dyDescent="0.15">
      <c r="Z4181" s="235" ph="1"/>
    </row>
    <row r="4182" spans="26:26" ht="21" x14ac:dyDescent="0.15">
      <c r="Z4182" s="235" ph="1"/>
    </row>
    <row r="4183" spans="26:26" ht="21" x14ac:dyDescent="0.15">
      <c r="Z4183" s="235" ph="1"/>
    </row>
    <row r="4184" spans="26:26" ht="21" x14ac:dyDescent="0.15">
      <c r="Z4184" s="235" ph="1"/>
    </row>
    <row r="4185" spans="26:26" ht="21" x14ac:dyDescent="0.15">
      <c r="Z4185" s="235" ph="1"/>
    </row>
    <row r="4186" spans="26:26" ht="21" x14ac:dyDescent="0.15">
      <c r="Z4186" s="235" ph="1"/>
    </row>
    <row r="4187" spans="26:26" ht="21" x14ac:dyDescent="0.15">
      <c r="Z4187" s="235" ph="1"/>
    </row>
    <row r="4188" spans="26:26" ht="21" x14ac:dyDescent="0.15">
      <c r="Z4188" s="235" ph="1"/>
    </row>
    <row r="4189" spans="26:26" ht="21" x14ac:dyDescent="0.15">
      <c r="Z4189" s="235" ph="1"/>
    </row>
    <row r="4190" spans="26:26" ht="21" x14ac:dyDescent="0.15">
      <c r="Z4190" s="235" ph="1"/>
    </row>
    <row r="4191" spans="26:26" ht="21" x14ac:dyDescent="0.15">
      <c r="Z4191" s="235" ph="1"/>
    </row>
    <row r="4192" spans="26:26" ht="21" x14ac:dyDescent="0.15">
      <c r="Z4192" s="235" ph="1"/>
    </row>
    <row r="4193" spans="26:26" ht="21" x14ac:dyDescent="0.15">
      <c r="Z4193" s="235" ph="1"/>
    </row>
    <row r="4194" spans="26:26" ht="21" x14ac:dyDescent="0.15">
      <c r="Z4194" s="235" ph="1"/>
    </row>
    <row r="4195" spans="26:26" ht="21" x14ac:dyDescent="0.15">
      <c r="Z4195" s="235" ph="1"/>
    </row>
    <row r="4196" spans="26:26" ht="21" x14ac:dyDescent="0.15">
      <c r="Z4196" s="235" ph="1"/>
    </row>
    <row r="4197" spans="26:26" ht="21" x14ac:dyDescent="0.15">
      <c r="Z4197" s="235" ph="1"/>
    </row>
    <row r="4198" spans="26:26" ht="21" x14ac:dyDescent="0.15">
      <c r="Z4198" s="235" ph="1"/>
    </row>
    <row r="4199" spans="26:26" ht="21" x14ac:dyDescent="0.15">
      <c r="Z4199" s="235" ph="1"/>
    </row>
    <row r="4200" spans="26:26" ht="21" x14ac:dyDescent="0.15">
      <c r="Z4200" s="235" ph="1"/>
    </row>
    <row r="4201" spans="26:26" ht="21" x14ac:dyDescent="0.15">
      <c r="Z4201" s="235" ph="1"/>
    </row>
    <row r="4202" spans="26:26" ht="21" x14ac:dyDescent="0.15">
      <c r="Z4202" s="235" ph="1"/>
    </row>
    <row r="4203" spans="26:26" ht="21" x14ac:dyDescent="0.15">
      <c r="Z4203" s="235" ph="1"/>
    </row>
    <row r="4204" spans="26:26" ht="21" x14ac:dyDescent="0.15">
      <c r="Z4204" s="235" ph="1"/>
    </row>
    <row r="4205" spans="26:26" ht="21" x14ac:dyDescent="0.15">
      <c r="Z4205" s="235" ph="1"/>
    </row>
    <row r="4206" spans="26:26" ht="21" x14ac:dyDescent="0.15">
      <c r="Z4206" s="235" ph="1"/>
    </row>
    <row r="4207" spans="26:26" ht="21" x14ac:dyDescent="0.15">
      <c r="Z4207" s="235" ph="1"/>
    </row>
    <row r="4208" spans="26:26" ht="21" x14ac:dyDescent="0.15">
      <c r="Z4208" s="235" ph="1"/>
    </row>
    <row r="4209" spans="26:26" ht="21" x14ac:dyDescent="0.15">
      <c r="Z4209" s="235" ph="1"/>
    </row>
    <row r="4210" spans="26:26" ht="21" x14ac:dyDescent="0.15">
      <c r="Z4210" s="235" ph="1"/>
    </row>
    <row r="4211" spans="26:26" ht="21" x14ac:dyDescent="0.15">
      <c r="Z4211" s="235" ph="1"/>
    </row>
    <row r="4212" spans="26:26" ht="21" x14ac:dyDescent="0.15">
      <c r="Z4212" s="235" ph="1"/>
    </row>
    <row r="4213" spans="26:26" ht="21" x14ac:dyDescent="0.15">
      <c r="Z4213" s="235" ph="1"/>
    </row>
    <row r="4214" spans="26:26" ht="21" x14ac:dyDescent="0.15">
      <c r="Z4214" s="235" ph="1"/>
    </row>
    <row r="4215" spans="26:26" ht="21" x14ac:dyDescent="0.15">
      <c r="Z4215" s="235" ph="1"/>
    </row>
    <row r="4216" spans="26:26" ht="21" x14ac:dyDescent="0.15">
      <c r="Z4216" s="235" ph="1"/>
    </row>
    <row r="4217" spans="26:26" ht="21" x14ac:dyDescent="0.15">
      <c r="Z4217" s="235" ph="1"/>
    </row>
    <row r="4218" spans="26:26" ht="21" x14ac:dyDescent="0.15">
      <c r="Z4218" s="235" ph="1"/>
    </row>
    <row r="4219" spans="26:26" ht="21" x14ac:dyDescent="0.15">
      <c r="Z4219" s="235" ph="1"/>
    </row>
    <row r="4220" spans="26:26" ht="21" x14ac:dyDescent="0.15">
      <c r="Z4220" s="235" ph="1"/>
    </row>
    <row r="4221" spans="26:26" ht="21" x14ac:dyDescent="0.15">
      <c r="Z4221" s="235" ph="1"/>
    </row>
    <row r="4222" spans="26:26" ht="21" x14ac:dyDescent="0.15">
      <c r="Z4222" s="235" ph="1"/>
    </row>
    <row r="4223" spans="26:26" ht="21" x14ac:dyDescent="0.15">
      <c r="Z4223" s="235" ph="1"/>
    </row>
    <row r="4224" spans="26:26" ht="21" x14ac:dyDescent="0.15">
      <c r="Z4224" s="235" ph="1"/>
    </row>
    <row r="4225" spans="26:26" ht="21" x14ac:dyDescent="0.15">
      <c r="Z4225" s="235" ph="1"/>
    </row>
    <row r="4226" spans="26:26" ht="21" x14ac:dyDescent="0.15">
      <c r="Z4226" s="235" ph="1"/>
    </row>
    <row r="4227" spans="26:26" ht="21" x14ac:dyDescent="0.15">
      <c r="Z4227" s="235" ph="1"/>
    </row>
    <row r="4228" spans="26:26" ht="21" x14ac:dyDescent="0.15">
      <c r="Z4228" s="235" ph="1"/>
    </row>
    <row r="4229" spans="26:26" ht="21" x14ac:dyDescent="0.15">
      <c r="Z4229" s="235" ph="1"/>
    </row>
    <row r="4230" spans="26:26" ht="21" x14ac:dyDescent="0.15">
      <c r="Z4230" s="235" ph="1"/>
    </row>
    <row r="4231" spans="26:26" ht="21" x14ac:dyDescent="0.15">
      <c r="Z4231" s="235" ph="1"/>
    </row>
    <row r="4232" spans="26:26" ht="21" x14ac:dyDescent="0.15">
      <c r="Z4232" s="235" ph="1"/>
    </row>
    <row r="4233" spans="26:26" ht="21" x14ac:dyDescent="0.15">
      <c r="Z4233" s="235" ph="1"/>
    </row>
    <row r="4234" spans="26:26" ht="21" x14ac:dyDescent="0.15">
      <c r="Z4234" s="235" ph="1"/>
    </row>
    <row r="4235" spans="26:26" ht="21" x14ac:dyDescent="0.15">
      <c r="Z4235" s="235" ph="1"/>
    </row>
    <row r="4236" spans="26:26" ht="21" x14ac:dyDescent="0.15">
      <c r="Z4236" s="235" ph="1"/>
    </row>
    <row r="4237" spans="26:26" ht="21" x14ac:dyDescent="0.15">
      <c r="Z4237" s="235" ph="1"/>
    </row>
    <row r="4238" spans="26:26" ht="21" x14ac:dyDescent="0.15">
      <c r="Z4238" s="235" ph="1"/>
    </row>
    <row r="4239" spans="26:26" ht="21" x14ac:dyDescent="0.15">
      <c r="Z4239" s="235" ph="1"/>
    </row>
    <row r="4240" spans="26:26" ht="21" x14ac:dyDescent="0.15">
      <c r="Z4240" s="235" ph="1"/>
    </row>
    <row r="4241" spans="26:26" ht="21" x14ac:dyDescent="0.15">
      <c r="Z4241" s="235" ph="1"/>
    </row>
    <row r="4242" spans="26:26" ht="21" x14ac:dyDescent="0.15">
      <c r="Z4242" s="235" ph="1"/>
    </row>
    <row r="4243" spans="26:26" ht="21" x14ac:dyDescent="0.15">
      <c r="Z4243" s="235" ph="1"/>
    </row>
    <row r="4244" spans="26:26" ht="21" x14ac:dyDescent="0.15">
      <c r="Z4244" s="235" ph="1"/>
    </row>
    <row r="4245" spans="26:26" ht="21" x14ac:dyDescent="0.15">
      <c r="Z4245" s="235" ph="1"/>
    </row>
    <row r="4246" spans="26:26" ht="21" x14ac:dyDescent="0.15">
      <c r="Z4246" s="235" ph="1"/>
    </row>
    <row r="4247" spans="26:26" ht="21" x14ac:dyDescent="0.15">
      <c r="Z4247" s="235" ph="1"/>
    </row>
    <row r="4248" spans="26:26" ht="21" x14ac:dyDescent="0.15">
      <c r="Z4248" s="235" ph="1"/>
    </row>
    <row r="4249" spans="26:26" ht="21" x14ac:dyDescent="0.15">
      <c r="Z4249" s="235" ph="1"/>
    </row>
    <row r="4250" spans="26:26" ht="21" x14ac:dyDescent="0.15">
      <c r="Z4250" s="235" ph="1"/>
    </row>
    <row r="4251" spans="26:26" ht="21" x14ac:dyDescent="0.15">
      <c r="Z4251" s="235" ph="1"/>
    </row>
    <row r="4252" spans="26:26" ht="21" x14ac:dyDescent="0.15">
      <c r="Z4252" s="235" ph="1"/>
    </row>
    <row r="4253" spans="26:26" ht="21" x14ac:dyDescent="0.15">
      <c r="Z4253" s="235" ph="1"/>
    </row>
    <row r="4254" spans="26:26" ht="21" x14ac:dyDescent="0.15">
      <c r="Z4254" s="235" ph="1"/>
    </row>
    <row r="4255" spans="26:26" ht="21" x14ac:dyDescent="0.15">
      <c r="Z4255" s="235" ph="1"/>
    </row>
    <row r="4256" spans="26:26" ht="21" x14ac:dyDescent="0.15">
      <c r="Z4256" s="235" ph="1"/>
    </row>
    <row r="4257" spans="26:26" ht="21" x14ac:dyDescent="0.15">
      <c r="Z4257" s="235" ph="1"/>
    </row>
    <row r="4258" spans="26:26" ht="21" x14ac:dyDescent="0.15">
      <c r="Z4258" s="235" ph="1"/>
    </row>
    <row r="4259" spans="26:26" ht="21" x14ac:dyDescent="0.15">
      <c r="Z4259" s="235" ph="1"/>
    </row>
    <row r="4260" spans="26:26" ht="21" x14ac:dyDescent="0.15">
      <c r="Z4260" s="235" ph="1"/>
    </row>
    <row r="4261" spans="26:26" ht="21" x14ac:dyDescent="0.15">
      <c r="Z4261" s="235" ph="1"/>
    </row>
    <row r="4262" spans="26:26" ht="21" x14ac:dyDescent="0.15">
      <c r="Z4262" s="235" ph="1"/>
    </row>
    <row r="4263" spans="26:26" ht="21" x14ac:dyDescent="0.15">
      <c r="Z4263" s="235" ph="1"/>
    </row>
    <row r="4264" spans="26:26" ht="21" x14ac:dyDescent="0.15">
      <c r="Z4264" s="235" ph="1"/>
    </row>
    <row r="4265" spans="26:26" ht="21" x14ac:dyDescent="0.15">
      <c r="Z4265" s="235" ph="1"/>
    </row>
    <row r="4266" spans="26:26" ht="21" x14ac:dyDescent="0.15">
      <c r="Z4266" s="235" ph="1"/>
    </row>
    <row r="4267" spans="26:26" ht="21" x14ac:dyDescent="0.15">
      <c r="Z4267" s="235" ph="1"/>
    </row>
    <row r="4268" spans="26:26" ht="21" x14ac:dyDescent="0.15">
      <c r="Z4268" s="235" ph="1"/>
    </row>
    <row r="4269" spans="26:26" ht="21" x14ac:dyDescent="0.15">
      <c r="Z4269" s="235" ph="1"/>
    </row>
    <row r="4270" spans="26:26" ht="21" x14ac:dyDescent="0.15">
      <c r="Z4270" s="235" ph="1"/>
    </row>
    <row r="4271" spans="26:26" ht="21" x14ac:dyDescent="0.15">
      <c r="Z4271" s="235" ph="1"/>
    </row>
    <row r="4272" spans="26:26" ht="21" x14ac:dyDescent="0.15">
      <c r="Z4272" s="235" ph="1"/>
    </row>
    <row r="4273" spans="26:26" ht="21" x14ac:dyDescent="0.15">
      <c r="Z4273" s="235" ph="1"/>
    </row>
    <row r="4274" spans="26:26" ht="21" x14ac:dyDescent="0.15">
      <c r="Z4274" s="235" ph="1"/>
    </row>
    <row r="4275" spans="26:26" ht="21" x14ac:dyDescent="0.15">
      <c r="Z4275" s="235" ph="1"/>
    </row>
    <row r="4276" spans="26:26" ht="21" x14ac:dyDescent="0.15">
      <c r="Z4276" s="235" ph="1"/>
    </row>
    <row r="4277" spans="26:26" ht="21" x14ac:dyDescent="0.15">
      <c r="Z4277" s="235" ph="1"/>
    </row>
    <row r="4278" spans="26:26" ht="21" x14ac:dyDescent="0.15">
      <c r="Z4278" s="235" ph="1"/>
    </row>
    <row r="4279" spans="26:26" ht="21" x14ac:dyDescent="0.15">
      <c r="Z4279" s="235" ph="1"/>
    </row>
    <row r="4280" spans="26:26" ht="21" x14ac:dyDescent="0.15">
      <c r="Z4280" s="235" ph="1"/>
    </row>
    <row r="4281" spans="26:26" ht="21" x14ac:dyDescent="0.15">
      <c r="Z4281" s="235" ph="1"/>
    </row>
    <row r="4282" spans="26:26" ht="21" x14ac:dyDescent="0.15">
      <c r="Z4282" s="235" ph="1"/>
    </row>
    <row r="4283" spans="26:26" ht="21" x14ac:dyDescent="0.15">
      <c r="Z4283" s="235" ph="1"/>
    </row>
    <row r="4284" spans="26:26" ht="21" x14ac:dyDescent="0.15">
      <c r="Z4284" s="235" ph="1"/>
    </row>
    <row r="4285" spans="26:26" ht="21" x14ac:dyDescent="0.15">
      <c r="Z4285" s="235" ph="1"/>
    </row>
    <row r="4286" spans="26:26" ht="21" x14ac:dyDescent="0.15">
      <c r="Z4286" s="235" ph="1"/>
    </row>
    <row r="4287" spans="26:26" ht="21" x14ac:dyDescent="0.15">
      <c r="Z4287" s="235" ph="1"/>
    </row>
    <row r="4288" spans="26:26" ht="21" x14ac:dyDescent="0.15">
      <c r="Z4288" s="235" ph="1"/>
    </row>
    <row r="4289" spans="26:26" ht="21" x14ac:dyDescent="0.15">
      <c r="Z4289" s="235" ph="1"/>
    </row>
    <row r="4290" spans="26:26" ht="21" x14ac:dyDescent="0.15">
      <c r="Z4290" s="235" ph="1"/>
    </row>
    <row r="4291" spans="26:26" ht="21" x14ac:dyDescent="0.15">
      <c r="Z4291" s="235" ph="1"/>
    </row>
    <row r="4292" spans="26:26" ht="21" x14ac:dyDescent="0.15">
      <c r="Z4292" s="235" ph="1"/>
    </row>
    <row r="4293" spans="26:26" ht="21" x14ac:dyDescent="0.15">
      <c r="Z4293" s="235" ph="1"/>
    </row>
    <row r="4294" spans="26:26" ht="21" x14ac:dyDescent="0.15">
      <c r="Z4294" s="235" ph="1"/>
    </row>
    <row r="4295" spans="26:26" ht="21" x14ac:dyDescent="0.15">
      <c r="Z4295" s="235" ph="1"/>
    </row>
    <row r="4296" spans="26:26" ht="21" x14ac:dyDescent="0.15">
      <c r="Z4296" s="235" ph="1"/>
    </row>
    <row r="4297" spans="26:26" ht="21" x14ac:dyDescent="0.15">
      <c r="Z4297" s="235" ph="1"/>
    </row>
    <row r="4298" spans="26:26" ht="21" x14ac:dyDescent="0.15">
      <c r="Z4298" s="235" ph="1"/>
    </row>
    <row r="4299" spans="26:26" ht="21" x14ac:dyDescent="0.15">
      <c r="Z4299" s="235" ph="1"/>
    </row>
    <row r="4300" spans="26:26" ht="21" x14ac:dyDescent="0.15">
      <c r="Z4300" s="235" ph="1"/>
    </row>
    <row r="4301" spans="26:26" ht="21" x14ac:dyDescent="0.15">
      <c r="Z4301" s="235" ph="1"/>
    </row>
    <row r="4302" spans="26:26" ht="21" x14ac:dyDescent="0.15">
      <c r="Z4302" s="235" ph="1"/>
    </row>
    <row r="4303" spans="26:26" ht="21" x14ac:dyDescent="0.15">
      <c r="Z4303" s="235" ph="1"/>
    </row>
    <row r="4304" spans="26:26" ht="21" x14ac:dyDescent="0.15">
      <c r="Z4304" s="235" ph="1"/>
    </row>
    <row r="4305" spans="26:26" ht="21" x14ac:dyDescent="0.15">
      <c r="Z4305" s="235" ph="1"/>
    </row>
    <row r="4306" spans="26:26" ht="21" x14ac:dyDescent="0.15">
      <c r="Z4306" s="235" ph="1"/>
    </row>
    <row r="4307" spans="26:26" ht="21" x14ac:dyDescent="0.15">
      <c r="Z4307" s="235" ph="1"/>
    </row>
    <row r="4308" spans="26:26" ht="21" x14ac:dyDescent="0.15">
      <c r="Z4308" s="235" ph="1"/>
    </row>
    <row r="4309" spans="26:26" ht="21" x14ac:dyDescent="0.15">
      <c r="Z4309" s="235" ph="1"/>
    </row>
    <row r="4310" spans="26:26" ht="21" x14ac:dyDescent="0.15">
      <c r="Z4310" s="235" ph="1"/>
    </row>
    <row r="4311" spans="26:26" ht="21" x14ac:dyDescent="0.15">
      <c r="Z4311" s="235" ph="1"/>
    </row>
    <row r="4312" spans="26:26" ht="21" x14ac:dyDescent="0.15">
      <c r="Z4312" s="235" ph="1"/>
    </row>
    <row r="4313" spans="26:26" ht="21" x14ac:dyDescent="0.15">
      <c r="Z4313" s="235" ph="1"/>
    </row>
    <row r="4314" spans="26:26" ht="21" x14ac:dyDescent="0.15">
      <c r="Z4314" s="235" ph="1"/>
    </row>
    <row r="4315" spans="26:26" ht="21" x14ac:dyDescent="0.15">
      <c r="Z4315" s="235" ph="1"/>
    </row>
    <row r="4316" spans="26:26" ht="21" x14ac:dyDescent="0.15">
      <c r="Z4316" s="235" ph="1"/>
    </row>
    <row r="4317" spans="26:26" ht="21" x14ac:dyDescent="0.15">
      <c r="Z4317" s="235" ph="1"/>
    </row>
    <row r="4318" spans="26:26" ht="21" x14ac:dyDescent="0.15">
      <c r="Z4318" s="235" ph="1"/>
    </row>
    <row r="4319" spans="26:26" ht="21" x14ac:dyDescent="0.15">
      <c r="Z4319" s="235" ph="1"/>
    </row>
    <row r="4320" spans="26:26" ht="21" x14ac:dyDescent="0.15">
      <c r="Z4320" s="235" ph="1"/>
    </row>
    <row r="4321" spans="26:26" ht="21" x14ac:dyDescent="0.15">
      <c r="Z4321" s="235" ph="1"/>
    </row>
    <row r="4322" spans="26:26" ht="21" x14ac:dyDescent="0.15">
      <c r="Z4322" s="235" ph="1"/>
    </row>
    <row r="4323" spans="26:26" ht="21" x14ac:dyDescent="0.15">
      <c r="Z4323" s="235" ph="1"/>
    </row>
    <row r="4324" spans="26:26" ht="21" x14ac:dyDescent="0.15">
      <c r="Z4324" s="235" ph="1"/>
    </row>
    <row r="4325" spans="26:26" ht="21" x14ac:dyDescent="0.15">
      <c r="Z4325" s="235" ph="1"/>
    </row>
    <row r="4326" spans="26:26" ht="21" x14ac:dyDescent="0.15">
      <c r="Z4326" s="235" ph="1"/>
    </row>
    <row r="4327" spans="26:26" ht="21" x14ac:dyDescent="0.15">
      <c r="Z4327" s="235" ph="1"/>
    </row>
    <row r="4328" spans="26:26" ht="21" x14ac:dyDescent="0.15">
      <c r="Z4328" s="235" ph="1"/>
    </row>
    <row r="4329" spans="26:26" ht="21" x14ac:dyDescent="0.15">
      <c r="Z4329" s="235" ph="1"/>
    </row>
    <row r="4330" spans="26:26" ht="21" x14ac:dyDescent="0.15">
      <c r="Z4330" s="235" ph="1"/>
    </row>
    <row r="4331" spans="26:26" ht="21" x14ac:dyDescent="0.15">
      <c r="Z4331" s="235" ph="1"/>
    </row>
    <row r="4332" spans="26:26" ht="21" x14ac:dyDescent="0.15">
      <c r="Z4332" s="235" ph="1"/>
    </row>
    <row r="4333" spans="26:26" ht="21" x14ac:dyDescent="0.15">
      <c r="Z4333" s="235" ph="1"/>
    </row>
    <row r="4334" spans="26:26" ht="21" x14ac:dyDescent="0.15">
      <c r="Z4334" s="235" ph="1"/>
    </row>
    <row r="4335" spans="26:26" ht="21" x14ac:dyDescent="0.15">
      <c r="Z4335" s="235" ph="1"/>
    </row>
    <row r="4336" spans="26:26" ht="21" x14ac:dyDescent="0.15">
      <c r="Z4336" s="235" ph="1"/>
    </row>
    <row r="4337" spans="26:26" ht="21" x14ac:dyDescent="0.15">
      <c r="Z4337" s="235" ph="1"/>
    </row>
    <row r="4338" spans="26:26" ht="21" x14ac:dyDescent="0.15">
      <c r="Z4338" s="235" ph="1"/>
    </row>
    <row r="4339" spans="26:26" ht="21" x14ac:dyDescent="0.15">
      <c r="Z4339" s="235" ph="1"/>
    </row>
    <row r="4340" spans="26:26" ht="21" x14ac:dyDescent="0.15">
      <c r="Z4340" s="235" ph="1"/>
    </row>
    <row r="4341" spans="26:26" ht="21" x14ac:dyDescent="0.15">
      <c r="Z4341" s="235" ph="1"/>
    </row>
    <row r="4342" spans="26:26" ht="21" x14ac:dyDescent="0.15">
      <c r="Z4342" s="235" ph="1"/>
    </row>
    <row r="4343" spans="26:26" ht="21" x14ac:dyDescent="0.15">
      <c r="Z4343" s="235" ph="1"/>
    </row>
    <row r="4344" spans="26:26" ht="21" x14ac:dyDescent="0.15">
      <c r="Z4344" s="235" ph="1"/>
    </row>
    <row r="4345" spans="26:26" ht="21" x14ac:dyDescent="0.15">
      <c r="Z4345" s="235" ph="1"/>
    </row>
    <row r="4346" spans="26:26" ht="21" x14ac:dyDescent="0.15">
      <c r="Z4346" s="235" ph="1"/>
    </row>
    <row r="4347" spans="26:26" ht="21" x14ac:dyDescent="0.15">
      <c r="Z4347" s="235" ph="1"/>
    </row>
    <row r="4348" spans="26:26" ht="21" x14ac:dyDescent="0.15">
      <c r="Z4348" s="235" ph="1"/>
    </row>
    <row r="4349" spans="26:26" ht="21" x14ac:dyDescent="0.15">
      <c r="Z4349" s="235" ph="1"/>
    </row>
    <row r="4350" spans="26:26" ht="21" x14ac:dyDescent="0.15">
      <c r="Z4350" s="235" ph="1"/>
    </row>
    <row r="4351" spans="26:26" ht="21" x14ac:dyDescent="0.15">
      <c r="Z4351" s="235" ph="1"/>
    </row>
    <row r="4352" spans="26:26" ht="21" x14ac:dyDescent="0.15">
      <c r="Z4352" s="235" ph="1"/>
    </row>
    <row r="4353" spans="26:26" ht="21" x14ac:dyDescent="0.15">
      <c r="Z4353" s="235" ph="1"/>
    </row>
    <row r="4354" spans="26:26" ht="21" x14ac:dyDescent="0.15">
      <c r="Z4354" s="235" ph="1"/>
    </row>
    <row r="4355" spans="26:26" ht="21" x14ac:dyDescent="0.15">
      <c r="Z4355" s="235" ph="1"/>
    </row>
    <row r="4356" spans="26:26" ht="21" x14ac:dyDescent="0.15">
      <c r="Z4356" s="235" ph="1"/>
    </row>
    <row r="4357" spans="26:26" ht="21" x14ac:dyDescent="0.15">
      <c r="Z4357" s="235" ph="1"/>
    </row>
    <row r="4358" spans="26:26" ht="21" x14ac:dyDescent="0.15">
      <c r="Z4358" s="235" ph="1"/>
    </row>
    <row r="4359" spans="26:26" ht="21" x14ac:dyDescent="0.15">
      <c r="Z4359" s="235" ph="1"/>
    </row>
    <row r="4360" spans="26:26" ht="21" x14ac:dyDescent="0.15">
      <c r="Z4360" s="235" ph="1"/>
    </row>
    <row r="4361" spans="26:26" ht="21" x14ac:dyDescent="0.15">
      <c r="Z4361" s="235" ph="1"/>
    </row>
    <row r="4362" spans="26:26" ht="21" x14ac:dyDescent="0.15">
      <c r="Z4362" s="235" ph="1"/>
    </row>
    <row r="4363" spans="26:26" ht="21" x14ac:dyDescent="0.15">
      <c r="Z4363" s="235" ph="1"/>
    </row>
    <row r="4364" spans="26:26" ht="21" x14ac:dyDescent="0.15">
      <c r="Z4364" s="235" ph="1"/>
    </row>
    <row r="4365" spans="26:26" ht="21" x14ac:dyDescent="0.15">
      <c r="Z4365" s="235" ph="1"/>
    </row>
    <row r="4366" spans="26:26" ht="21" x14ac:dyDescent="0.15">
      <c r="Z4366" s="235" ph="1"/>
    </row>
    <row r="4367" spans="26:26" ht="21" x14ac:dyDescent="0.15">
      <c r="Z4367" s="235" ph="1"/>
    </row>
    <row r="4368" spans="26:26" ht="21" x14ac:dyDescent="0.15">
      <c r="Z4368" s="235" ph="1"/>
    </row>
    <row r="4369" spans="26:26" ht="21" x14ac:dyDescent="0.15">
      <c r="Z4369" s="235" ph="1"/>
    </row>
    <row r="4370" spans="26:26" ht="21" x14ac:dyDescent="0.15">
      <c r="Z4370" s="235" ph="1"/>
    </row>
    <row r="4371" spans="26:26" ht="21" x14ac:dyDescent="0.15">
      <c r="Z4371" s="235" ph="1"/>
    </row>
    <row r="4372" spans="26:26" ht="21" x14ac:dyDescent="0.15">
      <c r="Z4372" s="235" ph="1"/>
    </row>
    <row r="4373" spans="26:26" ht="21" x14ac:dyDescent="0.15">
      <c r="Z4373" s="235" ph="1"/>
    </row>
    <row r="4374" spans="26:26" ht="21" x14ac:dyDescent="0.15">
      <c r="Z4374" s="235" ph="1"/>
    </row>
    <row r="4375" spans="26:26" ht="21" x14ac:dyDescent="0.15">
      <c r="Z4375" s="235" ph="1"/>
    </row>
    <row r="4376" spans="26:26" ht="21" x14ac:dyDescent="0.15">
      <c r="Z4376" s="235" ph="1"/>
    </row>
    <row r="4377" spans="26:26" ht="21" x14ac:dyDescent="0.15">
      <c r="Z4377" s="235" ph="1"/>
    </row>
    <row r="4378" spans="26:26" ht="21" x14ac:dyDescent="0.15">
      <c r="Z4378" s="235" ph="1"/>
    </row>
    <row r="4379" spans="26:26" ht="21" x14ac:dyDescent="0.15">
      <c r="Z4379" s="235" ph="1"/>
    </row>
    <row r="4380" spans="26:26" ht="21" x14ac:dyDescent="0.15">
      <c r="Z4380" s="235" ph="1"/>
    </row>
    <row r="4381" spans="26:26" ht="21" x14ac:dyDescent="0.15">
      <c r="Z4381" s="235" ph="1"/>
    </row>
    <row r="4382" spans="26:26" ht="21" x14ac:dyDescent="0.15">
      <c r="Z4382" s="235" ph="1"/>
    </row>
    <row r="4383" spans="26:26" ht="21" x14ac:dyDescent="0.15">
      <c r="Z4383" s="235" ph="1"/>
    </row>
    <row r="4384" spans="26:26" ht="21" x14ac:dyDescent="0.15">
      <c r="Z4384" s="235" ph="1"/>
    </row>
    <row r="4385" spans="26:26" ht="21" x14ac:dyDescent="0.15">
      <c r="Z4385" s="235" ph="1"/>
    </row>
    <row r="4386" spans="26:26" ht="21" x14ac:dyDescent="0.15">
      <c r="Z4386" s="235" ph="1"/>
    </row>
    <row r="4387" spans="26:26" ht="21" x14ac:dyDescent="0.15">
      <c r="Z4387" s="235" ph="1"/>
    </row>
    <row r="4388" spans="26:26" ht="21" x14ac:dyDescent="0.15">
      <c r="Z4388" s="235" ph="1"/>
    </row>
    <row r="4389" spans="26:26" ht="21" x14ac:dyDescent="0.15">
      <c r="Z4389" s="235" ph="1"/>
    </row>
    <row r="4390" spans="26:26" ht="21" x14ac:dyDescent="0.15">
      <c r="Z4390" s="235" ph="1"/>
    </row>
    <row r="4391" spans="26:26" ht="21" x14ac:dyDescent="0.15">
      <c r="Z4391" s="235" ph="1"/>
    </row>
    <row r="4392" spans="26:26" ht="21" x14ac:dyDescent="0.15">
      <c r="Z4392" s="235" ph="1"/>
    </row>
    <row r="4393" spans="26:26" ht="21" x14ac:dyDescent="0.15">
      <c r="Z4393" s="235" ph="1"/>
    </row>
    <row r="4394" spans="26:26" ht="21" x14ac:dyDescent="0.15">
      <c r="Z4394" s="235" ph="1"/>
    </row>
    <row r="4395" spans="26:26" ht="21" x14ac:dyDescent="0.15">
      <c r="Z4395" s="235" ph="1"/>
    </row>
    <row r="4396" spans="26:26" ht="21" x14ac:dyDescent="0.15">
      <c r="Z4396" s="235" ph="1"/>
    </row>
    <row r="4397" spans="26:26" ht="21" x14ac:dyDescent="0.15">
      <c r="Z4397" s="235" ph="1"/>
    </row>
    <row r="4398" spans="26:26" ht="21" x14ac:dyDescent="0.15">
      <c r="Z4398" s="235" ph="1"/>
    </row>
    <row r="4399" spans="26:26" ht="21" x14ac:dyDescent="0.15">
      <c r="Z4399" s="235" ph="1"/>
    </row>
    <row r="4400" spans="26:26" ht="21" x14ac:dyDescent="0.15">
      <c r="Z4400" s="235" ph="1"/>
    </row>
    <row r="4401" spans="26:26" ht="21" x14ac:dyDescent="0.15">
      <c r="Z4401" s="235" ph="1"/>
    </row>
    <row r="4402" spans="26:26" ht="21" x14ac:dyDescent="0.15">
      <c r="Z4402" s="235" ph="1"/>
    </row>
    <row r="4403" spans="26:26" ht="21" x14ac:dyDescent="0.15">
      <c r="Z4403" s="235" ph="1"/>
    </row>
    <row r="4404" spans="26:26" ht="21" x14ac:dyDescent="0.15">
      <c r="Z4404" s="235" ph="1"/>
    </row>
    <row r="4405" spans="26:26" ht="21" x14ac:dyDescent="0.15">
      <c r="Z4405" s="235" ph="1"/>
    </row>
    <row r="4406" spans="26:26" ht="21" x14ac:dyDescent="0.15">
      <c r="Z4406" s="235" ph="1"/>
    </row>
    <row r="4407" spans="26:26" ht="21" x14ac:dyDescent="0.15">
      <c r="Z4407" s="235" ph="1"/>
    </row>
    <row r="4408" spans="26:26" ht="21" x14ac:dyDescent="0.15">
      <c r="Z4408" s="235" ph="1"/>
    </row>
    <row r="4409" spans="26:26" ht="21" x14ac:dyDescent="0.15">
      <c r="Z4409" s="235" ph="1"/>
    </row>
    <row r="4410" spans="26:26" ht="21" x14ac:dyDescent="0.15">
      <c r="Z4410" s="235" ph="1"/>
    </row>
    <row r="4411" spans="26:26" ht="21" x14ac:dyDescent="0.15">
      <c r="Z4411" s="235" ph="1"/>
    </row>
    <row r="4412" spans="26:26" ht="21" x14ac:dyDescent="0.15">
      <c r="Z4412" s="235" ph="1"/>
    </row>
    <row r="4413" spans="26:26" ht="21" x14ac:dyDescent="0.15">
      <c r="Z4413" s="235" ph="1"/>
    </row>
    <row r="4414" spans="26:26" ht="21" x14ac:dyDescent="0.15">
      <c r="Z4414" s="235" ph="1"/>
    </row>
    <row r="4415" spans="26:26" ht="21" x14ac:dyDescent="0.15">
      <c r="Z4415" s="235" ph="1"/>
    </row>
    <row r="4416" spans="26:26" ht="21" x14ac:dyDescent="0.15">
      <c r="Z4416" s="235" ph="1"/>
    </row>
    <row r="4417" spans="26:26" ht="21" x14ac:dyDescent="0.15">
      <c r="Z4417" s="235" ph="1"/>
    </row>
    <row r="4418" spans="26:26" ht="21" x14ac:dyDescent="0.15">
      <c r="Z4418" s="235" ph="1"/>
    </row>
    <row r="4419" spans="26:26" ht="21" x14ac:dyDescent="0.15">
      <c r="Z4419" s="235" ph="1"/>
    </row>
    <row r="4420" spans="26:26" ht="21" x14ac:dyDescent="0.15">
      <c r="Z4420" s="235" ph="1"/>
    </row>
    <row r="4421" spans="26:26" ht="21" x14ac:dyDescent="0.15">
      <c r="Z4421" s="235" ph="1"/>
    </row>
    <row r="4422" spans="26:26" ht="21" x14ac:dyDescent="0.15">
      <c r="Z4422" s="235" ph="1"/>
    </row>
    <row r="4423" spans="26:26" ht="21" x14ac:dyDescent="0.15">
      <c r="Z4423" s="235" ph="1"/>
    </row>
    <row r="4424" spans="26:26" ht="21" x14ac:dyDescent="0.15">
      <c r="Z4424" s="235" ph="1"/>
    </row>
    <row r="4425" spans="26:26" ht="21" x14ac:dyDescent="0.15">
      <c r="Z4425" s="235" ph="1"/>
    </row>
    <row r="4426" spans="26:26" ht="21" x14ac:dyDescent="0.15">
      <c r="Z4426" s="235" ph="1"/>
    </row>
    <row r="4427" spans="26:26" ht="21" x14ac:dyDescent="0.15">
      <c r="Z4427" s="235" ph="1"/>
    </row>
    <row r="4428" spans="26:26" ht="21" x14ac:dyDescent="0.15">
      <c r="Z4428" s="235" ph="1"/>
    </row>
    <row r="4429" spans="26:26" ht="21" x14ac:dyDescent="0.15">
      <c r="Z4429" s="235" ph="1"/>
    </row>
    <row r="4430" spans="26:26" ht="21" x14ac:dyDescent="0.15">
      <c r="Z4430" s="235" ph="1"/>
    </row>
    <row r="4431" spans="26:26" ht="21" x14ac:dyDescent="0.15">
      <c r="Z4431" s="235" ph="1"/>
    </row>
    <row r="4432" spans="26:26" ht="21" x14ac:dyDescent="0.15">
      <c r="Z4432" s="235" ph="1"/>
    </row>
    <row r="4433" spans="26:26" ht="21" x14ac:dyDescent="0.15">
      <c r="Z4433" s="235" ph="1"/>
    </row>
    <row r="4434" spans="26:26" ht="21" x14ac:dyDescent="0.15">
      <c r="Z4434" s="235" ph="1"/>
    </row>
    <row r="4435" spans="26:26" ht="21" x14ac:dyDescent="0.15">
      <c r="Z4435" s="235" ph="1"/>
    </row>
    <row r="4436" spans="26:26" ht="21" x14ac:dyDescent="0.15">
      <c r="Z4436" s="235" ph="1"/>
    </row>
    <row r="4437" spans="26:26" ht="21" x14ac:dyDescent="0.15">
      <c r="Z4437" s="235" ph="1"/>
    </row>
    <row r="4438" spans="26:26" ht="21" x14ac:dyDescent="0.15">
      <c r="Z4438" s="235" ph="1"/>
    </row>
    <row r="4439" spans="26:26" ht="21" x14ac:dyDescent="0.15">
      <c r="Z4439" s="235" ph="1"/>
    </row>
    <row r="4440" spans="26:26" ht="21" x14ac:dyDescent="0.15">
      <c r="Z4440" s="235" ph="1"/>
    </row>
    <row r="4441" spans="26:26" ht="21" x14ac:dyDescent="0.15">
      <c r="Z4441" s="235" ph="1"/>
    </row>
    <row r="4442" spans="26:26" ht="21" x14ac:dyDescent="0.15">
      <c r="Z4442" s="235" ph="1"/>
    </row>
    <row r="4443" spans="26:26" ht="21" x14ac:dyDescent="0.15">
      <c r="Z4443" s="235" ph="1"/>
    </row>
    <row r="4444" spans="26:26" ht="21" x14ac:dyDescent="0.15">
      <c r="Z4444" s="235" ph="1"/>
    </row>
    <row r="4445" spans="26:26" ht="21" x14ac:dyDescent="0.15">
      <c r="Z4445" s="235" ph="1"/>
    </row>
    <row r="4446" spans="26:26" ht="21" x14ac:dyDescent="0.15">
      <c r="Z4446" s="235" ph="1"/>
    </row>
    <row r="4447" spans="26:26" ht="21" x14ac:dyDescent="0.15">
      <c r="Z4447" s="235" ph="1"/>
    </row>
    <row r="4448" spans="26:26" ht="21" x14ac:dyDescent="0.15">
      <c r="Z4448" s="235" ph="1"/>
    </row>
    <row r="4449" spans="26:26" ht="21" x14ac:dyDescent="0.15">
      <c r="Z4449" s="235" ph="1"/>
    </row>
    <row r="4450" spans="26:26" ht="21" x14ac:dyDescent="0.15">
      <c r="Z4450" s="235" ph="1"/>
    </row>
    <row r="4451" spans="26:26" ht="21" x14ac:dyDescent="0.15">
      <c r="Z4451" s="235" ph="1"/>
    </row>
    <row r="4452" spans="26:26" ht="21" x14ac:dyDescent="0.15">
      <c r="Z4452" s="235" ph="1"/>
    </row>
    <row r="4453" spans="26:26" ht="21" x14ac:dyDescent="0.15">
      <c r="Z4453" s="235" ph="1"/>
    </row>
    <row r="4454" spans="26:26" ht="21" x14ac:dyDescent="0.15">
      <c r="Z4454" s="235" ph="1"/>
    </row>
    <row r="4455" spans="26:26" ht="21" x14ac:dyDescent="0.15">
      <c r="Z4455" s="235" ph="1"/>
    </row>
    <row r="4456" spans="26:26" ht="21" x14ac:dyDescent="0.15">
      <c r="Z4456" s="235" ph="1"/>
    </row>
    <row r="4457" spans="26:26" ht="21" x14ac:dyDescent="0.15">
      <c r="Z4457" s="235" ph="1"/>
    </row>
    <row r="4458" spans="26:26" ht="21" x14ac:dyDescent="0.15">
      <c r="Z4458" s="235" ph="1"/>
    </row>
    <row r="4459" spans="26:26" ht="21" x14ac:dyDescent="0.15">
      <c r="Z4459" s="235" ph="1"/>
    </row>
    <row r="4460" spans="26:26" ht="21" x14ac:dyDescent="0.15">
      <c r="Z4460" s="235" ph="1"/>
    </row>
    <row r="4461" spans="26:26" ht="21" x14ac:dyDescent="0.15">
      <c r="Z4461" s="235" ph="1"/>
    </row>
    <row r="4462" spans="26:26" ht="21" x14ac:dyDescent="0.15">
      <c r="Z4462" s="235" ph="1"/>
    </row>
    <row r="4463" spans="26:26" ht="21" x14ac:dyDescent="0.15">
      <c r="Z4463" s="235" ph="1"/>
    </row>
    <row r="4464" spans="26:26" ht="21" x14ac:dyDescent="0.15">
      <c r="Z4464" s="235" ph="1"/>
    </row>
    <row r="4465" spans="26:26" ht="21" x14ac:dyDescent="0.15">
      <c r="Z4465" s="235" ph="1"/>
    </row>
    <row r="4466" spans="26:26" ht="21" x14ac:dyDescent="0.15">
      <c r="Z4466" s="235" ph="1"/>
    </row>
    <row r="4467" spans="26:26" ht="21" x14ac:dyDescent="0.15">
      <c r="Z4467" s="235" ph="1"/>
    </row>
    <row r="4468" spans="26:26" ht="21" x14ac:dyDescent="0.15">
      <c r="Z4468" s="235" ph="1"/>
    </row>
    <row r="4469" spans="26:26" ht="21" x14ac:dyDescent="0.15">
      <c r="Z4469" s="235" ph="1"/>
    </row>
    <row r="4470" spans="26:26" ht="21" x14ac:dyDescent="0.15">
      <c r="Z4470" s="235" ph="1"/>
    </row>
    <row r="4471" spans="26:26" ht="21" x14ac:dyDescent="0.15">
      <c r="Z4471" s="235" ph="1"/>
    </row>
    <row r="4472" spans="26:26" ht="21" x14ac:dyDescent="0.15">
      <c r="Z4472" s="235" ph="1"/>
    </row>
    <row r="4473" spans="26:26" ht="21" x14ac:dyDescent="0.15">
      <c r="Z4473" s="235" ph="1"/>
    </row>
    <row r="4474" spans="26:26" ht="21" x14ac:dyDescent="0.15">
      <c r="Z4474" s="235" ph="1"/>
    </row>
    <row r="4475" spans="26:26" ht="21" x14ac:dyDescent="0.15">
      <c r="Z4475" s="235" ph="1"/>
    </row>
    <row r="4476" spans="26:26" ht="21" x14ac:dyDescent="0.15">
      <c r="Z4476" s="235" ph="1"/>
    </row>
    <row r="4477" spans="26:26" ht="21" x14ac:dyDescent="0.15">
      <c r="Z4477" s="235" ph="1"/>
    </row>
    <row r="4478" spans="26:26" ht="21" x14ac:dyDescent="0.15">
      <c r="Z4478" s="235" ph="1"/>
    </row>
    <row r="4479" spans="26:26" ht="21" x14ac:dyDescent="0.15">
      <c r="Z4479" s="235" ph="1"/>
    </row>
    <row r="4480" spans="26:26" ht="21" x14ac:dyDescent="0.15">
      <c r="Z4480" s="235" ph="1"/>
    </row>
    <row r="4481" spans="26:26" ht="21" x14ac:dyDescent="0.15">
      <c r="Z4481" s="235" ph="1"/>
    </row>
    <row r="4482" spans="26:26" ht="21" x14ac:dyDescent="0.15">
      <c r="Z4482" s="235" ph="1"/>
    </row>
    <row r="4483" spans="26:26" ht="21" x14ac:dyDescent="0.15">
      <c r="Z4483" s="235" ph="1"/>
    </row>
    <row r="4484" spans="26:26" ht="21" x14ac:dyDescent="0.15">
      <c r="Z4484" s="235" ph="1"/>
    </row>
    <row r="4485" spans="26:26" ht="21" x14ac:dyDescent="0.15">
      <c r="Z4485" s="235" ph="1"/>
    </row>
    <row r="4486" spans="26:26" ht="21" x14ac:dyDescent="0.15">
      <c r="Z4486" s="235" ph="1"/>
    </row>
    <row r="4487" spans="26:26" ht="21" x14ac:dyDescent="0.15">
      <c r="Z4487" s="235" ph="1"/>
    </row>
    <row r="4488" spans="26:26" ht="21" x14ac:dyDescent="0.15">
      <c r="Z4488" s="235" ph="1"/>
    </row>
    <row r="4489" spans="26:26" ht="21" x14ac:dyDescent="0.15">
      <c r="Z4489" s="235" ph="1"/>
    </row>
    <row r="4490" spans="26:26" ht="21" x14ac:dyDescent="0.15">
      <c r="Z4490" s="235" ph="1"/>
    </row>
    <row r="4491" spans="26:26" ht="21" x14ac:dyDescent="0.15">
      <c r="Z4491" s="235" ph="1"/>
    </row>
    <row r="4492" spans="26:26" ht="21" x14ac:dyDescent="0.15">
      <c r="Z4492" s="235" ph="1"/>
    </row>
    <row r="4493" spans="26:26" ht="21" x14ac:dyDescent="0.15">
      <c r="Z4493" s="235" ph="1"/>
    </row>
    <row r="4494" spans="26:26" ht="21" x14ac:dyDescent="0.15">
      <c r="Z4494" s="235" ph="1"/>
    </row>
    <row r="4495" spans="26:26" ht="21" x14ac:dyDescent="0.15">
      <c r="Z4495" s="235" ph="1"/>
    </row>
    <row r="4496" spans="26:26" ht="21" x14ac:dyDescent="0.15">
      <c r="Z4496" s="235" ph="1"/>
    </row>
    <row r="4497" spans="26:26" ht="21" x14ac:dyDescent="0.15">
      <c r="Z4497" s="235" ph="1"/>
    </row>
    <row r="4498" spans="26:26" ht="21" x14ac:dyDescent="0.15">
      <c r="Z4498" s="235" ph="1"/>
    </row>
    <row r="4499" spans="26:26" ht="21" x14ac:dyDescent="0.15">
      <c r="Z4499" s="235" ph="1"/>
    </row>
    <row r="4500" spans="26:26" ht="21" x14ac:dyDescent="0.15">
      <c r="Z4500" s="235" ph="1"/>
    </row>
    <row r="4501" spans="26:26" ht="21" x14ac:dyDescent="0.15">
      <c r="Z4501" s="235" ph="1"/>
    </row>
    <row r="4502" spans="26:26" ht="21" x14ac:dyDescent="0.15">
      <c r="Z4502" s="235" ph="1"/>
    </row>
    <row r="4503" spans="26:26" ht="21" x14ac:dyDescent="0.15">
      <c r="Z4503" s="235" ph="1"/>
    </row>
    <row r="4504" spans="26:26" ht="21" x14ac:dyDescent="0.15">
      <c r="Z4504" s="235" ph="1"/>
    </row>
    <row r="4505" spans="26:26" ht="21" x14ac:dyDescent="0.15">
      <c r="Z4505" s="235" ph="1"/>
    </row>
    <row r="4506" spans="26:26" ht="21" x14ac:dyDescent="0.15">
      <c r="Z4506" s="235" ph="1"/>
    </row>
    <row r="4507" spans="26:26" ht="21" x14ac:dyDescent="0.15">
      <c r="Z4507" s="235" ph="1"/>
    </row>
    <row r="4508" spans="26:26" ht="21" x14ac:dyDescent="0.15">
      <c r="Z4508" s="235" ph="1"/>
    </row>
    <row r="4509" spans="26:26" ht="21" x14ac:dyDescent="0.15">
      <c r="Z4509" s="235" ph="1"/>
    </row>
    <row r="4510" spans="26:26" ht="21" x14ac:dyDescent="0.15">
      <c r="Z4510" s="235" ph="1"/>
    </row>
    <row r="4511" spans="26:26" ht="21" x14ac:dyDescent="0.15">
      <c r="Z4511" s="235" ph="1"/>
    </row>
    <row r="4512" spans="26:26" ht="21" x14ac:dyDescent="0.15">
      <c r="Z4512" s="235" ph="1"/>
    </row>
    <row r="4513" spans="26:26" ht="21" x14ac:dyDescent="0.15">
      <c r="Z4513" s="235" ph="1"/>
    </row>
    <row r="4514" spans="26:26" ht="21" x14ac:dyDescent="0.15">
      <c r="Z4514" s="235" ph="1"/>
    </row>
    <row r="4515" spans="26:26" ht="21" x14ac:dyDescent="0.15">
      <c r="Z4515" s="235" ph="1"/>
    </row>
    <row r="4516" spans="26:26" ht="21" x14ac:dyDescent="0.15">
      <c r="Z4516" s="235" ph="1"/>
    </row>
    <row r="4517" spans="26:26" ht="21" x14ac:dyDescent="0.15">
      <c r="Z4517" s="235" ph="1"/>
    </row>
    <row r="4518" spans="26:26" ht="21" x14ac:dyDescent="0.15">
      <c r="Z4518" s="235" ph="1"/>
    </row>
    <row r="4519" spans="26:26" ht="21" x14ac:dyDescent="0.15">
      <c r="Z4519" s="235" ph="1"/>
    </row>
    <row r="4520" spans="26:26" ht="21" x14ac:dyDescent="0.15">
      <c r="Z4520" s="235" ph="1"/>
    </row>
    <row r="4521" spans="26:26" ht="21" x14ac:dyDescent="0.15">
      <c r="Z4521" s="235" ph="1"/>
    </row>
    <row r="4522" spans="26:26" ht="21" x14ac:dyDescent="0.15">
      <c r="Z4522" s="235" ph="1"/>
    </row>
    <row r="4523" spans="26:26" ht="21" x14ac:dyDescent="0.15">
      <c r="Z4523" s="235" ph="1"/>
    </row>
    <row r="4524" spans="26:26" ht="21" x14ac:dyDescent="0.15">
      <c r="Z4524" s="235" ph="1"/>
    </row>
    <row r="4525" spans="26:26" ht="21" x14ac:dyDescent="0.15">
      <c r="Z4525" s="235" ph="1"/>
    </row>
    <row r="4526" spans="26:26" ht="21" x14ac:dyDescent="0.15">
      <c r="Z4526" s="235" ph="1"/>
    </row>
    <row r="4527" spans="26:26" ht="21" x14ac:dyDescent="0.15">
      <c r="Z4527" s="235" ph="1"/>
    </row>
    <row r="4528" spans="26:26" ht="21" x14ac:dyDescent="0.15">
      <c r="Z4528" s="235" ph="1"/>
    </row>
    <row r="4529" spans="26:26" ht="21" x14ac:dyDescent="0.15">
      <c r="Z4529" s="235" ph="1"/>
    </row>
    <row r="4530" spans="26:26" ht="21" x14ac:dyDescent="0.15">
      <c r="Z4530" s="235" ph="1"/>
    </row>
    <row r="4531" spans="26:26" ht="21" x14ac:dyDescent="0.15">
      <c r="Z4531" s="235" ph="1"/>
    </row>
    <row r="4532" spans="26:26" ht="21" x14ac:dyDescent="0.15">
      <c r="Z4532" s="235" ph="1"/>
    </row>
    <row r="4533" spans="26:26" ht="21" x14ac:dyDescent="0.15">
      <c r="Z4533" s="235" ph="1"/>
    </row>
    <row r="4534" spans="26:26" ht="21" x14ac:dyDescent="0.15">
      <c r="Z4534" s="235" ph="1"/>
    </row>
    <row r="4535" spans="26:26" ht="21" x14ac:dyDescent="0.15">
      <c r="Z4535" s="235" ph="1"/>
    </row>
    <row r="4536" spans="26:26" ht="21" x14ac:dyDescent="0.15">
      <c r="Z4536" s="235" ph="1"/>
    </row>
    <row r="4537" spans="26:26" ht="21" x14ac:dyDescent="0.15">
      <c r="Z4537" s="235" ph="1"/>
    </row>
    <row r="4538" spans="26:26" ht="21" x14ac:dyDescent="0.15">
      <c r="Z4538" s="235" ph="1"/>
    </row>
    <row r="4539" spans="26:26" ht="21" x14ac:dyDescent="0.15">
      <c r="Z4539" s="235" ph="1"/>
    </row>
    <row r="4540" spans="26:26" ht="21" x14ac:dyDescent="0.15">
      <c r="Z4540" s="235" ph="1"/>
    </row>
    <row r="4541" spans="26:26" ht="21" x14ac:dyDescent="0.15">
      <c r="Z4541" s="235" ph="1"/>
    </row>
    <row r="4542" spans="26:26" ht="21" x14ac:dyDescent="0.15">
      <c r="Z4542" s="235" ph="1"/>
    </row>
    <row r="4543" spans="26:26" ht="21" x14ac:dyDescent="0.15">
      <c r="Z4543" s="235" ph="1"/>
    </row>
    <row r="4544" spans="26:26" ht="21" x14ac:dyDescent="0.15">
      <c r="Z4544" s="235" ph="1"/>
    </row>
    <row r="4545" spans="26:26" ht="21" x14ac:dyDescent="0.15">
      <c r="Z4545" s="235" ph="1"/>
    </row>
    <row r="4546" spans="26:26" ht="21" x14ac:dyDescent="0.15">
      <c r="Z4546" s="235" ph="1"/>
    </row>
    <row r="4547" spans="26:26" ht="21" x14ac:dyDescent="0.15">
      <c r="Z4547" s="235" ph="1"/>
    </row>
    <row r="4548" spans="26:26" ht="21" x14ac:dyDescent="0.15">
      <c r="Z4548" s="235" ph="1"/>
    </row>
    <row r="4549" spans="26:26" ht="21" x14ac:dyDescent="0.15">
      <c r="Z4549" s="235" ph="1"/>
    </row>
    <row r="4550" spans="26:26" ht="21" x14ac:dyDescent="0.15">
      <c r="Z4550" s="235" ph="1"/>
    </row>
    <row r="4551" spans="26:26" ht="21" x14ac:dyDescent="0.15">
      <c r="Z4551" s="235" ph="1"/>
    </row>
    <row r="4552" spans="26:26" ht="21" x14ac:dyDescent="0.15">
      <c r="Z4552" s="235" ph="1"/>
    </row>
    <row r="4553" spans="26:26" ht="21" x14ac:dyDescent="0.15">
      <c r="Z4553" s="235" ph="1"/>
    </row>
    <row r="4554" spans="26:26" ht="21" x14ac:dyDescent="0.15">
      <c r="Z4554" s="235" ph="1"/>
    </row>
    <row r="4555" spans="26:26" ht="21" x14ac:dyDescent="0.15">
      <c r="Z4555" s="235" ph="1"/>
    </row>
    <row r="4556" spans="26:26" ht="21" x14ac:dyDescent="0.15">
      <c r="Z4556" s="235" ph="1"/>
    </row>
    <row r="4557" spans="26:26" ht="21" x14ac:dyDescent="0.15">
      <c r="Z4557" s="235" ph="1"/>
    </row>
    <row r="4558" spans="26:26" ht="21" x14ac:dyDescent="0.15">
      <c r="Z4558" s="235" ph="1"/>
    </row>
    <row r="4559" spans="26:26" ht="21" x14ac:dyDescent="0.15">
      <c r="Z4559" s="235" ph="1"/>
    </row>
    <row r="4560" spans="26:26" ht="21" x14ac:dyDescent="0.15">
      <c r="Z4560" s="235" ph="1"/>
    </row>
    <row r="4561" spans="26:26" ht="21" x14ac:dyDescent="0.15">
      <c r="Z4561" s="235" ph="1"/>
    </row>
    <row r="4562" spans="26:26" ht="21" x14ac:dyDescent="0.15">
      <c r="Z4562" s="235" ph="1"/>
    </row>
    <row r="4563" spans="26:26" ht="21" x14ac:dyDescent="0.15">
      <c r="Z4563" s="235" ph="1"/>
    </row>
    <row r="4564" spans="26:26" ht="21" x14ac:dyDescent="0.15">
      <c r="Z4564" s="235" ph="1"/>
    </row>
    <row r="4565" spans="26:26" ht="21" x14ac:dyDescent="0.15">
      <c r="Z4565" s="235" ph="1"/>
    </row>
    <row r="4566" spans="26:26" ht="21" x14ac:dyDescent="0.15">
      <c r="Z4566" s="235" ph="1"/>
    </row>
    <row r="4567" spans="26:26" ht="21" x14ac:dyDescent="0.15">
      <c r="Z4567" s="235" ph="1"/>
    </row>
    <row r="4568" spans="26:26" ht="21" x14ac:dyDescent="0.15">
      <c r="Z4568" s="235" ph="1"/>
    </row>
    <row r="4569" spans="26:26" ht="21" x14ac:dyDescent="0.15">
      <c r="Z4569" s="235" ph="1"/>
    </row>
    <row r="4570" spans="26:26" ht="21" x14ac:dyDescent="0.15">
      <c r="Z4570" s="235" ph="1"/>
    </row>
    <row r="4571" spans="26:26" ht="21" x14ac:dyDescent="0.15">
      <c r="Z4571" s="235" ph="1"/>
    </row>
    <row r="4572" spans="26:26" ht="21" x14ac:dyDescent="0.15">
      <c r="Z4572" s="235" ph="1"/>
    </row>
    <row r="4573" spans="26:26" ht="21" x14ac:dyDescent="0.15">
      <c r="Z4573" s="235" ph="1"/>
    </row>
    <row r="4574" spans="26:26" ht="21" x14ac:dyDescent="0.15">
      <c r="Z4574" s="235" ph="1"/>
    </row>
    <row r="4575" spans="26:26" ht="21" x14ac:dyDescent="0.15">
      <c r="Z4575" s="235" ph="1"/>
    </row>
    <row r="4576" spans="26:26" ht="21" x14ac:dyDescent="0.15">
      <c r="Z4576" s="235" ph="1"/>
    </row>
    <row r="4577" spans="26:26" ht="21" x14ac:dyDescent="0.15">
      <c r="Z4577" s="235" ph="1"/>
    </row>
    <row r="4578" spans="26:26" ht="21" x14ac:dyDescent="0.15">
      <c r="Z4578" s="235" ph="1"/>
    </row>
    <row r="4579" spans="26:26" ht="21" x14ac:dyDescent="0.15">
      <c r="Z4579" s="235" ph="1"/>
    </row>
    <row r="4580" spans="26:26" ht="21" x14ac:dyDescent="0.15">
      <c r="Z4580" s="235" ph="1"/>
    </row>
    <row r="4581" spans="26:26" ht="21" x14ac:dyDescent="0.15">
      <c r="Z4581" s="235" ph="1"/>
    </row>
    <row r="4582" spans="26:26" ht="21" x14ac:dyDescent="0.15">
      <c r="Z4582" s="235" ph="1"/>
    </row>
    <row r="4583" spans="26:26" ht="21" x14ac:dyDescent="0.15">
      <c r="Z4583" s="235" ph="1"/>
    </row>
    <row r="4584" spans="26:26" ht="21" x14ac:dyDescent="0.15">
      <c r="Z4584" s="235" ph="1"/>
    </row>
    <row r="4585" spans="26:26" ht="21" x14ac:dyDescent="0.15">
      <c r="Z4585" s="235" ph="1"/>
    </row>
    <row r="4586" spans="26:26" ht="21" x14ac:dyDescent="0.15">
      <c r="Z4586" s="235" ph="1"/>
    </row>
    <row r="4587" spans="26:26" ht="21" x14ac:dyDescent="0.15">
      <c r="Z4587" s="235" ph="1"/>
    </row>
    <row r="4588" spans="26:26" ht="21" x14ac:dyDescent="0.15">
      <c r="Z4588" s="235" ph="1"/>
    </row>
    <row r="4589" spans="26:26" ht="21" x14ac:dyDescent="0.15">
      <c r="Z4589" s="235" ph="1"/>
    </row>
    <row r="4590" spans="26:26" ht="21" x14ac:dyDescent="0.15">
      <c r="Z4590" s="235" ph="1"/>
    </row>
    <row r="4591" spans="26:26" ht="21" x14ac:dyDescent="0.15">
      <c r="Z4591" s="235" ph="1"/>
    </row>
    <row r="4592" spans="26:26" ht="21" x14ac:dyDescent="0.15">
      <c r="Z4592" s="235" ph="1"/>
    </row>
    <row r="4593" spans="26:26" ht="21" x14ac:dyDescent="0.15">
      <c r="Z4593" s="235" ph="1"/>
    </row>
    <row r="4594" spans="26:26" ht="21" x14ac:dyDescent="0.15">
      <c r="Z4594" s="235" ph="1"/>
    </row>
    <row r="4595" spans="26:26" ht="21" x14ac:dyDescent="0.15">
      <c r="Z4595" s="235" ph="1"/>
    </row>
    <row r="4596" spans="26:26" ht="21" x14ac:dyDescent="0.15">
      <c r="Z4596" s="235" ph="1"/>
    </row>
    <row r="4597" spans="26:26" ht="21" x14ac:dyDescent="0.15">
      <c r="Z4597" s="235" ph="1"/>
    </row>
    <row r="4598" spans="26:26" ht="21" x14ac:dyDescent="0.15">
      <c r="Z4598" s="235" ph="1"/>
    </row>
    <row r="4599" spans="26:26" ht="21" x14ac:dyDescent="0.15">
      <c r="Z4599" s="235" ph="1"/>
    </row>
    <row r="4600" spans="26:26" ht="21" x14ac:dyDescent="0.15">
      <c r="Z4600" s="235" ph="1"/>
    </row>
    <row r="4601" spans="26:26" ht="21" x14ac:dyDescent="0.15">
      <c r="Z4601" s="235" ph="1"/>
    </row>
    <row r="4602" spans="26:26" ht="21" x14ac:dyDescent="0.15">
      <c r="Z4602" s="235" ph="1"/>
    </row>
    <row r="4603" spans="26:26" ht="21" x14ac:dyDescent="0.15">
      <c r="Z4603" s="235" ph="1"/>
    </row>
    <row r="4604" spans="26:26" ht="21" x14ac:dyDescent="0.15">
      <c r="Z4604" s="235" ph="1"/>
    </row>
    <row r="4605" spans="26:26" ht="21" x14ac:dyDescent="0.15">
      <c r="Z4605" s="235" ph="1"/>
    </row>
    <row r="4606" spans="26:26" ht="21" x14ac:dyDescent="0.15">
      <c r="Z4606" s="235" ph="1"/>
    </row>
    <row r="4607" spans="26:26" ht="21" x14ac:dyDescent="0.15">
      <c r="Z4607" s="235" ph="1"/>
    </row>
    <row r="4608" spans="26:26" ht="21" x14ac:dyDescent="0.15">
      <c r="Z4608" s="235" ph="1"/>
    </row>
    <row r="4609" spans="26:26" ht="21" x14ac:dyDescent="0.15">
      <c r="Z4609" s="235" ph="1"/>
    </row>
    <row r="4610" spans="26:26" ht="21" x14ac:dyDescent="0.15">
      <c r="Z4610" s="235" ph="1"/>
    </row>
    <row r="4611" spans="26:26" ht="21" x14ac:dyDescent="0.15">
      <c r="Z4611" s="235" ph="1"/>
    </row>
    <row r="4612" spans="26:26" ht="21" x14ac:dyDescent="0.15">
      <c r="Z4612" s="235" ph="1"/>
    </row>
    <row r="4613" spans="26:26" ht="21" x14ac:dyDescent="0.15">
      <c r="Z4613" s="235" ph="1"/>
    </row>
    <row r="4614" spans="26:26" ht="21" x14ac:dyDescent="0.15">
      <c r="Z4614" s="235" ph="1"/>
    </row>
    <row r="4615" spans="26:26" ht="21" x14ac:dyDescent="0.15">
      <c r="Z4615" s="235" ph="1"/>
    </row>
    <row r="4616" spans="26:26" ht="21" x14ac:dyDescent="0.15">
      <c r="Z4616" s="235" ph="1"/>
    </row>
    <row r="4617" spans="26:26" ht="21" x14ac:dyDescent="0.15">
      <c r="Z4617" s="235" ph="1"/>
    </row>
    <row r="4618" spans="26:26" ht="21" x14ac:dyDescent="0.15">
      <c r="Z4618" s="235" ph="1"/>
    </row>
    <row r="4619" spans="26:26" ht="21" x14ac:dyDescent="0.15">
      <c r="Z4619" s="235" ph="1"/>
    </row>
    <row r="4620" spans="26:26" ht="21" x14ac:dyDescent="0.15">
      <c r="Z4620" s="235" ph="1"/>
    </row>
    <row r="4621" spans="26:26" ht="21" x14ac:dyDescent="0.15">
      <c r="Z4621" s="235" ph="1"/>
    </row>
    <row r="4622" spans="26:26" ht="21" x14ac:dyDescent="0.15">
      <c r="Z4622" s="235" ph="1"/>
    </row>
    <row r="4623" spans="26:26" ht="21" x14ac:dyDescent="0.15">
      <c r="Z4623" s="235" ph="1"/>
    </row>
    <row r="4624" spans="26:26" ht="21" x14ac:dyDescent="0.15">
      <c r="Z4624" s="235" ph="1"/>
    </row>
    <row r="4625" spans="26:26" ht="21" x14ac:dyDescent="0.15">
      <c r="Z4625" s="235" ph="1"/>
    </row>
    <row r="4626" spans="26:26" ht="21" x14ac:dyDescent="0.15">
      <c r="Z4626" s="235" ph="1"/>
    </row>
    <row r="4627" spans="26:26" ht="21" x14ac:dyDescent="0.15">
      <c r="Z4627" s="235" ph="1"/>
    </row>
    <row r="4628" spans="26:26" ht="21" x14ac:dyDescent="0.15">
      <c r="Z4628" s="235" ph="1"/>
    </row>
    <row r="4629" spans="26:26" ht="21" x14ac:dyDescent="0.15">
      <c r="Z4629" s="235" ph="1"/>
    </row>
    <row r="4630" spans="26:26" ht="21" x14ac:dyDescent="0.15">
      <c r="Z4630" s="235" ph="1"/>
    </row>
    <row r="4631" spans="26:26" ht="21" x14ac:dyDescent="0.15">
      <c r="Z4631" s="235" ph="1"/>
    </row>
    <row r="4632" spans="26:26" ht="21" x14ac:dyDescent="0.15">
      <c r="Z4632" s="235" ph="1"/>
    </row>
    <row r="4633" spans="26:26" ht="21" x14ac:dyDescent="0.15">
      <c r="Z4633" s="235" ph="1"/>
    </row>
    <row r="4634" spans="26:26" ht="21" x14ac:dyDescent="0.15">
      <c r="Z4634" s="235" ph="1"/>
    </row>
    <row r="4635" spans="26:26" ht="21" x14ac:dyDescent="0.15">
      <c r="Z4635" s="235" ph="1"/>
    </row>
    <row r="4636" spans="26:26" ht="21" x14ac:dyDescent="0.15">
      <c r="Z4636" s="235" ph="1"/>
    </row>
    <row r="4637" spans="26:26" ht="21" x14ac:dyDescent="0.15">
      <c r="Z4637" s="235" ph="1"/>
    </row>
    <row r="4638" spans="26:26" ht="21" x14ac:dyDescent="0.15">
      <c r="Z4638" s="235" ph="1"/>
    </row>
    <row r="4639" spans="26:26" ht="21" x14ac:dyDescent="0.15">
      <c r="Z4639" s="235" ph="1"/>
    </row>
    <row r="4640" spans="26:26" ht="21" x14ac:dyDescent="0.15">
      <c r="Z4640" s="235" ph="1"/>
    </row>
    <row r="4641" spans="26:26" ht="21" x14ac:dyDescent="0.15">
      <c r="Z4641" s="235" ph="1"/>
    </row>
    <row r="4642" spans="26:26" ht="21" x14ac:dyDescent="0.15">
      <c r="Z4642" s="235" ph="1"/>
    </row>
    <row r="4643" spans="26:26" ht="21" x14ac:dyDescent="0.15">
      <c r="Z4643" s="235" ph="1"/>
    </row>
    <row r="4644" spans="26:26" ht="21" x14ac:dyDescent="0.15">
      <c r="Z4644" s="235" ph="1"/>
    </row>
    <row r="4645" spans="26:26" ht="21" x14ac:dyDescent="0.15">
      <c r="Z4645" s="235" ph="1"/>
    </row>
    <row r="4646" spans="26:26" ht="21" x14ac:dyDescent="0.15">
      <c r="Z4646" s="235" ph="1"/>
    </row>
    <row r="4647" spans="26:26" ht="21" x14ac:dyDescent="0.15">
      <c r="Z4647" s="235" ph="1"/>
    </row>
    <row r="4648" spans="26:26" ht="21" x14ac:dyDescent="0.15">
      <c r="Z4648" s="235" ph="1"/>
    </row>
    <row r="4649" spans="26:26" ht="21" x14ac:dyDescent="0.15">
      <c r="Z4649" s="235" ph="1"/>
    </row>
    <row r="4650" spans="26:26" ht="21" x14ac:dyDescent="0.15">
      <c r="Z4650" s="235" ph="1"/>
    </row>
    <row r="4651" spans="26:26" ht="21" x14ac:dyDescent="0.15">
      <c r="Z4651" s="235" ph="1"/>
    </row>
    <row r="4652" spans="26:26" ht="21" x14ac:dyDescent="0.15">
      <c r="Z4652" s="235" ph="1"/>
    </row>
    <row r="4653" spans="26:26" ht="21" x14ac:dyDescent="0.15">
      <c r="Z4653" s="235" ph="1"/>
    </row>
    <row r="4654" spans="26:26" ht="21" x14ac:dyDescent="0.15">
      <c r="Z4654" s="235" ph="1"/>
    </row>
    <row r="4655" spans="26:26" ht="21" x14ac:dyDescent="0.15">
      <c r="Z4655" s="235" ph="1"/>
    </row>
    <row r="4656" spans="26:26" ht="21" x14ac:dyDescent="0.15">
      <c r="Z4656" s="235" ph="1"/>
    </row>
    <row r="4657" spans="26:26" ht="21" x14ac:dyDescent="0.15">
      <c r="Z4657" s="235" ph="1"/>
    </row>
    <row r="4658" spans="26:26" ht="21" x14ac:dyDescent="0.15">
      <c r="Z4658" s="235" ph="1"/>
    </row>
    <row r="4659" spans="26:26" ht="21" x14ac:dyDescent="0.15">
      <c r="Z4659" s="235" ph="1"/>
    </row>
    <row r="4660" spans="26:26" ht="21" x14ac:dyDescent="0.15">
      <c r="Z4660" s="235" ph="1"/>
    </row>
    <row r="4661" spans="26:26" ht="21" x14ac:dyDescent="0.15">
      <c r="Z4661" s="235" ph="1"/>
    </row>
    <row r="4662" spans="26:26" ht="21" x14ac:dyDescent="0.15">
      <c r="Z4662" s="235" ph="1"/>
    </row>
    <row r="4663" spans="26:26" ht="21" x14ac:dyDescent="0.15">
      <c r="Z4663" s="235" ph="1"/>
    </row>
    <row r="4664" spans="26:26" ht="21" x14ac:dyDescent="0.15">
      <c r="Z4664" s="235" ph="1"/>
    </row>
    <row r="4665" spans="26:26" ht="21" x14ac:dyDescent="0.15">
      <c r="Z4665" s="235" ph="1"/>
    </row>
    <row r="4666" spans="26:26" ht="21" x14ac:dyDescent="0.15">
      <c r="Z4666" s="235" ph="1"/>
    </row>
    <row r="4667" spans="26:26" ht="21" x14ac:dyDescent="0.15">
      <c r="Z4667" s="235" ph="1"/>
    </row>
    <row r="4668" spans="26:26" ht="21" x14ac:dyDescent="0.15">
      <c r="Z4668" s="235" ph="1"/>
    </row>
    <row r="4669" spans="26:26" ht="21" x14ac:dyDescent="0.15">
      <c r="Z4669" s="235" ph="1"/>
    </row>
    <row r="4670" spans="26:26" ht="21" x14ac:dyDescent="0.15">
      <c r="Z4670" s="235" ph="1"/>
    </row>
    <row r="4671" spans="26:26" ht="21" x14ac:dyDescent="0.15">
      <c r="Z4671" s="235" ph="1"/>
    </row>
    <row r="4672" spans="26:26" ht="21" x14ac:dyDescent="0.15">
      <c r="Z4672" s="235" ph="1"/>
    </row>
    <row r="4673" spans="26:26" ht="21" x14ac:dyDescent="0.15">
      <c r="Z4673" s="235" ph="1"/>
    </row>
    <row r="4674" spans="26:26" ht="21" x14ac:dyDescent="0.15">
      <c r="Z4674" s="235" ph="1"/>
    </row>
    <row r="4675" spans="26:26" ht="21" x14ac:dyDescent="0.15">
      <c r="Z4675" s="235" ph="1"/>
    </row>
    <row r="4676" spans="26:26" ht="21" x14ac:dyDescent="0.15">
      <c r="Z4676" s="235" ph="1"/>
    </row>
    <row r="4677" spans="26:26" ht="21" x14ac:dyDescent="0.15">
      <c r="Z4677" s="235" ph="1"/>
    </row>
    <row r="4678" spans="26:26" ht="21" x14ac:dyDescent="0.15">
      <c r="Z4678" s="235" ph="1"/>
    </row>
    <row r="4679" spans="26:26" ht="21" x14ac:dyDescent="0.15">
      <c r="Z4679" s="235" ph="1"/>
    </row>
    <row r="4680" spans="26:26" ht="21" x14ac:dyDescent="0.15">
      <c r="Z4680" s="235" ph="1"/>
    </row>
    <row r="4681" spans="26:26" ht="21" x14ac:dyDescent="0.15">
      <c r="Z4681" s="235" ph="1"/>
    </row>
    <row r="4682" spans="26:26" ht="21" x14ac:dyDescent="0.15">
      <c r="Z4682" s="235" ph="1"/>
    </row>
    <row r="4683" spans="26:26" ht="21" x14ac:dyDescent="0.15">
      <c r="Z4683" s="235" ph="1"/>
    </row>
    <row r="4684" spans="26:26" ht="21" x14ac:dyDescent="0.15">
      <c r="Z4684" s="235" ph="1"/>
    </row>
    <row r="4685" spans="26:26" ht="21" x14ac:dyDescent="0.15">
      <c r="Z4685" s="235" ph="1"/>
    </row>
    <row r="4686" spans="26:26" ht="21" x14ac:dyDescent="0.15">
      <c r="Z4686" s="235" ph="1"/>
    </row>
    <row r="4687" spans="26:26" ht="21" x14ac:dyDescent="0.15">
      <c r="Z4687" s="235" ph="1"/>
    </row>
    <row r="4688" spans="26:26" ht="21" x14ac:dyDescent="0.15">
      <c r="Z4688" s="235" ph="1"/>
    </row>
    <row r="4689" spans="26:26" ht="21" x14ac:dyDescent="0.15">
      <c r="Z4689" s="235" ph="1"/>
    </row>
    <row r="4690" spans="26:26" ht="21" x14ac:dyDescent="0.15">
      <c r="Z4690" s="235" ph="1"/>
    </row>
    <row r="4691" spans="26:26" ht="21" x14ac:dyDescent="0.15">
      <c r="Z4691" s="235" ph="1"/>
    </row>
    <row r="4692" spans="26:26" ht="21" x14ac:dyDescent="0.15">
      <c r="Z4692" s="235" ph="1"/>
    </row>
    <row r="4693" spans="26:26" ht="21" x14ac:dyDescent="0.15">
      <c r="Z4693" s="235" ph="1"/>
    </row>
    <row r="4694" spans="26:26" ht="21" x14ac:dyDescent="0.15">
      <c r="Z4694" s="235" ph="1"/>
    </row>
    <row r="4695" spans="26:26" ht="21" x14ac:dyDescent="0.15">
      <c r="Z4695" s="235" ph="1"/>
    </row>
    <row r="4696" spans="26:26" ht="21" x14ac:dyDescent="0.15">
      <c r="Z4696" s="235" ph="1"/>
    </row>
    <row r="4697" spans="26:26" ht="21" x14ac:dyDescent="0.15">
      <c r="Z4697" s="235" ph="1"/>
    </row>
    <row r="4698" spans="26:26" ht="21" x14ac:dyDescent="0.15">
      <c r="Z4698" s="235" ph="1"/>
    </row>
    <row r="4699" spans="26:26" ht="21" x14ac:dyDescent="0.15">
      <c r="Z4699" s="235" ph="1"/>
    </row>
    <row r="4700" spans="26:26" ht="21" x14ac:dyDescent="0.15">
      <c r="Z4700" s="235" ph="1"/>
    </row>
    <row r="4701" spans="26:26" ht="21" x14ac:dyDescent="0.15">
      <c r="Z4701" s="235" ph="1"/>
    </row>
    <row r="4702" spans="26:26" ht="21" x14ac:dyDescent="0.15">
      <c r="Z4702" s="235" ph="1"/>
    </row>
    <row r="4703" spans="26:26" ht="21" x14ac:dyDescent="0.15">
      <c r="Z4703" s="235" ph="1"/>
    </row>
    <row r="4704" spans="26:26" ht="21" x14ac:dyDescent="0.15">
      <c r="Z4704" s="235" ph="1"/>
    </row>
    <row r="4705" spans="26:26" ht="21" x14ac:dyDescent="0.15">
      <c r="Z4705" s="235" ph="1"/>
    </row>
    <row r="4706" spans="26:26" ht="21" x14ac:dyDescent="0.15">
      <c r="Z4706" s="235" ph="1"/>
    </row>
    <row r="4707" spans="26:26" ht="21" x14ac:dyDescent="0.15">
      <c r="Z4707" s="235" ph="1"/>
    </row>
    <row r="4708" spans="26:26" ht="21" x14ac:dyDescent="0.15">
      <c r="Z4708" s="235" ph="1"/>
    </row>
    <row r="4709" spans="26:26" ht="21" x14ac:dyDescent="0.15">
      <c r="Z4709" s="235" ph="1"/>
    </row>
    <row r="4710" spans="26:26" ht="21" x14ac:dyDescent="0.15">
      <c r="Z4710" s="235" ph="1"/>
    </row>
    <row r="4711" spans="26:26" ht="21" x14ac:dyDescent="0.15">
      <c r="Z4711" s="235" ph="1"/>
    </row>
    <row r="4712" spans="26:26" ht="21" x14ac:dyDescent="0.15">
      <c r="Z4712" s="235" ph="1"/>
    </row>
    <row r="4713" spans="26:26" ht="21" x14ac:dyDescent="0.15">
      <c r="Z4713" s="235" ph="1"/>
    </row>
    <row r="4714" spans="26:26" ht="21" x14ac:dyDescent="0.15">
      <c r="Z4714" s="235" ph="1"/>
    </row>
    <row r="4715" spans="26:26" ht="21" x14ac:dyDescent="0.15">
      <c r="Z4715" s="235" ph="1"/>
    </row>
    <row r="4716" spans="26:26" ht="21" x14ac:dyDescent="0.15">
      <c r="Z4716" s="235" ph="1"/>
    </row>
    <row r="4717" spans="26:26" ht="21" x14ac:dyDescent="0.15">
      <c r="Z4717" s="235" ph="1"/>
    </row>
    <row r="4718" spans="26:26" ht="21" x14ac:dyDescent="0.15">
      <c r="Z4718" s="235" ph="1"/>
    </row>
    <row r="4719" spans="26:26" ht="21" x14ac:dyDescent="0.15">
      <c r="Z4719" s="235" ph="1"/>
    </row>
    <row r="4720" spans="26:26" ht="21" x14ac:dyDescent="0.15">
      <c r="Z4720" s="235" ph="1"/>
    </row>
    <row r="4721" spans="26:26" ht="21" x14ac:dyDescent="0.15">
      <c r="Z4721" s="235" ph="1"/>
    </row>
    <row r="4722" spans="26:26" ht="21" x14ac:dyDescent="0.15">
      <c r="Z4722" s="235" ph="1"/>
    </row>
    <row r="4723" spans="26:26" ht="21" x14ac:dyDescent="0.15">
      <c r="Z4723" s="235" ph="1"/>
    </row>
    <row r="4724" spans="26:26" ht="21" x14ac:dyDescent="0.15">
      <c r="Z4724" s="235" ph="1"/>
    </row>
    <row r="4725" spans="26:26" ht="21" x14ac:dyDescent="0.15">
      <c r="Z4725" s="235" ph="1"/>
    </row>
    <row r="4726" spans="26:26" ht="21" x14ac:dyDescent="0.15">
      <c r="Z4726" s="235" ph="1"/>
    </row>
    <row r="4727" spans="26:26" ht="21" x14ac:dyDescent="0.15">
      <c r="Z4727" s="235" ph="1"/>
    </row>
    <row r="4728" spans="26:26" ht="21" x14ac:dyDescent="0.15">
      <c r="Z4728" s="235" ph="1"/>
    </row>
    <row r="4729" spans="26:26" ht="21" x14ac:dyDescent="0.15">
      <c r="Z4729" s="235" ph="1"/>
    </row>
    <row r="4730" spans="26:26" ht="21" x14ac:dyDescent="0.15">
      <c r="Z4730" s="235" ph="1"/>
    </row>
    <row r="4731" spans="26:26" ht="21" x14ac:dyDescent="0.15">
      <c r="Z4731" s="235" ph="1"/>
    </row>
    <row r="4732" spans="26:26" ht="21" x14ac:dyDescent="0.15">
      <c r="Z4732" s="235" ph="1"/>
    </row>
    <row r="4733" spans="26:26" ht="21" x14ac:dyDescent="0.15">
      <c r="Z4733" s="235" ph="1"/>
    </row>
    <row r="4734" spans="26:26" ht="21" x14ac:dyDescent="0.15">
      <c r="Z4734" s="235" ph="1"/>
    </row>
    <row r="4735" spans="26:26" ht="21" x14ac:dyDescent="0.15">
      <c r="Z4735" s="235" ph="1"/>
    </row>
    <row r="4736" spans="26:26" ht="21" x14ac:dyDescent="0.15">
      <c r="Z4736" s="235" ph="1"/>
    </row>
    <row r="4737" spans="26:26" ht="21" x14ac:dyDescent="0.15">
      <c r="Z4737" s="235" ph="1"/>
    </row>
    <row r="4738" spans="26:26" ht="21" x14ac:dyDescent="0.15">
      <c r="Z4738" s="235" ph="1"/>
    </row>
    <row r="4739" spans="26:26" ht="21" x14ac:dyDescent="0.15">
      <c r="Z4739" s="235" ph="1"/>
    </row>
    <row r="4740" spans="26:26" ht="21" x14ac:dyDescent="0.15">
      <c r="Z4740" s="235" ph="1"/>
    </row>
    <row r="4741" spans="26:26" ht="21" x14ac:dyDescent="0.15">
      <c r="Z4741" s="235" ph="1"/>
    </row>
    <row r="4742" spans="26:26" ht="21" x14ac:dyDescent="0.15">
      <c r="Z4742" s="235" ph="1"/>
    </row>
    <row r="4743" spans="26:26" ht="21" x14ac:dyDescent="0.15">
      <c r="Z4743" s="235" ph="1"/>
    </row>
    <row r="4744" spans="26:26" ht="21" x14ac:dyDescent="0.15">
      <c r="Z4744" s="235" ph="1"/>
    </row>
    <row r="4745" spans="26:26" ht="21" x14ac:dyDescent="0.15">
      <c r="Z4745" s="235" ph="1"/>
    </row>
    <row r="4746" spans="26:26" ht="21" x14ac:dyDescent="0.15">
      <c r="Z4746" s="235" ph="1"/>
    </row>
    <row r="4747" spans="26:26" ht="21" x14ac:dyDescent="0.15">
      <c r="Z4747" s="235" ph="1"/>
    </row>
    <row r="4748" spans="26:26" ht="21" x14ac:dyDescent="0.15">
      <c r="Z4748" s="235" ph="1"/>
    </row>
    <row r="4749" spans="26:26" ht="21" x14ac:dyDescent="0.15">
      <c r="Z4749" s="235" ph="1"/>
    </row>
    <row r="4750" spans="26:26" ht="21" x14ac:dyDescent="0.15">
      <c r="Z4750" s="235" ph="1"/>
    </row>
    <row r="4751" spans="26:26" ht="21" x14ac:dyDescent="0.15">
      <c r="Z4751" s="235" ph="1"/>
    </row>
    <row r="4752" spans="26:26" ht="21" x14ac:dyDescent="0.15">
      <c r="Z4752" s="235" ph="1"/>
    </row>
    <row r="4753" spans="26:26" ht="21" x14ac:dyDescent="0.15">
      <c r="Z4753" s="235" ph="1"/>
    </row>
    <row r="4754" spans="26:26" ht="21" x14ac:dyDescent="0.15">
      <c r="Z4754" s="235" ph="1"/>
    </row>
    <row r="4755" spans="26:26" ht="21" x14ac:dyDescent="0.15">
      <c r="Z4755" s="235" ph="1"/>
    </row>
    <row r="4756" spans="26:26" ht="21" x14ac:dyDescent="0.15">
      <c r="Z4756" s="235" ph="1"/>
    </row>
    <row r="4757" spans="26:26" ht="21" x14ac:dyDescent="0.15">
      <c r="Z4757" s="235" ph="1"/>
    </row>
    <row r="4758" spans="26:26" ht="21" x14ac:dyDescent="0.15">
      <c r="Z4758" s="235" ph="1"/>
    </row>
    <row r="4759" spans="26:26" ht="21" x14ac:dyDescent="0.15">
      <c r="Z4759" s="235" ph="1"/>
    </row>
    <row r="4760" spans="26:26" ht="21" x14ac:dyDescent="0.15">
      <c r="Z4760" s="235" ph="1"/>
    </row>
    <row r="4761" spans="26:26" ht="21" x14ac:dyDescent="0.15">
      <c r="Z4761" s="235" ph="1"/>
    </row>
    <row r="4762" spans="26:26" ht="21" x14ac:dyDescent="0.15">
      <c r="Z4762" s="235" ph="1"/>
    </row>
    <row r="4763" spans="26:26" ht="21" x14ac:dyDescent="0.15">
      <c r="Z4763" s="235" ph="1"/>
    </row>
    <row r="4764" spans="26:26" ht="21" x14ac:dyDescent="0.15">
      <c r="Z4764" s="235" ph="1"/>
    </row>
    <row r="4765" spans="26:26" ht="21" x14ac:dyDescent="0.15">
      <c r="Z4765" s="235" ph="1"/>
    </row>
    <row r="4766" spans="26:26" ht="21" x14ac:dyDescent="0.15">
      <c r="Z4766" s="235" ph="1"/>
    </row>
    <row r="4767" spans="26:26" ht="21" x14ac:dyDescent="0.15">
      <c r="Z4767" s="235" ph="1"/>
    </row>
    <row r="4768" spans="26:26" ht="21" x14ac:dyDescent="0.15">
      <c r="Z4768" s="235" ph="1"/>
    </row>
    <row r="4769" spans="26:26" ht="21" x14ac:dyDescent="0.15">
      <c r="Z4769" s="235" ph="1"/>
    </row>
    <row r="4770" spans="26:26" ht="21" x14ac:dyDescent="0.15">
      <c r="Z4770" s="235" ph="1"/>
    </row>
    <row r="4771" spans="26:26" ht="21" x14ac:dyDescent="0.15">
      <c r="Z4771" s="235" ph="1"/>
    </row>
    <row r="4772" spans="26:26" ht="21" x14ac:dyDescent="0.15">
      <c r="Z4772" s="235" ph="1"/>
    </row>
    <row r="4773" spans="26:26" ht="21" x14ac:dyDescent="0.15">
      <c r="Z4773" s="235" ph="1"/>
    </row>
    <row r="4774" spans="26:26" ht="21" x14ac:dyDescent="0.15">
      <c r="Z4774" s="235" ph="1"/>
    </row>
    <row r="4775" spans="26:26" ht="21" x14ac:dyDescent="0.15">
      <c r="Z4775" s="235" ph="1"/>
    </row>
    <row r="4776" spans="26:26" ht="21" x14ac:dyDescent="0.15">
      <c r="Z4776" s="235" ph="1"/>
    </row>
    <row r="4777" spans="26:26" ht="21" x14ac:dyDescent="0.15">
      <c r="Z4777" s="235" ph="1"/>
    </row>
    <row r="4778" spans="26:26" ht="21" x14ac:dyDescent="0.15">
      <c r="Z4778" s="235" ph="1"/>
    </row>
    <row r="4779" spans="26:26" ht="21" x14ac:dyDescent="0.15">
      <c r="Z4779" s="235" ph="1"/>
    </row>
    <row r="4780" spans="26:26" ht="21" x14ac:dyDescent="0.15">
      <c r="Z4780" s="235" ph="1"/>
    </row>
    <row r="4781" spans="26:26" ht="21" x14ac:dyDescent="0.15">
      <c r="Z4781" s="235" ph="1"/>
    </row>
    <row r="4782" spans="26:26" ht="21" x14ac:dyDescent="0.15">
      <c r="Z4782" s="235" ph="1"/>
    </row>
    <row r="4783" spans="26:26" ht="21" x14ac:dyDescent="0.15">
      <c r="Z4783" s="235" ph="1"/>
    </row>
    <row r="4784" spans="26:26" ht="21" x14ac:dyDescent="0.15">
      <c r="Z4784" s="235" ph="1"/>
    </row>
    <row r="4785" spans="26:26" ht="21" x14ac:dyDescent="0.15">
      <c r="Z4785" s="235" ph="1"/>
    </row>
    <row r="4786" spans="26:26" ht="21" x14ac:dyDescent="0.15">
      <c r="Z4786" s="235" ph="1"/>
    </row>
    <row r="4787" spans="26:26" ht="21" x14ac:dyDescent="0.15">
      <c r="Z4787" s="235" ph="1"/>
    </row>
    <row r="4788" spans="26:26" ht="21" x14ac:dyDescent="0.15">
      <c r="Z4788" s="235" ph="1"/>
    </row>
    <row r="4789" spans="26:26" ht="21" x14ac:dyDescent="0.15">
      <c r="Z4789" s="235" ph="1"/>
    </row>
    <row r="4790" spans="26:26" ht="21" x14ac:dyDescent="0.15">
      <c r="Z4790" s="235" ph="1"/>
    </row>
    <row r="4791" spans="26:26" ht="21" x14ac:dyDescent="0.15">
      <c r="Z4791" s="235" ph="1"/>
    </row>
    <row r="4792" spans="26:26" ht="21" x14ac:dyDescent="0.15">
      <c r="Z4792" s="235" ph="1"/>
    </row>
    <row r="4793" spans="26:26" ht="21" x14ac:dyDescent="0.15">
      <c r="Z4793" s="235" ph="1"/>
    </row>
    <row r="4794" spans="26:26" ht="21" x14ac:dyDescent="0.15">
      <c r="Z4794" s="235" ph="1"/>
    </row>
    <row r="4795" spans="26:26" ht="21" x14ac:dyDescent="0.15">
      <c r="Z4795" s="235" ph="1"/>
    </row>
    <row r="4796" spans="26:26" ht="21" x14ac:dyDescent="0.15">
      <c r="Z4796" s="235" ph="1"/>
    </row>
    <row r="4797" spans="26:26" ht="21" x14ac:dyDescent="0.15">
      <c r="Z4797" s="235" ph="1"/>
    </row>
    <row r="4798" spans="26:26" ht="21" x14ac:dyDescent="0.15">
      <c r="Z4798" s="235" ph="1"/>
    </row>
    <row r="4799" spans="26:26" ht="21" x14ac:dyDescent="0.15">
      <c r="Z4799" s="235" ph="1"/>
    </row>
    <row r="4800" spans="26:26" ht="21" x14ac:dyDescent="0.15">
      <c r="Z4800" s="235" ph="1"/>
    </row>
    <row r="4801" spans="26:26" ht="21" x14ac:dyDescent="0.15">
      <c r="Z4801" s="235" ph="1"/>
    </row>
    <row r="4802" spans="26:26" ht="21" x14ac:dyDescent="0.15">
      <c r="Z4802" s="235" ph="1"/>
    </row>
    <row r="4803" spans="26:26" ht="21" x14ac:dyDescent="0.15">
      <c r="Z4803" s="235" ph="1"/>
    </row>
    <row r="4804" spans="26:26" ht="21" x14ac:dyDescent="0.15">
      <c r="Z4804" s="235" ph="1"/>
    </row>
    <row r="4805" spans="26:26" ht="21" x14ac:dyDescent="0.15">
      <c r="Z4805" s="235" ph="1"/>
    </row>
    <row r="4806" spans="26:26" ht="21" x14ac:dyDescent="0.15">
      <c r="Z4806" s="235" ph="1"/>
    </row>
    <row r="4807" spans="26:26" ht="21" x14ac:dyDescent="0.15">
      <c r="Z4807" s="235" ph="1"/>
    </row>
    <row r="4808" spans="26:26" ht="21" x14ac:dyDescent="0.15">
      <c r="Z4808" s="235" ph="1"/>
    </row>
    <row r="4809" spans="26:26" ht="21" x14ac:dyDescent="0.15">
      <c r="Z4809" s="235" ph="1"/>
    </row>
    <row r="4810" spans="26:26" ht="21" x14ac:dyDescent="0.15">
      <c r="Z4810" s="235" ph="1"/>
    </row>
    <row r="4811" spans="26:26" ht="21" x14ac:dyDescent="0.15">
      <c r="Z4811" s="235" ph="1"/>
    </row>
    <row r="4812" spans="26:26" ht="21" x14ac:dyDescent="0.15">
      <c r="Z4812" s="235" ph="1"/>
    </row>
    <row r="4813" spans="26:26" ht="21" x14ac:dyDescent="0.15">
      <c r="Z4813" s="235" ph="1"/>
    </row>
    <row r="4814" spans="26:26" ht="21" x14ac:dyDescent="0.15">
      <c r="Z4814" s="235" ph="1"/>
    </row>
    <row r="4815" spans="26:26" ht="21" x14ac:dyDescent="0.15">
      <c r="Z4815" s="235" ph="1"/>
    </row>
    <row r="4816" spans="26:26" ht="21" x14ac:dyDescent="0.15">
      <c r="Z4816" s="235" ph="1"/>
    </row>
    <row r="4817" spans="26:26" ht="21" x14ac:dyDescent="0.15">
      <c r="Z4817" s="235" ph="1"/>
    </row>
    <row r="4818" spans="26:26" ht="21" x14ac:dyDescent="0.15">
      <c r="Z4818" s="235" ph="1"/>
    </row>
    <row r="4819" spans="26:26" ht="21" x14ac:dyDescent="0.15">
      <c r="Z4819" s="235" ph="1"/>
    </row>
    <row r="4820" spans="26:26" ht="21" x14ac:dyDescent="0.15">
      <c r="Z4820" s="235" ph="1"/>
    </row>
    <row r="4821" spans="26:26" ht="21" x14ac:dyDescent="0.15">
      <c r="Z4821" s="235" ph="1"/>
    </row>
    <row r="4822" spans="26:26" ht="21" x14ac:dyDescent="0.15">
      <c r="Z4822" s="235" ph="1"/>
    </row>
    <row r="4823" spans="26:26" ht="21" x14ac:dyDescent="0.15">
      <c r="Z4823" s="235" ph="1"/>
    </row>
    <row r="4824" spans="26:26" ht="21" x14ac:dyDescent="0.15">
      <c r="Z4824" s="235" ph="1"/>
    </row>
    <row r="4825" spans="26:26" ht="21" x14ac:dyDescent="0.15">
      <c r="Z4825" s="235" ph="1"/>
    </row>
    <row r="4826" spans="26:26" ht="21" x14ac:dyDescent="0.15">
      <c r="Z4826" s="235" ph="1"/>
    </row>
    <row r="4827" spans="26:26" ht="21" x14ac:dyDescent="0.15">
      <c r="Z4827" s="235" ph="1"/>
    </row>
    <row r="4828" spans="26:26" ht="21" x14ac:dyDescent="0.15">
      <c r="Z4828" s="235" ph="1"/>
    </row>
    <row r="4829" spans="26:26" ht="21" x14ac:dyDescent="0.15">
      <c r="Z4829" s="235" ph="1"/>
    </row>
    <row r="4830" spans="26:26" ht="21" x14ac:dyDescent="0.15">
      <c r="Z4830" s="235" ph="1"/>
    </row>
    <row r="4831" spans="26:26" ht="21" x14ac:dyDescent="0.15">
      <c r="Z4831" s="235" ph="1"/>
    </row>
    <row r="4832" spans="26:26" ht="21" x14ac:dyDescent="0.15">
      <c r="Z4832" s="235" ph="1"/>
    </row>
    <row r="4833" spans="26:26" ht="21" x14ac:dyDescent="0.15">
      <c r="Z4833" s="235" ph="1"/>
    </row>
    <row r="4834" spans="26:26" ht="21" x14ac:dyDescent="0.15">
      <c r="Z4834" s="235" ph="1"/>
    </row>
    <row r="4835" spans="26:26" ht="21" x14ac:dyDescent="0.15">
      <c r="Z4835" s="235" ph="1"/>
    </row>
    <row r="4836" spans="26:26" ht="21" x14ac:dyDescent="0.15">
      <c r="Z4836" s="235" ph="1"/>
    </row>
    <row r="4837" spans="26:26" ht="21" x14ac:dyDescent="0.15">
      <c r="Z4837" s="235" ph="1"/>
    </row>
    <row r="4838" spans="26:26" ht="21" x14ac:dyDescent="0.15">
      <c r="Z4838" s="235" ph="1"/>
    </row>
    <row r="4839" spans="26:26" ht="21" x14ac:dyDescent="0.15">
      <c r="Z4839" s="235" ph="1"/>
    </row>
    <row r="4840" spans="26:26" ht="21" x14ac:dyDescent="0.15">
      <c r="Z4840" s="235" ph="1"/>
    </row>
    <row r="4841" spans="26:26" ht="21" x14ac:dyDescent="0.15">
      <c r="Z4841" s="235" ph="1"/>
    </row>
    <row r="4842" spans="26:26" ht="21" x14ac:dyDescent="0.15">
      <c r="Z4842" s="235" ph="1"/>
    </row>
    <row r="4843" spans="26:26" ht="21" x14ac:dyDescent="0.15">
      <c r="Z4843" s="235" ph="1"/>
    </row>
    <row r="4844" spans="26:26" ht="21" x14ac:dyDescent="0.15">
      <c r="Z4844" s="235" ph="1"/>
    </row>
    <row r="4845" spans="26:26" ht="21" x14ac:dyDescent="0.15">
      <c r="Z4845" s="235" ph="1"/>
    </row>
    <row r="4846" spans="26:26" ht="21" x14ac:dyDescent="0.15">
      <c r="Z4846" s="235" ph="1"/>
    </row>
    <row r="4847" spans="26:26" ht="21" x14ac:dyDescent="0.15">
      <c r="Z4847" s="235" ph="1"/>
    </row>
    <row r="4848" spans="26:26" ht="21" x14ac:dyDescent="0.15">
      <c r="Z4848" s="235" ph="1"/>
    </row>
    <row r="4849" spans="26:26" ht="21" x14ac:dyDescent="0.15">
      <c r="Z4849" s="235" ph="1"/>
    </row>
    <row r="4850" spans="26:26" ht="21" x14ac:dyDescent="0.15">
      <c r="Z4850" s="235" ph="1"/>
    </row>
    <row r="4851" spans="26:26" ht="21" x14ac:dyDescent="0.15">
      <c r="Z4851" s="235" ph="1"/>
    </row>
    <row r="4852" spans="26:26" ht="21" x14ac:dyDescent="0.15">
      <c r="Z4852" s="235" ph="1"/>
    </row>
    <row r="4853" spans="26:26" ht="21" x14ac:dyDescent="0.15">
      <c r="Z4853" s="235" ph="1"/>
    </row>
    <row r="4854" spans="26:26" ht="21" x14ac:dyDescent="0.15">
      <c r="Z4854" s="235" ph="1"/>
    </row>
    <row r="4855" spans="26:26" ht="21" x14ac:dyDescent="0.15">
      <c r="Z4855" s="235" ph="1"/>
    </row>
    <row r="4856" spans="26:26" ht="21" x14ac:dyDescent="0.15">
      <c r="Z4856" s="235" ph="1"/>
    </row>
    <row r="4857" spans="26:26" ht="21" x14ac:dyDescent="0.15">
      <c r="Z4857" s="235" ph="1"/>
    </row>
    <row r="4858" spans="26:26" ht="21" x14ac:dyDescent="0.15">
      <c r="Z4858" s="235" ph="1"/>
    </row>
    <row r="4859" spans="26:26" ht="21" x14ac:dyDescent="0.15">
      <c r="Z4859" s="235" ph="1"/>
    </row>
    <row r="4860" spans="26:26" ht="21" x14ac:dyDescent="0.15">
      <c r="Z4860" s="235" ph="1"/>
    </row>
    <row r="4861" spans="26:26" ht="21" x14ac:dyDescent="0.15">
      <c r="Z4861" s="235" ph="1"/>
    </row>
    <row r="4862" spans="26:26" ht="21" x14ac:dyDescent="0.15">
      <c r="Z4862" s="235" ph="1"/>
    </row>
    <row r="4863" spans="26:26" ht="21" x14ac:dyDescent="0.15">
      <c r="Z4863" s="235" ph="1"/>
    </row>
    <row r="4864" spans="26:26" ht="21" x14ac:dyDescent="0.15">
      <c r="Z4864" s="235" ph="1"/>
    </row>
    <row r="4865" spans="26:26" ht="21" x14ac:dyDescent="0.15">
      <c r="Z4865" s="235" ph="1"/>
    </row>
    <row r="4866" spans="26:26" ht="21" x14ac:dyDescent="0.15">
      <c r="Z4866" s="235" ph="1"/>
    </row>
    <row r="4867" spans="26:26" ht="21" x14ac:dyDescent="0.15">
      <c r="Z4867" s="235" ph="1"/>
    </row>
    <row r="4868" spans="26:26" ht="21" x14ac:dyDescent="0.15">
      <c r="Z4868" s="235" ph="1"/>
    </row>
    <row r="4869" spans="26:26" ht="21" x14ac:dyDescent="0.15">
      <c r="Z4869" s="235" ph="1"/>
    </row>
    <row r="4870" spans="26:26" ht="21" x14ac:dyDescent="0.15">
      <c r="Z4870" s="235" ph="1"/>
    </row>
    <row r="4871" spans="26:26" ht="21" x14ac:dyDescent="0.15">
      <c r="Z4871" s="235" ph="1"/>
    </row>
    <row r="4872" spans="26:26" ht="21" x14ac:dyDescent="0.15">
      <c r="Z4872" s="235" ph="1"/>
    </row>
    <row r="4873" spans="26:26" ht="21" x14ac:dyDescent="0.15">
      <c r="Z4873" s="235" ph="1"/>
    </row>
    <row r="4874" spans="26:26" ht="21" x14ac:dyDescent="0.15">
      <c r="Z4874" s="235" ph="1"/>
    </row>
    <row r="4875" spans="26:26" ht="21" x14ac:dyDescent="0.15">
      <c r="Z4875" s="235" ph="1"/>
    </row>
    <row r="4876" spans="26:26" ht="21" x14ac:dyDescent="0.15">
      <c r="Z4876" s="235" ph="1"/>
    </row>
    <row r="4877" spans="26:26" ht="21" x14ac:dyDescent="0.15">
      <c r="Z4877" s="235" ph="1"/>
    </row>
    <row r="4878" spans="26:26" ht="21" x14ac:dyDescent="0.15">
      <c r="Z4878" s="235" ph="1"/>
    </row>
    <row r="4879" spans="26:26" ht="21" x14ac:dyDescent="0.15">
      <c r="Z4879" s="235" ph="1"/>
    </row>
    <row r="4880" spans="26:26" ht="21" x14ac:dyDescent="0.15">
      <c r="Z4880" s="235" ph="1"/>
    </row>
    <row r="4881" spans="26:26" ht="21" x14ac:dyDescent="0.15">
      <c r="Z4881" s="235" ph="1"/>
    </row>
    <row r="4882" spans="26:26" ht="21" x14ac:dyDescent="0.15">
      <c r="Z4882" s="235" ph="1"/>
    </row>
    <row r="4883" spans="26:26" ht="21" x14ac:dyDescent="0.15">
      <c r="Z4883" s="235" ph="1"/>
    </row>
    <row r="4884" spans="26:26" ht="21" x14ac:dyDescent="0.15">
      <c r="Z4884" s="235" ph="1"/>
    </row>
    <row r="4885" spans="26:26" ht="21" x14ac:dyDescent="0.15">
      <c r="Z4885" s="235" ph="1"/>
    </row>
    <row r="4886" spans="26:26" ht="21" x14ac:dyDescent="0.15">
      <c r="Z4886" s="235" ph="1"/>
    </row>
    <row r="4887" spans="26:26" ht="21" x14ac:dyDescent="0.15">
      <c r="Z4887" s="235" ph="1"/>
    </row>
    <row r="4888" spans="26:26" ht="21" x14ac:dyDescent="0.15">
      <c r="Z4888" s="235" ph="1"/>
    </row>
    <row r="4889" spans="26:26" ht="21" x14ac:dyDescent="0.15">
      <c r="Z4889" s="235" ph="1"/>
    </row>
    <row r="4890" spans="26:26" ht="21" x14ac:dyDescent="0.15">
      <c r="Z4890" s="235" ph="1"/>
    </row>
    <row r="4891" spans="26:26" ht="21" x14ac:dyDescent="0.15">
      <c r="Z4891" s="235" ph="1"/>
    </row>
    <row r="4892" spans="26:26" ht="21" x14ac:dyDescent="0.15">
      <c r="Z4892" s="235" ph="1"/>
    </row>
    <row r="4893" spans="26:26" ht="21" x14ac:dyDescent="0.15">
      <c r="Z4893" s="235" ph="1"/>
    </row>
    <row r="4894" spans="26:26" ht="21" x14ac:dyDescent="0.15">
      <c r="Z4894" s="235" ph="1"/>
    </row>
    <row r="4895" spans="26:26" ht="21" x14ac:dyDescent="0.15">
      <c r="Z4895" s="235" ph="1"/>
    </row>
    <row r="4896" spans="26:26" ht="21" x14ac:dyDescent="0.15">
      <c r="Z4896" s="235" ph="1"/>
    </row>
    <row r="4897" spans="26:26" ht="21" x14ac:dyDescent="0.15">
      <c r="Z4897" s="235" ph="1"/>
    </row>
    <row r="4898" spans="26:26" ht="21" x14ac:dyDescent="0.15">
      <c r="Z4898" s="235" ph="1"/>
    </row>
    <row r="4899" spans="26:26" ht="21" x14ac:dyDescent="0.15">
      <c r="Z4899" s="235" ph="1"/>
    </row>
    <row r="4900" spans="26:26" ht="21" x14ac:dyDescent="0.15">
      <c r="Z4900" s="235" ph="1"/>
    </row>
    <row r="4901" spans="26:26" ht="21" x14ac:dyDescent="0.15">
      <c r="Z4901" s="235" ph="1"/>
    </row>
    <row r="4902" spans="26:26" ht="21" x14ac:dyDescent="0.15">
      <c r="Z4902" s="235" ph="1"/>
    </row>
    <row r="4903" spans="26:26" ht="21" x14ac:dyDescent="0.15">
      <c r="Z4903" s="235" ph="1"/>
    </row>
    <row r="4904" spans="26:26" ht="21" x14ac:dyDescent="0.15">
      <c r="Z4904" s="235" ph="1"/>
    </row>
    <row r="4905" spans="26:26" ht="21" x14ac:dyDescent="0.15">
      <c r="Z4905" s="235" ph="1"/>
    </row>
    <row r="4906" spans="26:26" ht="21" x14ac:dyDescent="0.15">
      <c r="Z4906" s="235" ph="1"/>
    </row>
    <row r="4907" spans="26:26" ht="21" x14ac:dyDescent="0.15">
      <c r="Z4907" s="235" ph="1"/>
    </row>
    <row r="4908" spans="26:26" ht="21" x14ac:dyDescent="0.15">
      <c r="Z4908" s="235" ph="1"/>
    </row>
    <row r="4909" spans="26:26" ht="21" x14ac:dyDescent="0.15">
      <c r="Z4909" s="235" ph="1"/>
    </row>
    <row r="4910" spans="26:26" ht="21" x14ac:dyDescent="0.15">
      <c r="Z4910" s="235" ph="1"/>
    </row>
    <row r="4911" spans="26:26" ht="21" x14ac:dyDescent="0.15">
      <c r="Z4911" s="235" ph="1"/>
    </row>
    <row r="4912" spans="26:26" ht="21" x14ac:dyDescent="0.15">
      <c r="Z4912" s="235" ph="1"/>
    </row>
    <row r="4913" spans="26:26" ht="21" x14ac:dyDescent="0.15">
      <c r="Z4913" s="235" ph="1"/>
    </row>
    <row r="4914" spans="26:26" ht="21" x14ac:dyDescent="0.15">
      <c r="Z4914" s="235" ph="1"/>
    </row>
    <row r="4915" spans="26:26" ht="21" x14ac:dyDescent="0.15">
      <c r="Z4915" s="235" ph="1"/>
    </row>
    <row r="4916" spans="26:26" ht="21" x14ac:dyDescent="0.15">
      <c r="Z4916" s="235" ph="1"/>
    </row>
    <row r="4917" spans="26:26" ht="21" x14ac:dyDescent="0.15">
      <c r="Z4917" s="235" ph="1"/>
    </row>
    <row r="4918" spans="26:26" ht="21" x14ac:dyDescent="0.15">
      <c r="Z4918" s="235" ph="1"/>
    </row>
    <row r="4919" spans="26:26" ht="21" x14ac:dyDescent="0.15">
      <c r="Z4919" s="235" ph="1"/>
    </row>
    <row r="4920" spans="26:26" ht="21" x14ac:dyDescent="0.15">
      <c r="Z4920" s="235" ph="1"/>
    </row>
    <row r="4921" spans="26:26" ht="21" x14ac:dyDescent="0.15">
      <c r="Z4921" s="235" ph="1"/>
    </row>
    <row r="4922" spans="26:26" ht="21" x14ac:dyDescent="0.15">
      <c r="Z4922" s="235" ph="1"/>
    </row>
    <row r="4923" spans="26:26" ht="21" x14ac:dyDescent="0.15">
      <c r="Z4923" s="235" ph="1"/>
    </row>
    <row r="4924" spans="26:26" ht="21" x14ac:dyDescent="0.15">
      <c r="Z4924" s="235" ph="1"/>
    </row>
    <row r="4925" spans="26:26" ht="21" x14ac:dyDescent="0.15">
      <c r="Z4925" s="235" ph="1"/>
    </row>
    <row r="4926" spans="26:26" ht="21" x14ac:dyDescent="0.15">
      <c r="Z4926" s="235" ph="1"/>
    </row>
    <row r="4927" spans="26:26" ht="21" x14ac:dyDescent="0.15">
      <c r="Z4927" s="235" ph="1"/>
    </row>
    <row r="4928" spans="26:26" ht="21" x14ac:dyDescent="0.15">
      <c r="Z4928" s="235" ph="1"/>
    </row>
    <row r="4929" spans="26:26" ht="21" x14ac:dyDescent="0.15">
      <c r="Z4929" s="235" ph="1"/>
    </row>
    <row r="4930" spans="26:26" ht="21" x14ac:dyDescent="0.15">
      <c r="Z4930" s="235" ph="1"/>
    </row>
    <row r="4931" spans="26:26" ht="21" x14ac:dyDescent="0.15">
      <c r="Z4931" s="235" ph="1"/>
    </row>
    <row r="4932" spans="26:26" ht="21" x14ac:dyDescent="0.15">
      <c r="Z4932" s="235" ph="1"/>
    </row>
    <row r="4933" spans="26:26" ht="21" x14ac:dyDescent="0.15">
      <c r="Z4933" s="235" ph="1"/>
    </row>
    <row r="4934" spans="26:26" ht="21" x14ac:dyDescent="0.15">
      <c r="Z4934" s="235" ph="1"/>
    </row>
    <row r="4935" spans="26:26" ht="21" x14ac:dyDescent="0.15">
      <c r="Z4935" s="235" ph="1"/>
    </row>
    <row r="4936" spans="26:26" ht="21" x14ac:dyDescent="0.15">
      <c r="Z4936" s="235" ph="1"/>
    </row>
    <row r="4937" spans="26:26" ht="21" x14ac:dyDescent="0.15">
      <c r="Z4937" s="235" ph="1"/>
    </row>
    <row r="4938" spans="26:26" ht="21" x14ac:dyDescent="0.15">
      <c r="Z4938" s="235" ph="1"/>
    </row>
    <row r="4939" spans="26:26" ht="21" x14ac:dyDescent="0.15">
      <c r="Z4939" s="235" ph="1"/>
    </row>
    <row r="4940" spans="26:26" ht="21" x14ac:dyDescent="0.15">
      <c r="Z4940" s="235" ph="1"/>
    </row>
    <row r="4941" spans="26:26" ht="21" x14ac:dyDescent="0.15">
      <c r="Z4941" s="235" ph="1"/>
    </row>
    <row r="4942" spans="26:26" ht="21" x14ac:dyDescent="0.15">
      <c r="Z4942" s="235" ph="1"/>
    </row>
    <row r="4943" spans="26:26" ht="21" x14ac:dyDescent="0.15">
      <c r="Z4943" s="235" ph="1"/>
    </row>
    <row r="4944" spans="26:26" ht="21" x14ac:dyDescent="0.15">
      <c r="Z4944" s="235" ph="1"/>
    </row>
    <row r="4945" spans="26:26" ht="21" x14ac:dyDescent="0.15">
      <c r="Z4945" s="235" ph="1"/>
    </row>
    <row r="4946" spans="26:26" ht="21" x14ac:dyDescent="0.15">
      <c r="Z4946" s="235" ph="1"/>
    </row>
    <row r="4947" spans="26:26" ht="21" x14ac:dyDescent="0.15">
      <c r="Z4947" s="235" ph="1"/>
    </row>
    <row r="4948" spans="26:26" ht="21" x14ac:dyDescent="0.15">
      <c r="Z4948" s="235" ph="1"/>
    </row>
    <row r="4949" spans="26:26" ht="21" x14ac:dyDescent="0.15">
      <c r="Z4949" s="235" ph="1"/>
    </row>
    <row r="4950" spans="26:26" ht="21" x14ac:dyDescent="0.15">
      <c r="Z4950" s="235" ph="1"/>
    </row>
    <row r="4951" spans="26:26" ht="21" x14ac:dyDescent="0.15">
      <c r="Z4951" s="235" ph="1"/>
    </row>
    <row r="4952" spans="26:26" ht="21" x14ac:dyDescent="0.15">
      <c r="Z4952" s="235" ph="1"/>
    </row>
    <row r="4953" spans="26:26" ht="21" x14ac:dyDescent="0.15">
      <c r="Z4953" s="235" ph="1"/>
    </row>
    <row r="4954" spans="26:26" ht="21" x14ac:dyDescent="0.15">
      <c r="Z4954" s="235" ph="1"/>
    </row>
    <row r="4955" spans="26:26" ht="21" x14ac:dyDescent="0.15">
      <c r="Z4955" s="235" ph="1"/>
    </row>
    <row r="4956" spans="26:26" ht="21" x14ac:dyDescent="0.15">
      <c r="Z4956" s="235" ph="1"/>
    </row>
    <row r="4957" spans="26:26" ht="21" x14ac:dyDescent="0.15">
      <c r="Z4957" s="235" ph="1"/>
    </row>
    <row r="4958" spans="26:26" ht="21" x14ac:dyDescent="0.15">
      <c r="Z4958" s="235" ph="1"/>
    </row>
    <row r="4959" spans="26:26" ht="21" x14ac:dyDescent="0.15">
      <c r="Z4959" s="235" ph="1"/>
    </row>
    <row r="4960" spans="26:26" ht="21" x14ac:dyDescent="0.15">
      <c r="Z4960" s="235" ph="1"/>
    </row>
    <row r="4961" spans="26:26" ht="21" x14ac:dyDescent="0.15">
      <c r="Z4961" s="235" ph="1"/>
    </row>
    <row r="4962" spans="26:26" ht="21" x14ac:dyDescent="0.15">
      <c r="Z4962" s="235" ph="1"/>
    </row>
    <row r="4963" spans="26:26" ht="21" x14ac:dyDescent="0.15">
      <c r="Z4963" s="235" ph="1"/>
    </row>
    <row r="4964" spans="26:26" ht="21" x14ac:dyDescent="0.15">
      <c r="Z4964" s="235" ph="1"/>
    </row>
    <row r="4965" spans="26:26" ht="21" x14ac:dyDescent="0.15">
      <c r="Z4965" s="235" ph="1"/>
    </row>
    <row r="4966" spans="26:26" ht="21" x14ac:dyDescent="0.15">
      <c r="Z4966" s="235" ph="1"/>
    </row>
    <row r="4967" spans="26:26" ht="21" x14ac:dyDescent="0.15">
      <c r="Z4967" s="235" ph="1"/>
    </row>
    <row r="4968" spans="26:26" ht="21" x14ac:dyDescent="0.15">
      <c r="Z4968" s="235" ph="1"/>
    </row>
    <row r="4969" spans="26:26" ht="21" x14ac:dyDescent="0.15">
      <c r="Z4969" s="235" ph="1"/>
    </row>
    <row r="4970" spans="26:26" ht="21" x14ac:dyDescent="0.15">
      <c r="Z4970" s="235" ph="1"/>
    </row>
    <row r="4971" spans="26:26" ht="21" x14ac:dyDescent="0.15">
      <c r="Z4971" s="235" ph="1"/>
    </row>
    <row r="4972" spans="26:26" ht="21" x14ac:dyDescent="0.15">
      <c r="Z4972" s="235" ph="1"/>
    </row>
    <row r="4973" spans="26:26" ht="21" x14ac:dyDescent="0.15">
      <c r="Z4973" s="235" ph="1"/>
    </row>
    <row r="4974" spans="26:26" ht="21" x14ac:dyDescent="0.15">
      <c r="Z4974" s="235" ph="1"/>
    </row>
    <row r="4975" spans="26:26" ht="21" x14ac:dyDescent="0.15">
      <c r="Z4975" s="235" ph="1"/>
    </row>
    <row r="4976" spans="26:26" ht="21" x14ac:dyDescent="0.15">
      <c r="Z4976" s="235" ph="1"/>
    </row>
    <row r="4977" spans="26:26" ht="21" x14ac:dyDescent="0.15">
      <c r="Z4977" s="235" ph="1"/>
    </row>
    <row r="4978" spans="26:26" ht="21" x14ac:dyDescent="0.15">
      <c r="Z4978" s="235" ph="1"/>
    </row>
    <row r="4979" spans="26:26" ht="21" x14ac:dyDescent="0.15">
      <c r="Z4979" s="235" ph="1"/>
    </row>
    <row r="4980" spans="26:26" ht="21" x14ac:dyDescent="0.15">
      <c r="Z4980" s="235" ph="1"/>
    </row>
    <row r="4981" spans="26:26" ht="21" x14ac:dyDescent="0.15">
      <c r="Z4981" s="235" ph="1"/>
    </row>
    <row r="4982" spans="26:26" ht="21" x14ac:dyDescent="0.15">
      <c r="Z4982" s="235" ph="1"/>
    </row>
    <row r="4983" spans="26:26" ht="21" x14ac:dyDescent="0.15">
      <c r="Z4983" s="235" ph="1"/>
    </row>
    <row r="4984" spans="26:26" ht="21" x14ac:dyDescent="0.15">
      <c r="Z4984" s="235" ph="1"/>
    </row>
    <row r="4985" spans="26:26" ht="21" x14ac:dyDescent="0.15">
      <c r="Z4985" s="235" ph="1"/>
    </row>
    <row r="4986" spans="26:26" ht="21" x14ac:dyDescent="0.15">
      <c r="Z4986" s="235" ph="1"/>
    </row>
    <row r="4987" spans="26:26" ht="21" x14ac:dyDescent="0.15">
      <c r="Z4987" s="235" ph="1"/>
    </row>
    <row r="4988" spans="26:26" ht="21" x14ac:dyDescent="0.15">
      <c r="Z4988" s="235" ph="1"/>
    </row>
    <row r="4989" spans="26:26" ht="21" x14ac:dyDescent="0.15">
      <c r="Z4989" s="235" ph="1"/>
    </row>
    <row r="4990" spans="26:26" ht="21" x14ac:dyDescent="0.15">
      <c r="Z4990" s="235" ph="1"/>
    </row>
    <row r="4991" spans="26:26" ht="21" x14ac:dyDescent="0.15">
      <c r="Z4991" s="235" ph="1"/>
    </row>
    <row r="4992" spans="26:26" ht="21" x14ac:dyDescent="0.15">
      <c r="Z4992" s="235" ph="1"/>
    </row>
    <row r="4993" spans="26:26" ht="21" x14ac:dyDescent="0.15">
      <c r="Z4993" s="235" ph="1"/>
    </row>
    <row r="4994" spans="26:26" ht="21" x14ac:dyDescent="0.15">
      <c r="Z4994" s="235" ph="1"/>
    </row>
    <row r="4995" spans="26:26" ht="21" x14ac:dyDescent="0.15">
      <c r="Z4995" s="235" ph="1"/>
    </row>
    <row r="4996" spans="26:26" ht="21" x14ac:dyDescent="0.15">
      <c r="Z4996" s="235" ph="1"/>
    </row>
    <row r="4997" spans="26:26" ht="21" x14ac:dyDescent="0.15">
      <c r="Z4997" s="235" ph="1"/>
    </row>
    <row r="4998" spans="26:26" ht="21" x14ac:dyDescent="0.15">
      <c r="Z4998" s="235" ph="1"/>
    </row>
    <row r="4999" spans="26:26" ht="21" x14ac:dyDescent="0.15">
      <c r="Z4999" s="235" ph="1"/>
    </row>
    <row r="5000" spans="26:26" ht="21" x14ac:dyDescent="0.15">
      <c r="Z5000" s="235" ph="1"/>
    </row>
    <row r="5001" spans="26:26" ht="21" x14ac:dyDescent="0.15">
      <c r="Z5001" s="235" ph="1"/>
    </row>
    <row r="5002" spans="26:26" ht="21" x14ac:dyDescent="0.15">
      <c r="Z5002" s="235" ph="1"/>
    </row>
    <row r="5003" spans="26:26" ht="21" x14ac:dyDescent="0.15">
      <c r="Z5003" s="235" ph="1"/>
    </row>
    <row r="5004" spans="26:26" ht="21" x14ac:dyDescent="0.15">
      <c r="Z5004" s="235" ph="1"/>
    </row>
    <row r="5005" spans="26:26" ht="21" x14ac:dyDescent="0.15">
      <c r="Z5005" s="235" ph="1"/>
    </row>
    <row r="5006" spans="26:26" ht="21" x14ac:dyDescent="0.15">
      <c r="Z5006" s="235" ph="1"/>
    </row>
    <row r="5007" spans="26:26" ht="21" x14ac:dyDescent="0.15">
      <c r="Z5007" s="235" ph="1"/>
    </row>
    <row r="5008" spans="26:26" ht="21" x14ac:dyDescent="0.15">
      <c r="Z5008" s="235" ph="1"/>
    </row>
    <row r="5009" spans="26:26" ht="21" x14ac:dyDescent="0.15">
      <c r="Z5009" s="235" ph="1"/>
    </row>
    <row r="5010" spans="26:26" ht="21" x14ac:dyDescent="0.15">
      <c r="Z5010" s="235" ph="1"/>
    </row>
    <row r="5011" spans="26:26" ht="21" x14ac:dyDescent="0.15">
      <c r="Z5011" s="235" ph="1"/>
    </row>
    <row r="5012" spans="26:26" ht="21" x14ac:dyDescent="0.15">
      <c r="Z5012" s="235" ph="1"/>
    </row>
    <row r="5013" spans="26:26" ht="21" x14ac:dyDescent="0.15">
      <c r="Z5013" s="235" ph="1"/>
    </row>
    <row r="5014" spans="26:26" ht="21" x14ac:dyDescent="0.15">
      <c r="Z5014" s="235" ph="1"/>
    </row>
    <row r="5015" spans="26:26" ht="21" x14ac:dyDescent="0.15">
      <c r="Z5015" s="235" ph="1"/>
    </row>
    <row r="5016" spans="26:26" ht="21" x14ac:dyDescent="0.15">
      <c r="Z5016" s="235" ph="1"/>
    </row>
    <row r="5017" spans="26:26" ht="21" x14ac:dyDescent="0.15">
      <c r="Z5017" s="235" ph="1"/>
    </row>
    <row r="5018" spans="26:26" ht="21" x14ac:dyDescent="0.15">
      <c r="Z5018" s="235" ph="1"/>
    </row>
    <row r="5019" spans="26:26" ht="21" x14ac:dyDescent="0.15">
      <c r="Z5019" s="235" ph="1"/>
    </row>
    <row r="5020" spans="26:26" ht="21" x14ac:dyDescent="0.15">
      <c r="Z5020" s="235" ph="1"/>
    </row>
    <row r="5021" spans="26:26" ht="21" x14ac:dyDescent="0.15">
      <c r="Z5021" s="235" ph="1"/>
    </row>
    <row r="5022" spans="26:26" ht="21" x14ac:dyDescent="0.15">
      <c r="Z5022" s="235" ph="1"/>
    </row>
    <row r="5023" spans="26:26" ht="21" x14ac:dyDescent="0.15">
      <c r="Z5023" s="235" ph="1"/>
    </row>
    <row r="5024" spans="26:26" ht="21" x14ac:dyDescent="0.15">
      <c r="Z5024" s="235" ph="1"/>
    </row>
    <row r="5025" spans="26:26" ht="21" x14ac:dyDescent="0.15">
      <c r="Z5025" s="235" ph="1"/>
    </row>
    <row r="5026" spans="26:26" ht="21" x14ac:dyDescent="0.15">
      <c r="Z5026" s="235" ph="1"/>
    </row>
    <row r="5027" spans="26:26" ht="21" x14ac:dyDescent="0.15">
      <c r="Z5027" s="235" ph="1"/>
    </row>
    <row r="5028" spans="26:26" ht="21" x14ac:dyDescent="0.15">
      <c r="Z5028" s="235" ph="1"/>
    </row>
    <row r="5029" spans="26:26" ht="21" x14ac:dyDescent="0.15">
      <c r="Z5029" s="235" ph="1"/>
    </row>
    <row r="5030" spans="26:26" ht="21" x14ac:dyDescent="0.15">
      <c r="Z5030" s="235" ph="1"/>
    </row>
    <row r="5031" spans="26:26" ht="21" x14ac:dyDescent="0.15">
      <c r="Z5031" s="235" ph="1"/>
    </row>
    <row r="5032" spans="26:26" ht="21" x14ac:dyDescent="0.15">
      <c r="Z5032" s="235" ph="1"/>
    </row>
    <row r="5033" spans="26:26" ht="21" x14ac:dyDescent="0.15">
      <c r="Z5033" s="235" ph="1"/>
    </row>
    <row r="5034" spans="26:26" ht="21" x14ac:dyDescent="0.15">
      <c r="Z5034" s="235" ph="1"/>
    </row>
    <row r="5035" spans="26:26" ht="21" x14ac:dyDescent="0.15">
      <c r="Z5035" s="235" ph="1"/>
    </row>
    <row r="5036" spans="26:26" ht="21" x14ac:dyDescent="0.15">
      <c r="Z5036" s="235" ph="1"/>
    </row>
    <row r="5037" spans="26:26" ht="21" x14ac:dyDescent="0.15">
      <c r="Z5037" s="235" ph="1"/>
    </row>
    <row r="5038" spans="26:26" ht="21" x14ac:dyDescent="0.15">
      <c r="Z5038" s="235" ph="1"/>
    </row>
    <row r="5039" spans="26:26" ht="21" x14ac:dyDescent="0.15">
      <c r="Z5039" s="235" ph="1"/>
    </row>
    <row r="5040" spans="26:26" ht="21" x14ac:dyDescent="0.15">
      <c r="Z5040" s="235" ph="1"/>
    </row>
    <row r="5041" spans="26:26" ht="21" x14ac:dyDescent="0.15">
      <c r="Z5041" s="235" ph="1"/>
    </row>
    <row r="5042" spans="26:26" ht="21" x14ac:dyDescent="0.15">
      <c r="Z5042" s="235" ph="1"/>
    </row>
    <row r="5043" spans="26:26" ht="21" x14ac:dyDescent="0.15">
      <c r="Z5043" s="235" ph="1"/>
    </row>
    <row r="5044" spans="26:26" ht="21" x14ac:dyDescent="0.15">
      <c r="Z5044" s="235" ph="1"/>
    </row>
    <row r="5045" spans="26:26" ht="21" x14ac:dyDescent="0.15">
      <c r="Z5045" s="235" ph="1"/>
    </row>
    <row r="5046" spans="26:26" ht="21" x14ac:dyDescent="0.15">
      <c r="Z5046" s="235" ph="1"/>
    </row>
    <row r="5047" spans="26:26" ht="21" x14ac:dyDescent="0.15">
      <c r="Z5047" s="235" ph="1"/>
    </row>
    <row r="5048" spans="26:26" ht="21" x14ac:dyDescent="0.15">
      <c r="Z5048" s="235" ph="1"/>
    </row>
    <row r="5049" spans="26:26" ht="21" x14ac:dyDescent="0.15">
      <c r="Z5049" s="235" ph="1"/>
    </row>
    <row r="5050" spans="26:26" ht="21" x14ac:dyDescent="0.15">
      <c r="Z5050" s="235" ph="1"/>
    </row>
    <row r="5051" spans="26:26" ht="21" x14ac:dyDescent="0.15">
      <c r="Z5051" s="235" ph="1"/>
    </row>
    <row r="5052" spans="26:26" ht="21" x14ac:dyDescent="0.15">
      <c r="Z5052" s="235" ph="1"/>
    </row>
    <row r="5053" spans="26:26" ht="21" x14ac:dyDescent="0.15">
      <c r="Z5053" s="235" ph="1"/>
    </row>
    <row r="5054" spans="26:26" ht="21" x14ac:dyDescent="0.15">
      <c r="Z5054" s="235" ph="1"/>
    </row>
    <row r="5055" spans="26:26" ht="21" x14ac:dyDescent="0.15">
      <c r="Z5055" s="235" ph="1"/>
    </row>
    <row r="5056" spans="26:26" ht="21" x14ac:dyDescent="0.15">
      <c r="Z5056" s="235" ph="1"/>
    </row>
    <row r="5057" spans="26:26" ht="21" x14ac:dyDescent="0.15">
      <c r="Z5057" s="235" ph="1"/>
    </row>
    <row r="5058" spans="26:26" ht="21" x14ac:dyDescent="0.15">
      <c r="Z5058" s="235" ph="1"/>
    </row>
    <row r="5059" spans="26:26" ht="21" x14ac:dyDescent="0.15">
      <c r="Z5059" s="235" ph="1"/>
    </row>
    <row r="5060" spans="26:26" ht="21" x14ac:dyDescent="0.15">
      <c r="Z5060" s="235" ph="1"/>
    </row>
    <row r="5061" spans="26:26" ht="21" x14ac:dyDescent="0.15">
      <c r="Z5061" s="235" ph="1"/>
    </row>
    <row r="5062" spans="26:26" ht="21" x14ac:dyDescent="0.15">
      <c r="Z5062" s="235" ph="1"/>
    </row>
    <row r="5063" spans="26:26" ht="21" x14ac:dyDescent="0.15">
      <c r="Z5063" s="235" ph="1"/>
    </row>
    <row r="5064" spans="26:26" ht="21" x14ac:dyDescent="0.15">
      <c r="Z5064" s="235" ph="1"/>
    </row>
    <row r="5065" spans="26:26" ht="21" x14ac:dyDescent="0.15">
      <c r="Z5065" s="235" ph="1"/>
    </row>
    <row r="5066" spans="26:26" ht="21" x14ac:dyDescent="0.15">
      <c r="Z5066" s="235" ph="1"/>
    </row>
    <row r="5067" spans="26:26" ht="21" x14ac:dyDescent="0.15">
      <c r="Z5067" s="235" ph="1"/>
    </row>
    <row r="5068" spans="26:26" ht="21" x14ac:dyDescent="0.15">
      <c r="Z5068" s="235" ph="1"/>
    </row>
    <row r="5069" spans="26:26" ht="21" x14ac:dyDescent="0.15">
      <c r="Z5069" s="235" ph="1"/>
    </row>
    <row r="5070" spans="26:26" ht="21" x14ac:dyDescent="0.15">
      <c r="Z5070" s="235" ph="1"/>
    </row>
    <row r="5071" spans="26:26" ht="21" x14ac:dyDescent="0.15">
      <c r="Z5071" s="235" ph="1"/>
    </row>
    <row r="5072" spans="26:26" ht="21" x14ac:dyDescent="0.15">
      <c r="Z5072" s="235" ph="1"/>
    </row>
    <row r="5073" spans="26:26" ht="21" x14ac:dyDescent="0.15">
      <c r="Z5073" s="235" ph="1"/>
    </row>
    <row r="5074" spans="26:26" ht="21" x14ac:dyDescent="0.15">
      <c r="Z5074" s="235" ph="1"/>
    </row>
    <row r="5075" spans="26:26" ht="21" x14ac:dyDescent="0.15">
      <c r="Z5075" s="235" ph="1"/>
    </row>
    <row r="5076" spans="26:26" ht="21" x14ac:dyDescent="0.15">
      <c r="Z5076" s="235" ph="1"/>
    </row>
    <row r="5077" spans="26:26" ht="21" x14ac:dyDescent="0.15">
      <c r="Z5077" s="235" ph="1"/>
    </row>
    <row r="5078" spans="26:26" ht="21" x14ac:dyDescent="0.15">
      <c r="Z5078" s="235" ph="1"/>
    </row>
    <row r="5079" spans="26:26" ht="21" x14ac:dyDescent="0.15">
      <c r="Z5079" s="235" ph="1"/>
    </row>
    <row r="5080" spans="26:26" ht="21" x14ac:dyDescent="0.15">
      <c r="Z5080" s="235" ph="1"/>
    </row>
    <row r="5081" spans="26:26" ht="21" x14ac:dyDescent="0.15">
      <c r="Z5081" s="235" ph="1"/>
    </row>
    <row r="5082" spans="26:26" ht="21" x14ac:dyDescent="0.15">
      <c r="Z5082" s="235" ph="1"/>
    </row>
    <row r="5083" spans="26:26" ht="21" x14ac:dyDescent="0.15">
      <c r="Z5083" s="235" ph="1"/>
    </row>
    <row r="5084" spans="26:26" ht="21" x14ac:dyDescent="0.15">
      <c r="Z5084" s="235" ph="1"/>
    </row>
    <row r="5085" spans="26:26" ht="21" x14ac:dyDescent="0.15">
      <c r="Z5085" s="235" ph="1"/>
    </row>
    <row r="5086" spans="26:26" ht="21" x14ac:dyDescent="0.15">
      <c r="Z5086" s="235" ph="1"/>
    </row>
    <row r="5087" spans="26:26" ht="21" x14ac:dyDescent="0.15">
      <c r="Z5087" s="235" ph="1"/>
    </row>
    <row r="5088" spans="26:26" ht="21" x14ac:dyDescent="0.15">
      <c r="Z5088" s="235" ph="1"/>
    </row>
    <row r="5089" spans="26:26" ht="21" x14ac:dyDescent="0.15">
      <c r="Z5089" s="235" ph="1"/>
    </row>
    <row r="5090" spans="26:26" ht="21" x14ac:dyDescent="0.15">
      <c r="Z5090" s="235" ph="1"/>
    </row>
    <row r="5091" spans="26:26" ht="21" x14ac:dyDescent="0.15">
      <c r="Z5091" s="235" ph="1"/>
    </row>
    <row r="5092" spans="26:26" ht="21" x14ac:dyDescent="0.15">
      <c r="Z5092" s="235" ph="1"/>
    </row>
    <row r="5093" spans="26:26" ht="21" x14ac:dyDescent="0.15">
      <c r="Z5093" s="235" ph="1"/>
    </row>
    <row r="5094" spans="26:26" ht="21" x14ac:dyDescent="0.15">
      <c r="Z5094" s="235" ph="1"/>
    </row>
    <row r="5095" spans="26:26" ht="21" x14ac:dyDescent="0.15">
      <c r="Z5095" s="235" ph="1"/>
    </row>
    <row r="5096" spans="26:26" ht="21" x14ac:dyDescent="0.15">
      <c r="Z5096" s="235" ph="1"/>
    </row>
    <row r="5097" spans="26:26" ht="21" x14ac:dyDescent="0.15">
      <c r="Z5097" s="235" ph="1"/>
    </row>
    <row r="5098" spans="26:26" ht="21" x14ac:dyDescent="0.15">
      <c r="Z5098" s="235" ph="1"/>
    </row>
    <row r="5099" spans="26:26" ht="21" x14ac:dyDescent="0.15">
      <c r="Z5099" s="235" ph="1"/>
    </row>
    <row r="5100" spans="26:26" ht="21" x14ac:dyDescent="0.15">
      <c r="Z5100" s="235" ph="1"/>
    </row>
    <row r="5101" spans="26:26" ht="21" x14ac:dyDescent="0.15">
      <c r="Z5101" s="235" ph="1"/>
    </row>
    <row r="5102" spans="26:26" ht="21" x14ac:dyDescent="0.15">
      <c r="Z5102" s="235" ph="1"/>
    </row>
    <row r="5103" spans="26:26" ht="21" x14ac:dyDescent="0.15">
      <c r="Z5103" s="235" ph="1"/>
    </row>
    <row r="5104" spans="26:26" ht="21" x14ac:dyDescent="0.15">
      <c r="Z5104" s="235" ph="1"/>
    </row>
    <row r="5105" spans="26:26" ht="21" x14ac:dyDescent="0.15">
      <c r="Z5105" s="235" ph="1"/>
    </row>
    <row r="5106" spans="26:26" ht="21" x14ac:dyDescent="0.15">
      <c r="Z5106" s="235" ph="1"/>
    </row>
    <row r="5107" spans="26:26" ht="21" x14ac:dyDescent="0.15">
      <c r="Z5107" s="235" ph="1"/>
    </row>
    <row r="5108" spans="26:26" ht="21" x14ac:dyDescent="0.15">
      <c r="Z5108" s="235" ph="1"/>
    </row>
    <row r="5109" spans="26:26" ht="21" x14ac:dyDescent="0.15">
      <c r="Z5109" s="235" ph="1"/>
    </row>
    <row r="5110" spans="26:26" ht="21" x14ac:dyDescent="0.15">
      <c r="Z5110" s="235" ph="1"/>
    </row>
    <row r="5111" spans="26:26" ht="21" x14ac:dyDescent="0.15">
      <c r="Z5111" s="235" ph="1"/>
    </row>
    <row r="5112" spans="26:26" ht="21" x14ac:dyDescent="0.15">
      <c r="Z5112" s="235" ph="1"/>
    </row>
    <row r="5113" spans="26:26" ht="21" x14ac:dyDescent="0.15">
      <c r="Z5113" s="235" ph="1"/>
    </row>
    <row r="5114" spans="26:26" ht="21" x14ac:dyDescent="0.15">
      <c r="Z5114" s="235" ph="1"/>
    </row>
    <row r="5115" spans="26:26" ht="21" x14ac:dyDescent="0.15">
      <c r="Z5115" s="235" ph="1"/>
    </row>
    <row r="5116" spans="26:26" ht="21" x14ac:dyDescent="0.15">
      <c r="Z5116" s="235" ph="1"/>
    </row>
    <row r="5117" spans="26:26" ht="21" x14ac:dyDescent="0.15">
      <c r="Z5117" s="235" ph="1"/>
    </row>
    <row r="5118" spans="26:26" ht="21" x14ac:dyDescent="0.15">
      <c r="Z5118" s="235" ph="1"/>
    </row>
    <row r="5119" spans="26:26" ht="21" x14ac:dyDescent="0.15">
      <c r="Z5119" s="235" ph="1"/>
    </row>
    <row r="5120" spans="26:26" ht="21" x14ac:dyDescent="0.15">
      <c r="Z5120" s="235" ph="1"/>
    </row>
    <row r="5121" spans="26:26" ht="21" x14ac:dyDescent="0.15">
      <c r="Z5121" s="235" ph="1"/>
    </row>
    <row r="5122" spans="26:26" ht="21" x14ac:dyDescent="0.15">
      <c r="Z5122" s="235" ph="1"/>
    </row>
    <row r="5123" spans="26:26" ht="21" x14ac:dyDescent="0.15">
      <c r="Z5123" s="235" ph="1"/>
    </row>
    <row r="5124" spans="26:26" ht="21" x14ac:dyDescent="0.15">
      <c r="Z5124" s="235" ph="1"/>
    </row>
    <row r="5125" spans="26:26" ht="21" x14ac:dyDescent="0.15">
      <c r="Z5125" s="235" ph="1"/>
    </row>
    <row r="5126" spans="26:26" ht="21" x14ac:dyDescent="0.15">
      <c r="Z5126" s="235" ph="1"/>
    </row>
    <row r="5127" spans="26:26" ht="21" x14ac:dyDescent="0.15">
      <c r="Z5127" s="235" ph="1"/>
    </row>
    <row r="5128" spans="26:26" ht="21" x14ac:dyDescent="0.15">
      <c r="Z5128" s="235" ph="1"/>
    </row>
    <row r="5129" spans="26:26" ht="21" x14ac:dyDescent="0.15">
      <c r="Z5129" s="235" ph="1"/>
    </row>
    <row r="5130" spans="26:26" ht="21" x14ac:dyDescent="0.15">
      <c r="Z5130" s="235" ph="1"/>
    </row>
    <row r="5131" spans="26:26" ht="21" x14ac:dyDescent="0.15">
      <c r="Z5131" s="235" ph="1"/>
    </row>
    <row r="5132" spans="26:26" ht="21" x14ac:dyDescent="0.15">
      <c r="Z5132" s="235" ph="1"/>
    </row>
    <row r="5133" spans="26:26" ht="21" x14ac:dyDescent="0.15">
      <c r="Z5133" s="235" ph="1"/>
    </row>
    <row r="5134" spans="26:26" ht="21" x14ac:dyDescent="0.15">
      <c r="Z5134" s="235" ph="1"/>
    </row>
    <row r="5135" spans="26:26" ht="21" x14ac:dyDescent="0.15">
      <c r="Z5135" s="235" ph="1"/>
    </row>
    <row r="5136" spans="26:26" ht="21" x14ac:dyDescent="0.15">
      <c r="Z5136" s="235" ph="1"/>
    </row>
    <row r="5137" spans="26:26" ht="21" x14ac:dyDescent="0.15">
      <c r="Z5137" s="235" ph="1"/>
    </row>
    <row r="5138" spans="26:26" ht="21" x14ac:dyDescent="0.15">
      <c r="Z5138" s="235" ph="1"/>
    </row>
    <row r="5139" spans="26:26" ht="21" x14ac:dyDescent="0.15">
      <c r="Z5139" s="235" ph="1"/>
    </row>
    <row r="5140" spans="26:26" ht="21" x14ac:dyDescent="0.15">
      <c r="Z5140" s="235" ph="1"/>
    </row>
    <row r="5141" spans="26:26" ht="21" x14ac:dyDescent="0.15">
      <c r="Z5141" s="235" ph="1"/>
    </row>
    <row r="5142" spans="26:26" ht="21" x14ac:dyDescent="0.15">
      <c r="Z5142" s="235" ph="1"/>
    </row>
    <row r="5143" spans="26:26" ht="21" x14ac:dyDescent="0.15">
      <c r="Z5143" s="235" ph="1"/>
    </row>
    <row r="5144" spans="26:26" ht="21" x14ac:dyDescent="0.15">
      <c r="Z5144" s="235" ph="1"/>
    </row>
    <row r="5145" spans="26:26" ht="21" x14ac:dyDescent="0.15">
      <c r="Z5145" s="235" ph="1"/>
    </row>
    <row r="5146" spans="26:26" ht="21" x14ac:dyDescent="0.15">
      <c r="Z5146" s="235" ph="1"/>
    </row>
    <row r="5147" spans="26:26" ht="21" x14ac:dyDescent="0.15">
      <c r="Z5147" s="235" ph="1"/>
    </row>
    <row r="5148" spans="26:26" ht="21" x14ac:dyDescent="0.15">
      <c r="Z5148" s="235" ph="1"/>
    </row>
    <row r="5149" spans="26:26" ht="21" x14ac:dyDescent="0.15">
      <c r="Z5149" s="235" ph="1"/>
    </row>
    <row r="5150" spans="26:26" ht="21" x14ac:dyDescent="0.15">
      <c r="Z5150" s="235" ph="1"/>
    </row>
    <row r="5151" spans="26:26" ht="21" x14ac:dyDescent="0.15">
      <c r="Z5151" s="235" ph="1"/>
    </row>
    <row r="5152" spans="26:26" ht="21" x14ac:dyDescent="0.15">
      <c r="Z5152" s="235" ph="1"/>
    </row>
    <row r="5153" spans="26:26" ht="21" x14ac:dyDescent="0.15">
      <c r="Z5153" s="235" ph="1"/>
    </row>
    <row r="5154" spans="26:26" ht="21" x14ac:dyDescent="0.15">
      <c r="Z5154" s="235" ph="1"/>
    </row>
    <row r="5155" spans="26:26" ht="21" x14ac:dyDescent="0.15">
      <c r="Z5155" s="235" ph="1"/>
    </row>
    <row r="5156" spans="26:26" ht="21" x14ac:dyDescent="0.15">
      <c r="Z5156" s="235" ph="1"/>
    </row>
    <row r="5157" spans="26:26" ht="21" x14ac:dyDescent="0.15">
      <c r="Z5157" s="235" ph="1"/>
    </row>
    <row r="5158" spans="26:26" ht="21" x14ac:dyDescent="0.15">
      <c r="Z5158" s="235" ph="1"/>
    </row>
    <row r="5159" spans="26:26" ht="21" x14ac:dyDescent="0.15">
      <c r="Z5159" s="235" ph="1"/>
    </row>
    <row r="5160" spans="26:26" ht="21" x14ac:dyDescent="0.15">
      <c r="Z5160" s="235" ph="1"/>
    </row>
    <row r="5161" spans="26:26" ht="21" x14ac:dyDescent="0.15">
      <c r="Z5161" s="235" ph="1"/>
    </row>
    <row r="5162" spans="26:26" ht="21" x14ac:dyDescent="0.15">
      <c r="Z5162" s="235" ph="1"/>
    </row>
    <row r="5163" spans="26:26" ht="21" x14ac:dyDescent="0.15">
      <c r="Z5163" s="235" ph="1"/>
    </row>
    <row r="5164" spans="26:26" ht="21" x14ac:dyDescent="0.15">
      <c r="Z5164" s="235" ph="1"/>
    </row>
    <row r="5165" spans="26:26" ht="21" x14ac:dyDescent="0.15">
      <c r="Z5165" s="235" ph="1"/>
    </row>
    <row r="5166" spans="26:26" ht="21" x14ac:dyDescent="0.15">
      <c r="Z5166" s="235" ph="1"/>
    </row>
    <row r="5167" spans="26:26" ht="21" x14ac:dyDescent="0.15">
      <c r="Z5167" s="235" ph="1"/>
    </row>
    <row r="5168" spans="26:26" ht="21" x14ac:dyDescent="0.15">
      <c r="Z5168" s="235" ph="1"/>
    </row>
    <row r="5169" spans="26:26" ht="21" x14ac:dyDescent="0.15">
      <c r="Z5169" s="235" ph="1"/>
    </row>
    <row r="5170" spans="26:26" ht="21" x14ac:dyDescent="0.15">
      <c r="Z5170" s="235" ph="1"/>
    </row>
    <row r="5171" spans="26:26" ht="21" x14ac:dyDescent="0.15">
      <c r="Z5171" s="235" ph="1"/>
    </row>
    <row r="5172" spans="26:26" ht="21" x14ac:dyDescent="0.15">
      <c r="Z5172" s="235" ph="1"/>
    </row>
    <row r="5173" spans="26:26" ht="21" x14ac:dyDescent="0.15">
      <c r="Z5173" s="235" ph="1"/>
    </row>
    <row r="5174" spans="26:26" ht="21" x14ac:dyDescent="0.15">
      <c r="Z5174" s="235" ph="1"/>
    </row>
    <row r="5175" spans="26:26" ht="21" x14ac:dyDescent="0.15">
      <c r="Z5175" s="235" ph="1"/>
    </row>
    <row r="5176" spans="26:26" ht="21" x14ac:dyDescent="0.15">
      <c r="Z5176" s="235" ph="1"/>
    </row>
    <row r="5177" spans="26:26" ht="21" x14ac:dyDescent="0.15">
      <c r="Z5177" s="235" ph="1"/>
    </row>
    <row r="5178" spans="26:26" ht="21" x14ac:dyDescent="0.15">
      <c r="Z5178" s="235" ph="1"/>
    </row>
    <row r="5179" spans="26:26" ht="21" x14ac:dyDescent="0.15">
      <c r="Z5179" s="235" ph="1"/>
    </row>
    <row r="5180" spans="26:26" ht="21" x14ac:dyDescent="0.15">
      <c r="Z5180" s="235" ph="1"/>
    </row>
    <row r="5181" spans="26:26" ht="21" x14ac:dyDescent="0.15">
      <c r="Z5181" s="235" ph="1"/>
    </row>
    <row r="5182" spans="26:26" ht="21" x14ac:dyDescent="0.15">
      <c r="Z5182" s="235" ph="1"/>
    </row>
    <row r="5183" spans="26:26" ht="21" x14ac:dyDescent="0.15">
      <c r="Z5183" s="235" ph="1"/>
    </row>
    <row r="5184" spans="26:26" ht="21" x14ac:dyDescent="0.15">
      <c r="Z5184" s="235" ph="1"/>
    </row>
    <row r="5185" spans="26:26" ht="21" x14ac:dyDescent="0.15">
      <c r="Z5185" s="235" ph="1"/>
    </row>
    <row r="5186" spans="26:26" ht="21" x14ac:dyDescent="0.15">
      <c r="Z5186" s="235" ph="1"/>
    </row>
    <row r="5187" spans="26:26" ht="21" x14ac:dyDescent="0.15">
      <c r="Z5187" s="235" ph="1"/>
    </row>
    <row r="5188" spans="26:26" ht="21" x14ac:dyDescent="0.15">
      <c r="Z5188" s="235" ph="1"/>
    </row>
    <row r="5189" spans="26:26" ht="21" x14ac:dyDescent="0.15">
      <c r="Z5189" s="235" ph="1"/>
    </row>
    <row r="5190" spans="26:26" ht="21" x14ac:dyDescent="0.15">
      <c r="Z5190" s="235" ph="1"/>
    </row>
    <row r="5191" spans="26:26" ht="21" x14ac:dyDescent="0.15">
      <c r="Z5191" s="235" ph="1"/>
    </row>
    <row r="5192" spans="26:26" ht="21" x14ac:dyDescent="0.15">
      <c r="Z5192" s="235" ph="1"/>
    </row>
    <row r="5193" spans="26:26" ht="21" x14ac:dyDescent="0.15">
      <c r="Z5193" s="235" ph="1"/>
    </row>
    <row r="5194" spans="26:26" ht="21" x14ac:dyDescent="0.15">
      <c r="Z5194" s="235" ph="1"/>
    </row>
    <row r="5195" spans="26:26" ht="21" x14ac:dyDescent="0.15">
      <c r="Z5195" s="235" ph="1"/>
    </row>
    <row r="5196" spans="26:26" ht="21" x14ac:dyDescent="0.15">
      <c r="Z5196" s="235" ph="1"/>
    </row>
    <row r="5197" spans="26:26" ht="21" x14ac:dyDescent="0.15">
      <c r="Z5197" s="235" ph="1"/>
    </row>
    <row r="5198" spans="26:26" ht="21" x14ac:dyDescent="0.15">
      <c r="Z5198" s="235" ph="1"/>
    </row>
    <row r="5199" spans="26:26" ht="21" x14ac:dyDescent="0.15">
      <c r="Z5199" s="235" ph="1"/>
    </row>
    <row r="5200" spans="26:26" ht="21" x14ac:dyDescent="0.15">
      <c r="Z5200" s="235" ph="1"/>
    </row>
    <row r="5201" spans="26:26" ht="21" x14ac:dyDescent="0.15">
      <c r="Z5201" s="235" ph="1"/>
    </row>
    <row r="5202" spans="26:26" ht="21" x14ac:dyDescent="0.15">
      <c r="Z5202" s="235" ph="1"/>
    </row>
    <row r="5203" spans="26:26" ht="21" x14ac:dyDescent="0.15">
      <c r="Z5203" s="235" ph="1"/>
    </row>
    <row r="5204" spans="26:26" ht="21" x14ac:dyDescent="0.15">
      <c r="Z5204" s="235" ph="1"/>
    </row>
    <row r="5205" spans="26:26" ht="21" x14ac:dyDescent="0.15">
      <c r="Z5205" s="235" ph="1"/>
    </row>
    <row r="5206" spans="26:26" ht="21" x14ac:dyDescent="0.15">
      <c r="Z5206" s="235" ph="1"/>
    </row>
    <row r="5207" spans="26:26" ht="21" x14ac:dyDescent="0.15">
      <c r="Z5207" s="235" ph="1"/>
    </row>
    <row r="5208" spans="26:26" ht="21" x14ac:dyDescent="0.15">
      <c r="Z5208" s="235" ph="1"/>
    </row>
    <row r="5209" spans="26:26" ht="21" x14ac:dyDescent="0.15">
      <c r="Z5209" s="235" ph="1"/>
    </row>
    <row r="5210" spans="26:26" ht="21" x14ac:dyDescent="0.15">
      <c r="Z5210" s="235" ph="1"/>
    </row>
    <row r="5211" spans="26:26" ht="21" x14ac:dyDescent="0.15">
      <c r="Z5211" s="235" ph="1"/>
    </row>
    <row r="5212" spans="26:26" ht="21" x14ac:dyDescent="0.15">
      <c r="Z5212" s="235" ph="1"/>
    </row>
    <row r="5213" spans="26:26" ht="21" x14ac:dyDescent="0.15">
      <c r="Z5213" s="235" ph="1"/>
    </row>
    <row r="5214" spans="26:26" ht="21" x14ac:dyDescent="0.15">
      <c r="Z5214" s="235" ph="1"/>
    </row>
    <row r="5215" spans="26:26" ht="21" x14ac:dyDescent="0.15">
      <c r="Z5215" s="235" ph="1"/>
    </row>
    <row r="5216" spans="26:26" ht="21" x14ac:dyDescent="0.15">
      <c r="Z5216" s="235" ph="1"/>
    </row>
    <row r="5217" spans="26:26" ht="21" x14ac:dyDescent="0.15">
      <c r="Z5217" s="235" ph="1"/>
    </row>
    <row r="5218" spans="26:26" ht="21" x14ac:dyDescent="0.15">
      <c r="Z5218" s="235" ph="1"/>
    </row>
    <row r="5219" spans="26:26" ht="21" x14ac:dyDescent="0.15">
      <c r="Z5219" s="235" ph="1"/>
    </row>
    <row r="5220" spans="26:26" ht="21" x14ac:dyDescent="0.15">
      <c r="Z5220" s="235" ph="1"/>
    </row>
    <row r="5221" spans="26:26" ht="21" x14ac:dyDescent="0.15">
      <c r="Z5221" s="235" ph="1"/>
    </row>
    <row r="5222" spans="26:26" ht="21" x14ac:dyDescent="0.15">
      <c r="Z5222" s="235" ph="1"/>
    </row>
    <row r="5223" spans="26:26" ht="21" x14ac:dyDescent="0.15">
      <c r="Z5223" s="235" ph="1"/>
    </row>
    <row r="5224" spans="26:26" ht="21" x14ac:dyDescent="0.15">
      <c r="Z5224" s="235" ph="1"/>
    </row>
    <row r="5225" spans="26:26" ht="21" x14ac:dyDescent="0.15">
      <c r="Z5225" s="235" ph="1"/>
    </row>
    <row r="5226" spans="26:26" ht="21" x14ac:dyDescent="0.15">
      <c r="Z5226" s="235" ph="1"/>
    </row>
    <row r="5227" spans="26:26" ht="21" x14ac:dyDescent="0.15">
      <c r="Z5227" s="235" ph="1"/>
    </row>
    <row r="5228" spans="26:26" ht="21" x14ac:dyDescent="0.15">
      <c r="Z5228" s="235" ph="1"/>
    </row>
    <row r="5229" spans="26:26" ht="21" x14ac:dyDescent="0.15">
      <c r="Z5229" s="235" ph="1"/>
    </row>
    <row r="5230" spans="26:26" ht="21" x14ac:dyDescent="0.15">
      <c r="Z5230" s="235" ph="1"/>
    </row>
    <row r="5231" spans="26:26" ht="21" x14ac:dyDescent="0.15">
      <c r="Z5231" s="235" ph="1"/>
    </row>
    <row r="5232" spans="26:26" ht="21" x14ac:dyDescent="0.15">
      <c r="Z5232" s="235" ph="1"/>
    </row>
    <row r="5233" spans="26:26" ht="21" x14ac:dyDescent="0.15">
      <c r="Z5233" s="235" ph="1"/>
    </row>
    <row r="5234" spans="26:26" ht="21" x14ac:dyDescent="0.15">
      <c r="Z5234" s="235" ph="1"/>
    </row>
    <row r="5235" spans="26:26" ht="21" x14ac:dyDescent="0.15">
      <c r="Z5235" s="235" ph="1"/>
    </row>
    <row r="5236" spans="26:26" ht="21" x14ac:dyDescent="0.15">
      <c r="Z5236" s="235" ph="1"/>
    </row>
    <row r="5237" spans="26:26" ht="21" x14ac:dyDescent="0.15">
      <c r="Z5237" s="235" ph="1"/>
    </row>
    <row r="5238" spans="26:26" ht="21" x14ac:dyDescent="0.15">
      <c r="Z5238" s="235" ph="1"/>
    </row>
    <row r="5239" spans="26:26" ht="21" x14ac:dyDescent="0.15">
      <c r="Z5239" s="235" ph="1"/>
    </row>
    <row r="5240" spans="26:26" ht="21" x14ac:dyDescent="0.15">
      <c r="Z5240" s="235" ph="1"/>
    </row>
    <row r="5241" spans="26:26" ht="21" x14ac:dyDescent="0.15">
      <c r="Z5241" s="235" ph="1"/>
    </row>
    <row r="5242" spans="26:26" ht="21" x14ac:dyDescent="0.15">
      <c r="Z5242" s="235" ph="1"/>
    </row>
    <row r="5243" spans="26:26" ht="21" x14ac:dyDescent="0.15">
      <c r="Z5243" s="235" ph="1"/>
    </row>
    <row r="5244" spans="26:26" ht="21" x14ac:dyDescent="0.15">
      <c r="Z5244" s="235" ph="1"/>
    </row>
    <row r="5245" spans="26:26" ht="21" x14ac:dyDescent="0.15">
      <c r="Z5245" s="235" ph="1"/>
    </row>
    <row r="5246" spans="26:26" ht="21" x14ac:dyDescent="0.15">
      <c r="Z5246" s="235" ph="1"/>
    </row>
    <row r="5247" spans="26:26" ht="21" x14ac:dyDescent="0.15">
      <c r="Z5247" s="235" ph="1"/>
    </row>
    <row r="5248" spans="26:26" ht="21" x14ac:dyDescent="0.15">
      <c r="Z5248" s="235" ph="1"/>
    </row>
    <row r="5249" spans="26:26" ht="21" x14ac:dyDescent="0.15">
      <c r="Z5249" s="235" ph="1"/>
    </row>
    <row r="5250" spans="26:26" ht="21" x14ac:dyDescent="0.15">
      <c r="Z5250" s="235" ph="1"/>
    </row>
    <row r="5251" spans="26:26" ht="21" x14ac:dyDescent="0.15">
      <c r="Z5251" s="235" ph="1"/>
    </row>
    <row r="5252" spans="26:26" ht="21" x14ac:dyDescent="0.15">
      <c r="Z5252" s="235" ph="1"/>
    </row>
    <row r="5253" spans="26:26" ht="21" x14ac:dyDescent="0.15">
      <c r="Z5253" s="235" ph="1"/>
    </row>
    <row r="5254" spans="26:26" ht="21" x14ac:dyDescent="0.15">
      <c r="Z5254" s="235" ph="1"/>
    </row>
    <row r="5255" spans="26:26" ht="21" x14ac:dyDescent="0.15">
      <c r="Z5255" s="235" ph="1"/>
    </row>
    <row r="5256" spans="26:26" ht="21" x14ac:dyDescent="0.15">
      <c r="Z5256" s="235" ph="1"/>
    </row>
    <row r="5257" spans="26:26" ht="21" x14ac:dyDescent="0.15">
      <c r="Z5257" s="235" ph="1"/>
    </row>
    <row r="5258" spans="26:26" ht="21" x14ac:dyDescent="0.15">
      <c r="Z5258" s="235" ph="1"/>
    </row>
    <row r="5259" spans="26:26" ht="21" x14ac:dyDescent="0.15">
      <c r="Z5259" s="235" ph="1"/>
    </row>
    <row r="5260" spans="26:26" ht="21" x14ac:dyDescent="0.15">
      <c r="Z5260" s="235" ph="1"/>
    </row>
    <row r="5261" spans="26:26" ht="21" x14ac:dyDescent="0.15">
      <c r="Z5261" s="235" ph="1"/>
    </row>
    <row r="5262" spans="26:26" ht="21" x14ac:dyDescent="0.15">
      <c r="Z5262" s="235" ph="1"/>
    </row>
    <row r="5263" spans="26:26" ht="21" x14ac:dyDescent="0.15">
      <c r="Z5263" s="235" ph="1"/>
    </row>
    <row r="5264" spans="26:26" ht="21" x14ac:dyDescent="0.15">
      <c r="Z5264" s="235" ph="1"/>
    </row>
    <row r="5265" spans="26:26" ht="21" x14ac:dyDescent="0.15">
      <c r="Z5265" s="235" ph="1"/>
    </row>
    <row r="5266" spans="26:26" ht="21" x14ac:dyDescent="0.15">
      <c r="Z5266" s="235" ph="1"/>
    </row>
    <row r="5267" spans="26:26" ht="21" x14ac:dyDescent="0.15">
      <c r="Z5267" s="235" ph="1"/>
    </row>
    <row r="5268" spans="26:26" ht="21" x14ac:dyDescent="0.15">
      <c r="Z5268" s="235" ph="1"/>
    </row>
    <row r="5269" spans="26:26" ht="21" x14ac:dyDescent="0.15">
      <c r="Z5269" s="235" ph="1"/>
    </row>
    <row r="5270" spans="26:26" ht="21" x14ac:dyDescent="0.15">
      <c r="Z5270" s="235" ph="1"/>
    </row>
    <row r="5271" spans="26:26" ht="21" x14ac:dyDescent="0.15">
      <c r="Z5271" s="235" ph="1"/>
    </row>
    <row r="5272" spans="26:26" ht="21" x14ac:dyDescent="0.15">
      <c r="Z5272" s="235" ph="1"/>
    </row>
    <row r="5273" spans="26:26" ht="21" x14ac:dyDescent="0.15">
      <c r="Z5273" s="235" ph="1"/>
    </row>
    <row r="5274" spans="26:26" ht="21" x14ac:dyDescent="0.15">
      <c r="Z5274" s="235" ph="1"/>
    </row>
    <row r="5275" spans="26:26" ht="21" x14ac:dyDescent="0.15">
      <c r="Z5275" s="235" ph="1"/>
    </row>
    <row r="5276" spans="26:26" ht="21" x14ac:dyDescent="0.15">
      <c r="Z5276" s="235" ph="1"/>
    </row>
    <row r="5277" spans="26:26" ht="21" x14ac:dyDescent="0.15">
      <c r="Z5277" s="235" ph="1"/>
    </row>
    <row r="5278" spans="26:26" ht="21" x14ac:dyDescent="0.15">
      <c r="Z5278" s="235" ph="1"/>
    </row>
    <row r="5279" spans="26:26" ht="21" x14ac:dyDescent="0.15">
      <c r="Z5279" s="235" ph="1"/>
    </row>
    <row r="5280" spans="26:26" ht="21" x14ac:dyDescent="0.15">
      <c r="Z5280" s="235" ph="1"/>
    </row>
    <row r="5281" spans="26:26" ht="21" x14ac:dyDescent="0.15">
      <c r="Z5281" s="235" ph="1"/>
    </row>
    <row r="5282" spans="26:26" ht="21" x14ac:dyDescent="0.15">
      <c r="Z5282" s="235" ph="1"/>
    </row>
    <row r="5283" spans="26:26" ht="21" x14ac:dyDescent="0.15">
      <c r="Z5283" s="235" ph="1"/>
    </row>
    <row r="5284" spans="26:26" ht="21" x14ac:dyDescent="0.15">
      <c r="Z5284" s="235" ph="1"/>
    </row>
    <row r="5285" spans="26:26" ht="21" x14ac:dyDescent="0.15">
      <c r="Z5285" s="235" ph="1"/>
    </row>
    <row r="5286" spans="26:26" ht="21" x14ac:dyDescent="0.15">
      <c r="Z5286" s="235" ph="1"/>
    </row>
    <row r="5287" spans="26:26" ht="21" x14ac:dyDescent="0.15">
      <c r="Z5287" s="235" ph="1"/>
    </row>
    <row r="5288" spans="26:26" ht="21" x14ac:dyDescent="0.15">
      <c r="Z5288" s="235" ph="1"/>
    </row>
    <row r="5289" spans="26:26" ht="21" x14ac:dyDescent="0.15">
      <c r="Z5289" s="235" ph="1"/>
    </row>
    <row r="5290" spans="26:26" ht="21" x14ac:dyDescent="0.15">
      <c r="Z5290" s="235" ph="1"/>
    </row>
    <row r="5291" spans="26:26" ht="21" x14ac:dyDescent="0.15">
      <c r="Z5291" s="235" ph="1"/>
    </row>
    <row r="5292" spans="26:26" ht="21" x14ac:dyDescent="0.15">
      <c r="Z5292" s="235" ph="1"/>
    </row>
    <row r="5293" spans="26:26" ht="21" x14ac:dyDescent="0.15">
      <c r="Z5293" s="235" ph="1"/>
    </row>
    <row r="5294" spans="26:26" ht="21" x14ac:dyDescent="0.15">
      <c r="Z5294" s="235" ph="1"/>
    </row>
    <row r="5295" spans="26:26" ht="21" x14ac:dyDescent="0.15">
      <c r="Z5295" s="235" ph="1"/>
    </row>
    <row r="5296" spans="26:26" ht="21" x14ac:dyDescent="0.15">
      <c r="Z5296" s="235" ph="1"/>
    </row>
    <row r="5297" spans="26:26" ht="21" x14ac:dyDescent="0.15">
      <c r="Z5297" s="235" ph="1"/>
    </row>
    <row r="5298" spans="26:26" ht="21" x14ac:dyDescent="0.15">
      <c r="Z5298" s="235" ph="1"/>
    </row>
    <row r="5299" spans="26:26" ht="21" x14ac:dyDescent="0.15">
      <c r="Z5299" s="235" ph="1"/>
    </row>
    <row r="5300" spans="26:26" ht="21" x14ac:dyDescent="0.15">
      <c r="Z5300" s="235" ph="1"/>
    </row>
    <row r="5301" spans="26:26" ht="21" x14ac:dyDescent="0.15">
      <c r="Z5301" s="235" ph="1"/>
    </row>
    <row r="5302" spans="26:26" ht="21" x14ac:dyDescent="0.15">
      <c r="Z5302" s="235" ph="1"/>
    </row>
    <row r="5303" spans="26:26" ht="21" x14ac:dyDescent="0.15">
      <c r="Z5303" s="235" ph="1"/>
    </row>
    <row r="5304" spans="26:26" ht="21" x14ac:dyDescent="0.15">
      <c r="Z5304" s="235" ph="1"/>
    </row>
    <row r="5305" spans="26:26" ht="21" x14ac:dyDescent="0.15">
      <c r="Z5305" s="235" ph="1"/>
    </row>
    <row r="5306" spans="26:26" ht="21" x14ac:dyDescent="0.15">
      <c r="Z5306" s="235" ph="1"/>
    </row>
    <row r="5307" spans="26:26" ht="21" x14ac:dyDescent="0.15">
      <c r="Z5307" s="235" ph="1"/>
    </row>
    <row r="5308" spans="26:26" ht="21" x14ac:dyDescent="0.15">
      <c r="Z5308" s="235" ph="1"/>
    </row>
    <row r="5309" spans="26:26" ht="21" x14ac:dyDescent="0.15">
      <c r="Z5309" s="235" ph="1"/>
    </row>
    <row r="5310" spans="26:26" ht="21" x14ac:dyDescent="0.15">
      <c r="Z5310" s="235" ph="1"/>
    </row>
    <row r="5311" spans="26:26" ht="21" x14ac:dyDescent="0.15">
      <c r="Z5311" s="235" ph="1"/>
    </row>
    <row r="5312" spans="26:26" ht="21" x14ac:dyDescent="0.15">
      <c r="Z5312" s="235" ph="1"/>
    </row>
    <row r="5313" spans="26:26" ht="21" x14ac:dyDescent="0.15">
      <c r="Z5313" s="235" ph="1"/>
    </row>
    <row r="5314" spans="26:26" ht="21" x14ac:dyDescent="0.15">
      <c r="Z5314" s="235" ph="1"/>
    </row>
    <row r="5315" spans="26:26" ht="21" x14ac:dyDescent="0.15">
      <c r="Z5315" s="235" ph="1"/>
    </row>
    <row r="5316" spans="26:26" ht="21" x14ac:dyDescent="0.15">
      <c r="Z5316" s="235" ph="1"/>
    </row>
    <row r="5317" spans="26:26" ht="21" x14ac:dyDescent="0.15">
      <c r="Z5317" s="235" ph="1"/>
    </row>
    <row r="5318" spans="26:26" ht="21" x14ac:dyDescent="0.15">
      <c r="Z5318" s="235" ph="1"/>
    </row>
    <row r="5319" spans="26:26" ht="21" x14ac:dyDescent="0.15">
      <c r="Z5319" s="235" ph="1"/>
    </row>
    <row r="5320" spans="26:26" ht="21" x14ac:dyDescent="0.15">
      <c r="Z5320" s="235" ph="1"/>
    </row>
    <row r="5321" spans="26:26" ht="21" x14ac:dyDescent="0.15">
      <c r="Z5321" s="235" ph="1"/>
    </row>
    <row r="5322" spans="26:26" ht="21" x14ac:dyDescent="0.15">
      <c r="Z5322" s="235" ph="1"/>
    </row>
    <row r="5323" spans="26:26" ht="21" x14ac:dyDescent="0.15">
      <c r="Z5323" s="235" ph="1"/>
    </row>
    <row r="5324" spans="26:26" ht="21" x14ac:dyDescent="0.15">
      <c r="Z5324" s="235" ph="1"/>
    </row>
    <row r="5325" spans="26:26" ht="21" x14ac:dyDescent="0.15">
      <c r="Z5325" s="235" ph="1"/>
    </row>
    <row r="5326" spans="26:26" ht="21" x14ac:dyDescent="0.15">
      <c r="Z5326" s="235" ph="1"/>
    </row>
    <row r="5327" spans="26:26" ht="21" x14ac:dyDescent="0.15">
      <c r="Z5327" s="235" ph="1"/>
    </row>
    <row r="5328" spans="26:26" ht="21" x14ac:dyDescent="0.15">
      <c r="Z5328" s="235" ph="1"/>
    </row>
    <row r="5329" spans="26:26" ht="21" x14ac:dyDescent="0.15">
      <c r="Z5329" s="235" ph="1"/>
    </row>
    <row r="5330" spans="26:26" ht="21" x14ac:dyDescent="0.15">
      <c r="Z5330" s="235" ph="1"/>
    </row>
    <row r="5331" spans="26:26" ht="21" x14ac:dyDescent="0.15">
      <c r="Z5331" s="235" ph="1"/>
    </row>
    <row r="5332" spans="26:26" ht="21" x14ac:dyDescent="0.15">
      <c r="Z5332" s="235" ph="1"/>
    </row>
    <row r="5333" spans="26:26" ht="21" x14ac:dyDescent="0.15">
      <c r="Z5333" s="235" ph="1"/>
    </row>
    <row r="5334" spans="26:26" ht="21" x14ac:dyDescent="0.15">
      <c r="Z5334" s="235" ph="1"/>
    </row>
    <row r="5335" spans="26:26" ht="21" x14ac:dyDescent="0.15">
      <c r="Z5335" s="235" ph="1"/>
    </row>
    <row r="5336" spans="26:26" ht="21" x14ac:dyDescent="0.15">
      <c r="Z5336" s="235" ph="1"/>
    </row>
    <row r="5337" spans="26:26" ht="21" x14ac:dyDescent="0.15">
      <c r="Z5337" s="235" ph="1"/>
    </row>
    <row r="5338" spans="26:26" ht="21" x14ac:dyDescent="0.15">
      <c r="Z5338" s="235" ph="1"/>
    </row>
    <row r="5339" spans="26:26" ht="21" x14ac:dyDescent="0.15">
      <c r="Z5339" s="235" ph="1"/>
    </row>
    <row r="5340" spans="26:26" ht="21" x14ac:dyDescent="0.15">
      <c r="Z5340" s="235" ph="1"/>
    </row>
    <row r="5341" spans="26:26" ht="21" x14ac:dyDescent="0.15">
      <c r="Z5341" s="235" ph="1"/>
    </row>
    <row r="5342" spans="26:26" ht="21" x14ac:dyDescent="0.15">
      <c r="Z5342" s="235" ph="1"/>
    </row>
    <row r="5343" spans="26:26" ht="21" x14ac:dyDescent="0.15">
      <c r="Z5343" s="235" ph="1"/>
    </row>
    <row r="5344" spans="26:26" ht="21" x14ac:dyDescent="0.15">
      <c r="Z5344" s="235" ph="1"/>
    </row>
    <row r="5345" spans="26:26" ht="21" x14ac:dyDescent="0.15">
      <c r="Z5345" s="235" ph="1"/>
    </row>
    <row r="5346" spans="26:26" ht="21" x14ac:dyDescent="0.15">
      <c r="Z5346" s="235" ph="1"/>
    </row>
    <row r="5347" spans="26:26" ht="21" x14ac:dyDescent="0.15">
      <c r="Z5347" s="235" ph="1"/>
    </row>
    <row r="5348" spans="26:26" ht="21" x14ac:dyDescent="0.15">
      <c r="Z5348" s="235" ph="1"/>
    </row>
    <row r="5349" spans="26:26" ht="21" x14ac:dyDescent="0.15">
      <c r="Z5349" s="235" ph="1"/>
    </row>
    <row r="5350" spans="26:26" ht="21" x14ac:dyDescent="0.15">
      <c r="Z5350" s="235" ph="1"/>
    </row>
    <row r="5351" spans="26:26" ht="21" x14ac:dyDescent="0.15">
      <c r="Z5351" s="235" ph="1"/>
    </row>
    <row r="5352" spans="26:26" ht="21" x14ac:dyDescent="0.15">
      <c r="Z5352" s="235" ph="1"/>
    </row>
    <row r="5353" spans="26:26" ht="21" x14ac:dyDescent="0.15">
      <c r="Z5353" s="235" ph="1"/>
    </row>
    <row r="5354" spans="26:26" ht="21" x14ac:dyDescent="0.15">
      <c r="Z5354" s="235" ph="1"/>
    </row>
    <row r="5355" spans="26:26" ht="21" x14ac:dyDescent="0.15">
      <c r="Z5355" s="235" ph="1"/>
    </row>
    <row r="5356" spans="26:26" ht="21" x14ac:dyDescent="0.15">
      <c r="Z5356" s="235" ph="1"/>
    </row>
    <row r="5357" spans="26:26" ht="21" x14ac:dyDescent="0.15">
      <c r="Z5357" s="235" ph="1"/>
    </row>
    <row r="5358" spans="26:26" ht="21" x14ac:dyDescent="0.15">
      <c r="Z5358" s="235" ph="1"/>
    </row>
    <row r="5359" spans="26:26" ht="21" x14ac:dyDescent="0.15">
      <c r="Z5359" s="235" ph="1"/>
    </row>
    <row r="5360" spans="26:26" ht="21" x14ac:dyDescent="0.15">
      <c r="Z5360" s="235" ph="1"/>
    </row>
    <row r="5361" spans="26:26" ht="21" x14ac:dyDescent="0.15">
      <c r="Z5361" s="235" ph="1"/>
    </row>
    <row r="5362" spans="26:26" ht="21" x14ac:dyDescent="0.15">
      <c r="Z5362" s="235" ph="1"/>
    </row>
    <row r="5363" spans="26:26" ht="21" x14ac:dyDescent="0.15">
      <c r="Z5363" s="235" ph="1"/>
    </row>
    <row r="5364" spans="26:26" ht="21" x14ac:dyDescent="0.15">
      <c r="Z5364" s="235" ph="1"/>
    </row>
    <row r="5365" spans="26:26" ht="21" x14ac:dyDescent="0.15">
      <c r="Z5365" s="235" ph="1"/>
    </row>
    <row r="5366" spans="26:26" ht="21" x14ac:dyDescent="0.15">
      <c r="Z5366" s="235" ph="1"/>
    </row>
    <row r="5367" spans="26:26" ht="21" x14ac:dyDescent="0.15">
      <c r="Z5367" s="235" ph="1"/>
    </row>
    <row r="5368" spans="26:26" ht="21" x14ac:dyDescent="0.15">
      <c r="Z5368" s="235" ph="1"/>
    </row>
    <row r="5369" spans="26:26" ht="21" x14ac:dyDescent="0.15">
      <c r="Z5369" s="235" ph="1"/>
    </row>
    <row r="5370" spans="26:26" ht="21" x14ac:dyDescent="0.15">
      <c r="Z5370" s="235" ph="1"/>
    </row>
    <row r="5371" spans="26:26" ht="21" x14ac:dyDescent="0.15">
      <c r="Z5371" s="235" ph="1"/>
    </row>
    <row r="5372" spans="26:26" ht="21" x14ac:dyDescent="0.15">
      <c r="Z5372" s="235" ph="1"/>
    </row>
    <row r="5373" spans="26:26" ht="21" x14ac:dyDescent="0.15">
      <c r="Z5373" s="235" ph="1"/>
    </row>
    <row r="5374" spans="26:26" ht="21" x14ac:dyDescent="0.15">
      <c r="Z5374" s="235" ph="1"/>
    </row>
    <row r="5375" spans="26:26" ht="21" x14ac:dyDescent="0.15">
      <c r="Z5375" s="235" ph="1"/>
    </row>
    <row r="5376" spans="26:26" ht="21" x14ac:dyDescent="0.15">
      <c r="Z5376" s="235" ph="1"/>
    </row>
    <row r="5377" spans="26:26" ht="21" x14ac:dyDescent="0.15">
      <c r="Z5377" s="235" ph="1"/>
    </row>
    <row r="5378" spans="26:26" ht="21" x14ac:dyDescent="0.15">
      <c r="Z5378" s="235" ph="1"/>
    </row>
    <row r="5379" spans="26:26" ht="21" x14ac:dyDescent="0.15">
      <c r="Z5379" s="235" ph="1"/>
    </row>
    <row r="5380" spans="26:26" ht="21" x14ac:dyDescent="0.15">
      <c r="Z5380" s="235" ph="1"/>
    </row>
    <row r="5381" spans="26:26" ht="21" x14ac:dyDescent="0.15">
      <c r="Z5381" s="235" ph="1"/>
    </row>
    <row r="5382" spans="26:26" ht="21" x14ac:dyDescent="0.15">
      <c r="Z5382" s="235" ph="1"/>
    </row>
    <row r="5383" spans="26:26" ht="21" x14ac:dyDescent="0.15">
      <c r="Z5383" s="235" ph="1"/>
    </row>
    <row r="5384" spans="26:26" ht="21" x14ac:dyDescent="0.15">
      <c r="Z5384" s="235" ph="1"/>
    </row>
    <row r="5385" spans="26:26" ht="21" x14ac:dyDescent="0.15">
      <c r="Z5385" s="235" ph="1"/>
    </row>
    <row r="5386" spans="26:26" ht="21" x14ac:dyDescent="0.15">
      <c r="Z5386" s="235" ph="1"/>
    </row>
    <row r="5387" spans="26:26" ht="21" x14ac:dyDescent="0.15">
      <c r="Z5387" s="235" ph="1"/>
    </row>
    <row r="5388" spans="26:26" ht="21" x14ac:dyDescent="0.15">
      <c r="Z5388" s="235" ph="1"/>
    </row>
    <row r="5389" spans="26:26" ht="21" x14ac:dyDescent="0.15">
      <c r="Z5389" s="235" ph="1"/>
    </row>
    <row r="5390" spans="26:26" ht="21" x14ac:dyDescent="0.15">
      <c r="Z5390" s="235" ph="1"/>
    </row>
    <row r="5391" spans="26:26" ht="21" x14ac:dyDescent="0.15">
      <c r="Z5391" s="235" ph="1"/>
    </row>
    <row r="5392" spans="26:26" ht="21" x14ac:dyDescent="0.15">
      <c r="Z5392" s="235" ph="1"/>
    </row>
    <row r="5393" spans="26:26" ht="21" x14ac:dyDescent="0.15">
      <c r="Z5393" s="235" ph="1"/>
    </row>
    <row r="5394" spans="26:26" ht="21" x14ac:dyDescent="0.15">
      <c r="Z5394" s="235" ph="1"/>
    </row>
    <row r="5395" spans="26:26" ht="21" x14ac:dyDescent="0.15">
      <c r="Z5395" s="235" ph="1"/>
    </row>
    <row r="5396" spans="26:26" ht="21" x14ac:dyDescent="0.15">
      <c r="Z5396" s="235" ph="1"/>
    </row>
    <row r="5397" spans="26:26" ht="21" x14ac:dyDescent="0.15">
      <c r="Z5397" s="235" ph="1"/>
    </row>
    <row r="5398" spans="26:26" ht="21" x14ac:dyDescent="0.15">
      <c r="Z5398" s="235" ph="1"/>
    </row>
    <row r="5399" spans="26:26" ht="21" x14ac:dyDescent="0.15">
      <c r="Z5399" s="235" ph="1"/>
    </row>
    <row r="5400" spans="26:26" ht="21" x14ac:dyDescent="0.15">
      <c r="Z5400" s="235" ph="1"/>
    </row>
    <row r="5401" spans="26:26" ht="21" x14ac:dyDescent="0.15">
      <c r="Z5401" s="235" ph="1"/>
    </row>
    <row r="5402" spans="26:26" ht="21" x14ac:dyDescent="0.15">
      <c r="Z5402" s="235" ph="1"/>
    </row>
    <row r="5403" spans="26:26" ht="21" x14ac:dyDescent="0.15">
      <c r="Z5403" s="235" ph="1"/>
    </row>
    <row r="5404" spans="26:26" ht="21" x14ac:dyDescent="0.15">
      <c r="Z5404" s="235" ph="1"/>
    </row>
    <row r="5405" spans="26:26" ht="21" x14ac:dyDescent="0.15">
      <c r="Z5405" s="235" ph="1"/>
    </row>
    <row r="5406" spans="26:26" ht="21" x14ac:dyDescent="0.15">
      <c r="Z5406" s="235" ph="1"/>
    </row>
    <row r="5407" spans="26:26" ht="21" x14ac:dyDescent="0.15">
      <c r="Z5407" s="235" ph="1"/>
    </row>
    <row r="5408" spans="26:26" ht="21" x14ac:dyDescent="0.15">
      <c r="Z5408" s="235" ph="1"/>
    </row>
    <row r="5409" spans="26:26" ht="21" x14ac:dyDescent="0.15">
      <c r="Z5409" s="235" ph="1"/>
    </row>
    <row r="5410" spans="26:26" ht="21" x14ac:dyDescent="0.15">
      <c r="Z5410" s="235" ph="1"/>
    </row>
    <row r="5411" spans="26:26" ht="21" x14ac:dyDescent="0.15">
      <c r="Z5411" s="235" ph="1"/>
    </row>
    <row r="5412" spans="26:26" ht="21" x14ac:dyDescent="0.15">
      <c r="Z5412" s="235" ph="1"/>
    </row>
    <row r="5413" spans="26:26" ht="21" x14ac:dyDescent="0.15">
      <c r="Z5413" s="235" ph="1"/>
    </row>
    <row r="5414" spans="26:26" ht="21" x14ac:dyDescent="0.15">
      <c r="Z5414" s="235" ph="1"/>
    </row>
    <row r="5415" spans="26:26" ht="21" x14ac:dyDescent="0.15">
      <c r="Z5415" s="235" ph="1"/>
    </row>
    <row r="5416" spans="26:26" ht="21" x14ac:dyDescent="0.15">
      <c r="Z5416" s="235" ph="1"/>
    </row>
    <row r="5417" spans="26:26" ht="21" x14ac:dyDescent="0.15">
      <c r="Z5417" s="235" ph="1"/>
    </row>
    <row r="5418" spans="26:26" ht="21" x14ac:dyDescent="0.15">
      <c r="Z5418" s="235" ph="1"/>
    </row>
    <row r="5419" spans="26:26" ht="21" x14ac:dyDescent="0.15">
      <c r="Z5419" s="235" ph="1"/>
    </row>
    <row r="5420" spans="26:26" ht="21" x14ac:dyDescent="0.15">
      <c r="Z5420" s="235" ph="1"/>
    </row>
    <row r="5421" spans="26:26" ht="21" x14ac:dyDescent="0.15">
      <c r="Z5421" s="235" ph="1"/>
    </row>
    <row r="5422" spans="26:26" ht="21" x14ac:dyDescent="0.15">
      <c r="Z5422" s="235" ph="1"/>
    </row>
    <row r="5423" spans="26:26" ht="21" x14ac:dyDescent="0.15">
      <c r="Z5423" s="235" ph="1"/>
    </row>
    <row r="5424" spans="26:26" ht="21" x14ac:dyDescent="0.15">
      <c r="Z5424" s="235" ph="1"/>
    </row>
    <row r="5425" spans="26:26" ht="21" x14ac:dyDescent="0.15">
      <c r="Z5425" s="235" ph="1"/>
    </row>
    <row r="5426" spans="26:26" ht="21" x14ac:dyDescent="0.15">
      <c r="Z5426" s="235" ph="1"/>
    </row>
    <row r="5427" spans="26:26" ht="21" x14ac:dyDescent="0.15">
      <c r="Z5427" s="235" ph="1"/>
    </row>
    <row r="5428" spans="26:26" ht="21" x14ac:dyDescent="0.15">
      <c r="Z5428" s="235" ph="1"/>
    </row>
    <row r="5429" spans="26:26" ht="21" x14ac:dyDescent="0.15">
      <c r="Z5429" s="235" ph="1"/>
    </row>
    <row r="5430" spans="26:26" ht="21" x14ac:dyDescent="0.15">
      <c r="Z5430" s="235" ph="1"/>
    </row>
    <row r="5431" spans="26:26" ht="21" x14ac:dyDescent="0.15">
      <c r="Z5431" s="235" ph="1"/>
    </row>
    <row r="5432" spans="26:26" ht="21" x14ac:dyDescent="0.15">
      <c r="Z5432" s="235" ph="1"/>
    </row>
    <row r="5433" spans="26:26" ht="21" x14ac:dyDescent="0.15">
      <c r="Z5433" s="235" ph="1"/>
    </row>
    <row r="5434" spans="26:26" ht="21" x14ac:dyDescent="0.15">
      <c r="Z5434" s="235" ph="1"/>
    </row>
    <row r="5435" spans="26:26" ht="21" x14ac:dyDescent="0.15">
      <c r="Z5435" s="235" ph="1"/>
    </row>
    <row r="5436" spans="26:26" ht="21" x14ac:dyDescent="0.15">
      <c r="Z5436" s="235" ph="1"/>
    </row>
    <row r="5437" spans="26:26" ht="21" x14ac:dyDescent="0.15">
      <c r="Z5437" s="235" ph="1"/>
    </row>
    <row r="5438" spans="26:26" ht="21" x14ac:dyDescent="0.15">
      <c r="Z5438" s="235" ph="1"/>
    </row>
    <row r="5439" spans="26:26" ht="21" x14ac:dyDescent="0.15">
      <c r="Z5439" s="235" ph="1"/>
    </row>
    <row r="5440" spans="26:26" ht="21" x14ac:dyDescent="0.15">
      <c r="Z5440" s="235" ph="1"/>
    </row>
    <row r="5441" spans="26:26" ht="21" x14ac:dyDescent="0.15">
      <c r="Z5441" s="235" ph="1"/>
    </row>
    <row r="5442" spans="26:26" ht="21" x14ac:dyDescent="0.15">
      <c r="Z5442" s="235" ph="1"/>
    </row>
    <row r="5443" spans="26:26" ht="21" x14ac:dyDescent="0.15">
      <c r="Z5443" s="235" ph="1"/>
    </row>
    <row r="5444" spans="26:26" ht="21" x14ac:dyDescent="0.15">
      <c r="Z5444" s="235" ph="1"/>
    </row>
    <row r="5445" spans="26:26" ht="21" x14ac:dyDescent="0.15">
      <c r="Z5445" s="235" ph="1"/>
    </row>
    <row r="5446" spans="26:26" ht="21" x14ac:dyDescent="0.15">
      <c r="Z5446" s="235" ph="1"/>
    </row>
    <row r="5447" spans="26:26" ht="21" x14ac:dyDescent="0.15">
      <c r="Z5447" s="235" ph="1"/>
    </row>
    <row r="5448" spans="26:26" ht="21" x14ac:dyDescent="0.15">
      <c r="Z5448" s="235" ph="1"/>
    </row>
    <row r="5449" spans="26:26" ht="21" x14ac:dyDescent="0.15">
      <c r="Z5449" s="235" ph="1"/>
    </row>
    <row r="5450" spans="26:26" ht="21" x14ac:dyDescent="0.15">
      <c r="Z5450" s="235" ph="1"/>
    </row>
    <row r="5451" spans="26:26" ht="21" x14ac:dyDescent="0.15">
      <c r="Z5451" s="235" ph="1"/>
    </row>
    <row r="5452" spans="26:26" ht="21" x14ac:dyDescent="0.15">
      <c r="Z5452" s="235" ph="1"/>
    </row>
    <row r="5453" spans="26:26" ht="21" x14ac:dyDescent="0.15">
      <c r="Z5453" s="235" ph="1"/>
    </row>
    <row r="5454" spans="26:26" ht="21" x14ac:dyDescent="0.15">
      <c r="Z5454" s="235" ph="1"/>
    </row>
    <row r="5455" spans="26:26" ht="21" x14ac:dyDescent="0.15">
      <c r="Z5455" s="235" ph="1"/>
    </row>
    <row r="5456" spans="26:26" ht="21" x14ac:dyDescent="0.15">
      <c r="Z5456" s="235" ph="1"/>
    </row>
    <row r="5457" spans="26:26" ht="21" x14ac:dyDescent="0.15">
      <c r="Z5457" s="235" ph="1"/>
    </row>
    <row r="5458" spans="26:26" ht="21" x14ac:dyDescent="0.15">
      <c r="Z5458" s="235" ph="1"/>
    </row>
    <row r="5459" spans="26:26" ht="21" x14ac:dyDescent="0.15">
      <c r="Z5459" s="235" ph="1"/>
    </row>
    <row r="5460" spans="26:26" ht="21" x14ac:dyDescent="0.15">
      <c r="Z5460" s="235" ph="1"/>
    </row>
    <row r="5461" spans="26:26" ht="21" x14ac:dyDescent="0.15">
      <c r="Z5461" s="235" ph="1"/>
    </row>
    <row r="5462" spans="26:26" ht="21" x14ac:dyDescent="0.15">
      <c r="Z5462" s="235" ph="1"/>
    </row>
    <row r="5463" spans="26:26" ht="21" x14ac:dyDescent="0.15">
      <c r="Z5463" s="235" ph="1"/>
    </row>
    <row r="5464" spans="26:26" ht="21" x14ac:dyDescent="0.15">
      <c r="Z5464" s="235" ph="1"/>
    </row>
    <row r="5465" spans="26:26" ht="21" x14ac:dyDescent="0.15">
      <c r="Z5465" s="235" ph="1"/>
    </row>
    <row r="5466" spans="26:26" ht="21" x14ac:dyDescent="0.15">
      <c r="Z5466" s="235" ph="1"/>
    </row>
    <row r="5467" spans="26:26" ht="21" x14ac:dyDescent="0.15">
      <c r="Z5467" s="235" ph="1"/>
    </row>
    <row r="5468" spans="26:26" ht="21" x14ac:dyDescent="0.15">
      <c r="Z5468" s="235" ph="1"/>
    </row>
    <row r="5469" spans="26:26" ht="21" x14ac:dyDescent="0.15">
      <c r="Z5469" s="235" ph="1"/>
    </row>
    <row r="5470" spans="26:26" ht="21" x14ac:dyDescent="0.15">
      <c r="Z5470" s="235" ph="1"/>
    </row>
    <row r="5471" spans="26:26" ht="21" x14ac:dyDescent="0.15">
      <c r="Z5471" s="235" ph="1"/>
    </row>
    <row r="5472" spans="26:26" ht="21" x14ac:dyDescent="0.15">
      <c r="Z5472" s="235" ph="1"/>
    </row>
    <row r="5473" spans="26:26" ht="21" x14ac:dyDescent="0.15">
      <c r="Z5473" s="235" ph="1"/>
    </row>
    <row r="5474" spans="26:26" ht="21" x14ac:dyDescent="0.15">
      <c r="Z5474" s="235" ph="1"/>
    </row>
    <row r="5475" spans="26:26" ht="21" x14ac:dyDescent="0.15">
      <c r="Z5475" s="235" ph="1"/>
    </row>
    <row r="5476" spans="26:26" ht="21" x14ac:dyDescent="0.15">
      <c r="Z5476" s="235" ph="1"/>
    </row>
    <row r="5477" spans="26:26" ht="21" x14ac:dyDescent="0.15">
      <c r="Z5477" s="235" ph="1"/>
    </row>
    <row r="5478" spans="26:26" ht="21" x14ac:dyDescent="0.15">
      <c r="Z5478" s="235" ph="1"/>
    </row>
    <row r="5479" spans="26:26" ht="21" x14ac:dyDescent="0.15">
      <c r="Z5479" s="235" ph="1"/>
    </row>
    <row r="5480" spans="26:26" ht="21" x14ac:dyDescent="0.15">
      <c r="Z5480" s="235" ph="1"/>
    </row>
    <row r="5481" spans="26:26" ht="21" x14ac:dyDescent="0.15">
      <c r="Z5481" s="235" ph="1"/>
    </row>
    <row r="5482" spans="26:26" ht="21" x14ac:dyDescent="0.15">
      <c r="Z5482" s="235" ph="1"/>
    </row>
    <row r="5483" spans="26:26" ht="21" x14ac:dyDescent="0.15">
      <c r="Z5483" s="235" ph="1"/>
    </row>
    <row r="5484" spans="26:26" ht="21" x14ac:dyDescent="0.15">
      <c r="Z5484" s="235" ph="1"/>
    </row>
    <row r="5485" spans="26:26" ht="21" x14ac:dyDescent="0.15">
      <c r="Z5485" s="235" ph="1"/>
    </row>
    <row r="5486" spans="26:26" ht="21" x14ac:dyDescent="0.15">
      <c r="Z5486" s="235" ph="1"/>
    </row>
    <row r="5487" spans="26:26" ht="21" x14ac:dyDescent="0.15">
      <c r="Z5487" s="235" ph="1"/>
    </row>
    <row r="5488" spans="26:26" ht="21" x14ac:dyDescent="0.15">
      <c r="Z5488" s="235" ph="1"/>
    </row>
    <row r="5489" spans="26:26" ht="21" x14ac:dyDescent="0.15">
      <c r="Z5489" s="235" ph="1"/>
    </row>
    <row r="5490" spans="26:26" ht="21" x14ac:dyDescent="0.15">
      <c r="Z5490" s="235" ph="1"/>
    </row>
    <row r="5491" spans="26:26" ht="21" x14ac:dyDescent="0.15">
      <c r="Z5491" s="235" ph="1"/>
    </row>
    <row r="5492" spans="26:26" ht="21" x14ac:dyDescent="0.15">
      <c r="Z5492" s="235" ph="1"/>
    </row>
    <row r="5493" spans="26:26" ht="21" x14ac:dyDescent="0.15">
      <c r="Z5493" s="235" ph="1"/>
    </row>
    <row r="5494" spans="26:26" ht="21" x14ac:dyDescent="0.15">
      <c r="Z5494" s="235" ph="1"/>
    </row>
    <row r="5495" spans="26:26" ht="21" x14ac:dyDescent="0.15">
      <c r="Z5495" s="235" ph="1"/>
    </row>
    <row r="5496" spans="26:26" ht="21" x14ac:dyDescent="0.15">
      <c r="Z5496" s="235" ph="1"/>
    </row>
    <row r="5497" spans="26:26" ht="21" x14ac:dyDescent="0.15">
      <c r="Z5497" s="235" ph="1"/>
    </row>
    <row r="5498" spans="26:26" ht="21" x14ac:dyDescent="0.15">
      <c r="Z5498" s="235" ph="1"/>
    </row>
    <row r="5499" spans="26:26" ht="21" x14ac:dyDescent="0.15">
      <c r="Z5499" s="235" ph="1"/>
    </row>
    <row r="5500" spans="26:26" ht="21" x14ac:dyDescent="0.15">
      <c r="Z5500" s="235" ph="1"/>
    </row>
    <row r="5501" spans="26:26" ht="21" x14ac:dyDescent="0.15">
      <c r="Z5501" s="235" ph="1"/>
    </row>
    <row r="5502" spans="26:26" ht="21" x14ac:dyDescent="0.15">
      <c r="Z5502" s="235" ph="1"/>
    </row>
    <row r="5503" spans="26:26" ht="21" x14ac:dyDescent="0.15">
      <c r="Z5503" s="235" ph="1"/>
    </row>
    <row r="5504" spans="26:26" ht="21" x14ac:dyDescent="0.15">
      <c r="Z5504" s="235" ph="1"/>
    </row>
    <row r="5505" spans="26:26" ht="21" x14ac:dyDescent="0.15">
      <c r="Z5505" s="235" ph="1"/>
    </row>
    <row r="5506" spans="26:26" ht="21" x14ac:dyDescent="0.15">
      <c r="Z5506" s="235" ph="1"/>
    </row>
    <row r="5507" spans="26:26" ht="21" x14ac:dyDescent="0.15">
      <c r="Z5507" s="235" ph="1"/>
    </row>
    <row r="5508" spans="26:26" ht="21" x14ac:dyDescent="0.15">
      <c r="Z5508" s="235" ph="1"/>
    </row>
    <row r="5509" spans="26:26" ht="21" x14ac:dyDescent="0.15">
      <c r="Z5509" s="235" ph="1"/>
    </row>
    <row r="5510" spans="26:26" ht="21" x14ac:dyDescent="0.15">
      <c r="Z5510" s="235" ph="1"/>
    </row>
    <row r="5511" spans="26:26" ht="21" x14ac:dyDescent="0.15">
      <c r="Z5511" s="235" ph="1"/>
    </row>
    <row r="5512" spans="26:26" ht="21" x14ac:dyDescent="0.15">
      <c r="Z5512" s="235" ph="1"/>
    </row>
    <row r="5513" spans="26:26" ht="21" x14ac:dyDescent="0.15">
      <c r="Z5513" s="235" ph="1"/>
    </row>
    <row r="5514" spans="26:26" ht="21" x14ac:dyDescent="0.15">
      <c r="Z5514" s="235" ph="1"/>
    </row>
    <row r="5515" spans="26:26" ht="21" x14ac:dyDescent="0.15">
      <c r="Z5515" s="235" ph="1"/>
    </row>
    <row r="5516" spans="26:26" ht="21" x14ac:dyDescent="0.15">
      <c r="Z5516" s="235" ph="1"/>
    </row>
    <row r="5517" spans="26:26" ht="21" x14ac:dyDescent="0.15">
      <c r="Z5517" s="235" ph="1"/>
    </row>
    <row r="5518" spans="26:26" ht="21" x14ac:dyDescent="0.15">
      <c r="Z5518" s="235" ph="1"/>
    </row>
    <row r="5519" spans="26:26" ht="21" x14ac:dyDescent="0.15">
      <c r="Z5519" s="235" ph="1"/>
    </row>
    <row r="5520" spans="26:26" ht="21" x14ac:dyDescent="0.15">
      <c r="Z5520" s="235" ph="1"/>
    </row>
    <row r="5521" spans="26:26" ht="21" x14ac:dyDescent="0.15">
      <c r="Z5521" s="235" ph="1"/>
    </row>
    <row r="5522" spans="26:26" ht="21" x14ac:dyDescent="0.15">
      <c r="Z5522" s="235" ph="1"/>
    </row>
    <row r="5523" spans="26:26" ht="21" x14ac:dyDescent="0.15">
      <c r="Z5523" s="235" ph="1"/>
    </row>
    <row r="5524" spans="26:26" ht="21" x14ac:dyDescent="0.15">
      <c r="Z5524" s="235" ph="1"/>
    </row>
    <row r="5525" spans="26:26" ht="21" x14ac:dyDescent="0.15">
      <c r="Z5525" s="235" ph="1"/>
    </row>
    <row r="5526" spans="26:26" ht="21" x14ac:dyDescent="0.15">
      <c r="Z5526" s="235" ph="1"/>
    </row>
    <row r="5527" spans="26:26" ht="21" x14ac:dyDescent="0.15">
      <c r="Z5527" s="235" ph="1"/>
    </row>
    <row r="5528" spans="26:26" ht="21" x14ac:dyDescent="0.15">
      <c r="Z5528" s="235" ph="1"/>
    </row>
    <row r="5529" spans="26:26" ht="21" x14ac:dyDescent="0.15">
      <c r="Z5529" s="235" ph="1"/>
    </row>
    <row r="5530" spans="26:26" ht="21" x14ac:dyDescent="0.15">
      <c r="Z5530" s="235" ph="1"/>
    </row>
    <row r="5531" spans="26:26" ht="21" x14ac:dyDescent="0.15">
      <c r="Z5531" s="235" ph="1"/>
    </row>
    <row r="5532" spans="26:26" ht="21" x14ac:dyDescent="0.15">
      <c r="Z5532" s="235" ph="1"/>
    </row>
    <row r="5533" spans="26:26" ht="21" x14ac:dyDescent="0.15">
      <c r="Z5533" s="235" ph="1"/>
    </row>
    <row r="5534" spans="26:26" ht="21" x14ac:dyDescent="0.15">
      <c r="Z5534" s="235" ph="1"/>
    </row>
    <row r="5535" spans="26:26" ht="21" x14ac:dyDescent="0.15">
      <c r="Z5535" s="235" ph="1"/>
    </row>
    <row r="5536" spans="26:26" ht="21" x14ac:dyDescent="0.15">
      <c r="Z5536" s="235" ph="1"/>
    </row>
    <row r="5537" spans="26:26" ht="21" x14ac:dyDescent="0.15">
      <c r="Z5537" s="235" ph="1"/>
    </row>
    <row r="5538" spans="26:26" ht="21" x14ac:dyDescent="0.15">
      <c r="Z5538" s="235" ph="1"/>
    </row>
    <row r="5539" spans="26:26" ht="21" x14ac:dyDescent="0.15">
      <c r="Z5539" s="235" ph="1"/>
    </row>
    <row r="5540" spans="26:26" ht="21" x14ac:dyDescent="0.15">
      <c r="Z5540" s="235" ph="1"/>
    </row>
    <row r="5541" spans="26:26" ht="21" x14ac:dyDescent="0.15">
      <c r="Z5541" s="235" ph="1"/>
    </row>
    <row r="5542" spans="26:26" ht="21" x14ac:dyDescent="0.15">
      <c r="Z5542" s="235" ph="1"/>
    </row>
    <row r="5543" spans="26:26" ht="21" x14ac:dyDescent="0.15">
      <c r="Z5543" s="235" ph="1"/>
    </row>
    <row r="5544" spans="26:26" ht="21" x14ac:dyDescent="0.15">
      <c r="Z5544" s="235" ph="1"/>
    </row>
    <row r="5545" spans="26:26" ht="21" x14ac:dyDescent="0.15">
      <c r="Z5545" s="235" ph="1"/>
    </row>
    <row r="5546" spans="26:26" ht="21" x14ac:dyDescent="0.15">
      <c r="Z5546" s="235" ph="1"/>
    </row>
    <row r="5547" spans="26:26" ht="21" x14ac:dyDescent="0.15">
      <c r="Z5547" s="235" ph="1"/>
    </row>
    <row r="5548" spans="26:26" ht="21" x14ac:dyDescent="0.15">
      <c r="Z5548" s="235" ph="1"/>
    </row>
    <row r="5549" spans="26:26" ht="21" x14ac:dyDescent="0.15">
      <c r="Z5549" s="235" ph="1"/>
    </row>
    <row r="5550" spans="26:26" ht="21" x14ac:dyDescent="0.15">
      <c r="Z5550" s="235" ph="1"/>
    </row>
    <row r="5551" spans="26:26" ht="21" x14ac:dyDescent="0.15">
      <c r="Z5551" s="235" ph="1"/>
    </row>
    <row r="5552" spans="26:26" ht="21" x14ac:dyDescent="0.15">
      <c r="Z5552" s="235" ph="1"/>
    </row>
    <row r="5553" spans="26:26" ht="21" x14ac:dyDescent="0.15">
      <c r="Z5553" s="235" ph="1"/>
    </row>
    <row r="5554" spans="26:26" ht="21" x14ac:dyDescent="0.15">
      <c r="Z5554" s="235" ph="1"/>
    </row>
    <row r="5555" spans="26:26" ht="21" x14ac:dyDescent="0.15">
      <c r="Z5555" s="235" ph="1"/>
    </row>
    <row r="5556" spans="26:26" ht="21" x14ac:dyDescent="0.15">
      <c r="Z5556" s="235" ph="1"/>
    </row>
    <row r="5557" spans="26:26" ht="21" x14ac:dyDescent="0.15">
      <c r="Z5557" s="235" ph="1"/>
    </row>
    <row r="5558" spans="26:26" ht="21" x14ac:dyDescent="0.15">
      <c r="Z5558" s="235" ph="1"/>
    </row>
    <row r="5559" spans="26:26" ht="21" x14ac:dyDescent="0.15">
      <c r="Z5559" s="235" ph="1"/>
    </row>
    <row r="5560" spans="26:26" ht="21" x14ac:dyDescent="0.15">
      <c r="Z5560" s="235" ph="1"/>
    </row>
    <row r="5561" spans="26:26" ht="21" x14ac:dyDescent="0.15">
      <c r="Z5561" s="235" ph="1"/>
    </row>
    <row r="5562" spans="26:26" ht="21" x14ac:dyDescent="0.15">
      <c r="Z5562" s="235" ph="1"/>
    </row>
    <row r="5563" spans="26:26" ht="21" x14ac:dyDescent="0.15">
      <c r="Z5563" s="235" ph="1"/>
    </row>
    <row r="5564" spans="26:26" ht="21" x14ac:dyDescent="0.15">
      <c r="Z5564" s="235" ph="1"/>
    </row>
    <row r="5565" spans="26:26" ht="21" x14ac:dyDescent="0.15">
      <c r="Z5565" s="235" ph="1"/>
    </row>
    <row r="5566" spans="26:26" ht="21" x14ac:dyDescent="0.15">
      <c r="Z5566" s="235" ph="1"/>
    </row>
    <row r="5567" spans="26:26" ht="21" x14ac:dyDescent="0.15">
      <c r="Z5567" s="235" ph="1"/>
    </row>
    <row r="5568" spans="26:26" ht="21" x14ac:dyDescent="0.15">
      <c r="Z5568" s="235" ph="1"/>
    </row>
    <row r="5569" spans="26:26" ht="21" x14ac:dyDescent="0.15">
      <c r="Z5569" s="235" ph="1"/>
    </row>
    <row r="5570" spans="26:26" ht="21" x14ac:dyDescent="0.15">
      <c r="Z5570" s="235" ph="1"/>
    </row>
    <row r="5571" spans="26:26" ht="21" x14ac:dyDescent="0.15">
      <c r="Z5571" s="235" ph="1"/>
    </row>
    <row r="5572" spans="26:26" ht="21" x14ac:dyDescent="0.15">
      <c r="Z5572" s="235" ph="1"/>
    </row>
    <row r="5573" spans="26:26" ht="21" x14ac:dyDescent="0.15">
      <c r="Z5573" s="235" ph="1"/>
    </row>
    <row r="5574" spans="26:26" ht="21" x14ac:dyDescent="0.15">
      <c r="Z5574" s="235" ph="1"/>
    </row>
    <row r="5575" spans="26:26" ht="21" x14ac:dyDescent="0.15">
      <c r="Z5575" s="235" ph="1"/>
    </row>
    <row r="5576" spans="26:26" ht="21" x14ac:dyDescent="0.15">
      <c r="Z5576" s="235" ph="1"/>
    </row>
    <row r="5577" spans="26:26" ht="21" x14ac:dyDescent="0.15">
      <c r="Z5577" s="235" ph="1"/>
    </row>
    <row r="5578" spans="26:26" ht="21" x14ac:dyDescent="0.15">
      <c r="Z5578" s="235" ph="1"/>
    </row>
    <row r="5579" spans="26:26" ht="21" x14ac:dyDescent="0.15">
      <c r="Z5579" s="235" ph="1"/>
    </row>
    <row r="5580" spans="26:26" ht="21" x14ac:dyDescent="0.15">
      <c r="Z5580" s="235" ph="1"/>
    </row>
    <row r="5581" spans="26:26" ht="21" x14ac:dyDescent="0.15">
      <c r="Z5581" s="235" ph="1"/>
    </row>
    <row r="5582" spans="26:26" ht="21" x14ac:dyDescent="0.15">
      <c r="Z5582" s="235" ph="1"/>
    </row>
    <row r="5583" spans="26:26" ht="21" x14ac:dyDescent="0.15">
      <c r="Z5583" s="235" ph="1"/>
    </row>
    <row r="5584" spans="26:26" ht="21" x14ac:dyDescent="0.15">
      <c r="Z5584" s="235" ph="1"/>
    </row>
    <row r="5585" spans="26:26" ht="21" x14ac:dyDescent="0.15">
      <c r="Z5585" s="235" ph="1"/>
    </row>
    <row r="5586" spans="26:26" ht="21" x14ac:dyDescent="0.15">
      <c r="Z5586" s="235" ph="1"/>
    </row>
    <row r="5587" spans="26:26" ht="21" x14ac:dyDescent="0.15">
      <c r="Z5587" s="235" ph="1"/>
    </row>
    <row r="5588" spans="26:26" ht="21" x14ac:dyDescent="0.15">
      <c r="Z5588" s="235" ph="1"/>
    </row>
    <row r="5589" spans="26:26" ht="21" x14ac:dyDescent="0.15">
      <c r="Z5589" s="235" ph="1"/>
    </row>
    <row r="5590" spans="26:26" ht="21" x14ac:dyDescent="0.15">
      <c r="Z5590" s="235" ph="1"/>
    </row>
    <row r="5591" spans="26:26" ht="21" x14ac:dyDescent="0.15">
      <c r="Z5591" s="235" ph="1"/>
    </row>
    <row r="5592" spans="26:26" ht="21" x14ac:dyDescent="0.15">
      <c r="Z5592" s="235" ph="1"/>
    </row>
    <row r="5593" spans="26:26" ht="21" x14ac:dyDescent="0.15">
      <c r="Z5593" s="235" ph="1"/>
    </row>
    <row r="5594" spans="26:26" ht="21" x14ac:dyDescent="0.15">
      <c r="Z5594" s="235" ph="1"/>
    </row>
    <row r="5595" spans="26:26" ht="21" x14ac:dyDescent="0.15">
      <c r="Z5595" s="235" ph="1"/>
    </row>
    <row r="5596" spans="26:26" ht="21" x14ac:dyDescent="0.15">
      <c r="Z5596" s="235" ph="1"/>
    </row>
    <row r="5597" spans="26:26" ht="21" x14ac:dyDescent="0.15">
      <c r="Z5597" s="235" ph="1"/>
    </row>
    <row r="5598" spans="26:26" ht="21" x14ac:dyDescent="0.15">
      <c r="Z5598" s="235" ph="1"/>
    </row>
    <row r="5599" spans="26:26" ht="21" x14ac:dyDescent="0.15">
      <c r="Z5599" s="235" ph="1"/>
    </row>
    <row r="5600" spans="26:26" ht="21" x14ac:dyDescent="0.15">
      <c r="Z5600" s="235" ph="1"/>
    </row>
    <row r="5601" spans="26:26" ht="21" x14ac:dyDescent="0.15">
      <c r="Z5601" s="235" ph="1"/>
    </row>
    <row r="5602" spans="26:26" ht="21" x14ac:dyDescent="0.15">
      <c r="Z5602" s="235" ph="1"/>
    </row>
    <row r="5603" spans="26:26" ht="21" x14ac:dyDescent="0.15">
      <c r="Z5603" s="235" ph="1"/>
    </row>
    <row r="5604" spans="26:26" ht="21" x14ac:dyDescent="0.15">
      <c r="Z5604" s="235" ph="1"/>
    </row>
    <row r="5605" spans="26:26" ht="21" x14ac:dyDescent="0.15">
      <c r="Z5605" s="235" ph="1"/>
    </row>
    <row r="5606" spans="26:26" ht="21" x14ac:dyDescent="0.15">
      <c r="Z5606" s="235" ph="1"/>
    </row>
    <row r="5607" spans="26:26" ht="21" x14ac:dyDescent="0.15">
      <c r="Z5607" s="235" ph="1"/>
    </row>
    <row r="5608" spans="26:26" ht="21" x14ac:dyDescent="0.15">
      <c r="Z5608" s="235" ph="1"/>
    </row>
    <row r="5609" spans="26:26" ht="21" x14ac:dyDescent="0.15">
      <c r="Z5609" s="235" ph="1"/>
    </row>
    <row r="5610" spans="26:26" ht="21" x14ac:dyDescent="0.15">
      <c r="Z5610" s="235" ph="1"/>
    </row>
    <row r="5611" spans="26:26" ht="21" x14ac:dyDescent="0.15">
      <c r="Z5611" s="235" ph="1"/>
    </row>
    <row r="5612" spans="26:26" ht="21" x14ac:dyDescent="0.15">
      <c r="Z5612" s="235" ph="1"/>
    </row>
    <row r="5613" spans="26:26" ht="21" x14ac:dyDescent="0.15">
      <c r="Z5613" s="235" ph="1"/>
    </row>
    <row r="5614" spans="26:26" ht="21" x14ac:dyDescent="0.15">
      <c r="Z5614" s="235" ph="1"/>
    </row>
    <row r="5615" spans="26:26" ht="21" x14ac:dyDescent="0.15">
      <c r="Z5615" s="235" ph="1"/>
    </row>
    <row r="5616" spans="26:26" ht="21" x14ac:dyDescent="0.15">
      <c r="Z5616" s="235" ph="1"/>
    </row>
    <row r="5617" spans="26:26" ht="21" x14ac:dyDescent="0.15">
      <c r="Z5617" s="235" ph="1"/>
    </row>
    <row r="5618" spans="26:26" ht="21" x14ac:dyDescent="0.15">
      <c r="Z5618" s="235" ph="1"/>
    </row>
    <row r="5619" spans="26:26" ht="21" x14ac:dyDescent="0.15">
      <c r="Z5619" s="235" ph="1"/>
    </row>
    <row r="5620" spans="26:26" ht="21" x14ac:dyDescent="0.15">
      <c r="Z5620" s="235" ph="1"/>
    </row>
    <row r="5621" spans="26:26" ht="21" x14ac:dyDescent="0.15">
      <c r="Z5621" s="235" ph="1"/>
    </row>
    <row r="5622" spans="26:26" ht="21" x14ac:dyDescent="0.15">
      <c r="Z5622" s="235" ph="1"/>
    </row>
    <row r="5623" spans="26:26" ht="21" x14ac:dyDescent="0.15">
      <c r="Z5623" s="235" ph="1"/>
    </row>
    <row r="5624" spans="26:26" ht="21" x14ac:dyDescent="0.15">
      <c r="Z5624" s="235" ph="1"/>
    </row>
    <row r="5625" spans="26:26" ht="21" x14ac:dyDescent="0.15">
      <c r="Z5625" s="235" ph="1"/>
    </row>
    <row r="5626" spans="26:26" ht="21" x14ac:dyDescent="0.15">
      <c r="Z5626" s="235" ph="1"/>
    </row>
    <row r="5627" spans="26:26" ht="21" x14ac:dyDescent="0.15">
      <c r="Z5627" s="235" ph="1"/>
    </row>
    <row r="5628" spans="26:26" ht="21" x14ac:dyDescent="0.15">
      <c r="Z5628" s="235" ph="1"/>
    </row>
    <row r="5629" spans="26:26" ht="21" x14ac:dyDescent="0.15">
      <c r="Z5629" s="235" ph="1"/>
    </row>
    <row r="5630" spans="26:26" ht="21" x14ac:dyDescent="0.15">
      <c r="Z5630" s="235" ph="1"/>
    </row>
    <row r="5631" spans="26:26" ht="21" x14ac:dyDescent="0.15">
      <c r="Z5631" s="235" ph="1"/>
    </row>
    <row r="5632" spans="26:26" ht="21" x14ac:dyDescent="0.15">
      <c r="Z5632" s="235" ph="1"/>
    </row>
    <row r="5633" spans="26:26" ht="21" x14ac:dyDescent="0.15">
      <c r="Z5633" s="235" ph="1"/>
    </row>
    <row r="5634" spans="26:26" ht="21" x14ac:dyDescent="0.15">
      <c r="Z5634" s="235" ph="1"/>
    </row>
    <row r="5635" spans="26:26" ht="21" x14ac:dyDescent="0.15">
      <c r="Z5635" s="235" ph="1"/>
    </row>
    <row r="5636" spans="26:26" ht="21" x14ac:dyDescent="0.15">
      <c r="Z5636" s="235" ph="1"/>
    </row>
    <row r="5637" spans="26:26" ht="21" x14ac:dyDescent="0.15">
      <c r="Z5637" s="235" ph="1"/>
    </row>
    <row r="5638" spans="26:26" ht="21" x14ac:dyDescent="0.15">
      <c r="Z5638" s="235" ph="1"/>
    </row>
    <row r="5639" spans="26:26" ht="21" x14ac:dyDescent="0.15">
      <c r="Z5639" s="235" ph="1"/>
    </row>
    <row r="5640" spans="26:26" ht="21" x14ac:dyDescent="0.15">
      <c r="Z5640" s="235" ph="1"/>
    </row>
    <row r="5641" spans="26:26" ht="21" x14ac:dyDescent="0.15">
      <c r="Z5641" s="235" ph="1"/>
    </row>
    <row r="5642" spans="26:26" ht="21" x14ac:dyDescent="0.15">
      <c r="Z5642" s="235" ph="1"/>
    </row>
    <row r="5643" spans="26:26" ht="21" x14ac:dyDescent="0.15">
      <c r="Z5643" s="235" ph="1"/>
    </row>
    <row r="5644" spans="26:26" ht="21" x14ac:dyDescent="0.15">
      <c r="Z5644" s="235" ph="1"/>
    </row>
    <row r="5645" spans="26:26" ht="21" x14ac:dyDescent="0.15">
      <c r="Z5645" s="235" ph="1"/>
    </row>
    <row r="5646" spans="26:26" ht="21" x14ac:dyDescent="0.15">
      <c r="Z5646" s="235" ph="1"/>
    </row>
    <row r="5647" spans="26:26" ht="21" x14ac:dyDescent="0.15">
      <c r="Z5647" s="235" ph="1"/>
    </row>
    <row r="5648" spans="26:26" ht="21" x14ac:dyDescent="0.15">
      <c r="Z5648" s="235" ph="1"/>
    </row>
    <row r="5649" spans="26:26" ht="21" x14ac:dyDescent="0.15">
      <c r="Z5649" s="235" ph="1"/>
    </row>
    <row r="5650" spans="26:26" ht="21" x14ac:dyDescent="0.15">
      <c r="Z5650" s="235" ph="1"/>
    </row>
    <row r="5651" spans="26:26" ht="21" x14ac:dyDescent="0.15">
      <c r="Z5651" s="235" ph="1"/>
    </row>
    <row r="5652" spans="26:26" ht="21" x14ac:dyDescent="0.15">
      <c r="Z5652" s="235" ph="1"/>
    </row>
    <row r="5653" spans="26:26" ht="21" x14ac:dyDescent="0.15">
      <c r="Z5653" s="235" ph="1"/>
    </row>
    <row r="5654" spans="26:26" ht="21" x14ac:dyDescent="0.15">
      <c r="Z5654" s="235" ph="1"/>
    </row>
    <row r="5655" spans="26:26" ht="21" x14ac:dyDescent="0.15">
      <c r="Z5655" s="235" ph="1"/>
    </row>
    <row r="5656" spans="26:26" ht="21" x14ac:dyDescent="0.15">
      <c r="Z5656" s="235" ph="1"/>
    </row>
    <row r="5657" spans="26:26" ht="21" x14ac:dyDescent="0.15">
      <c r="Z5657" s="235" ph="1"/>
    </row>
    <row r="5658" spans="26:26" ht="21" x14ac:dyDescent="0.15">
      <c r="Z5658" s="235" ph="1"/>
    </row>
    <row r="5659" spans="26:26" ht="21" x14ac:dyDescent="0.15">
      <c r="Z5659" s="235" ph="1"/>
    </row>
    <row r="5660" spans="26:26" ht="21" x14ac:dyDescent="0.15">
      <c r="Z5660" s="235" ph="1"/>
    </row>
    <row r="5661" spans="26:26" ht="21" x14ac:dyDescent="0.15">
      <c r="Z5661" s="235" ph="1"/>
    </row>
    <row r="5662" spans="26:26" ht="21" x14ac:dyDescent="0.15">
      <c r="Z5662" s="235" ph="1"/>
    </row>
    <row r="5663" spans="26:26" ht="21" x14ac:dyDescent="0.15">
      <c r="Z5663" s="235" ph="1"/>
    </row>
    <row r="5664" spans="26:26" ht="21" x14ac:dyDescent="0.15">
      <c r="Z5664" s="235" ph="1"/>
    </row>
    <row r="5665" spans="26:26" ht="21" x14ac:dyDescent="0.15">
      <c r="Z5665" s="235" ph="1"/>
    </row>
    <row r="5666" spans="26:26" ht="21" x14ac:dyDescent="0.15">
      <c r="Z5666" s="235" ph="1"/>
    </row>
    <row r="5667" spans="26:26" ht="21" x14ac:dyDescent="0.15">
      <c r="Z5667" s="235" ph="1"/>
    </row>
    <row r="5668" spans="26:26" ht="21" x14ac:dyDescent="0.15">
      <c r="Z5668" s="235" ph="1"/>
    </row>
    <row r="5669" spans="26:26" ht="21" x14ac:dyDescent="0.15">
      <c r="Z5669" s="235" ph="1"/>
    </row>
    <row r="5670" spans="26:26" ht="21" x14ac:dyDescent="0.15">
      <c r="Z5670" s="235" ph="1"/>
    </row>
    <row r="5671" spans="26:26" ht="21" x14ac:dyDescent="0.15">
      <c r="Z5671" s="235" ph="1"/>
    </row>
    <row r="5672" spans="26:26" ht="21" x14ac:dyDescent="0.15">
      <c r="Z5672" s="235" ph="1"/>
    </row>
    <row r="5673" spans="26:26" ht="21" x14ac:dyDescent="0.15">
      <c r="Z5673" s="235" ph="1"/>
    </row>
    <row r="5674" spans="26:26" ht="21" x14ac:dyDescent="0.15">
      <c r="Z5674" s="235" ph="1"/>
    </row>
    <row r="5675" spans="26:26" ht="21" x14ac:dyDescent="0.15">
      <c r="Z5675" s="235" ph="1"/>
    </row>
    <row r="5676" spans="26:26" ht="21" x14ac:dyDescent="0.15">
      <c r="Z5676" s="235" ph="1"/>
    </row>
    <row r="5677" spans="26:26" ht="21" x14ac:dyDescent="0.15">
      <c r="Z5677" s="235" ph="1"/>
    </row>
    <row r="5678" spans="26:26" ht="21" x14ac:dyDescent="0.15">
      <c r="Z5678" s="235" ph="1"/>
    </row>
    <row r="5679" spans="26:26" ht="21" x14ac:dyDescent="0.15">
      <c r="Z5679" s="235" ph="1"/>
    </row>
    <row r="5680" spans="26:26" ht="21" x14ac:dyDescent="0.15">
      <c r="Z5680" s="235" ph="1"/>
    </row>
    <row r="5681" spans="26:26" ht="21" x14ac:dyDescent="0.15">
      <c r="Z5681" s="235" ph="1"/>
    </row>
    <row r="5682" spans="26:26" ht="21" x14ac:dyDescent="0.15">
      <c r="Z5682" s="235" ph="1"/>
    </row>
    <row r="5683" spans="26:26" ht="21" x14ac:dyDescent="0.15">
      <c r="Z5683" s="235" ph="1"/>
    </row>
    <row r="5684" spans="26:26" ht="21" x14ac:dyDescent="0.15">
      <c r="Z5684" s="235" ph="1"/>
    </row>
    <row r="5685" spans="26:26" ht="21" x14ac:dyDescent="0.15">
      <c r="Z5685" s="235" ph="1"/>
    </row>
    <row r="5686" spans="26:26" ht="21" x14ac:dyDescent="0.15">
      <c r="Z5686" s="235" ph="1"/>
    </row>
    <row r="5687" spans="26:26" ht="21" x14ac:dyDescent="0.15">
      <c r="Z5687" s="235" ph="1"/>
    </row>
    <row r="5688" spans="26:26" ht="21" x14ac:dyDescent="0.15">
      <c r="Z5688" s="235" ph="1"/>
    </row>
    <row r="5689" spans="26:26" ht="21" x14ac:dyDescent="0.15">
      <c r="Z5689" s="235" ph="1"/>
    </row>
    <row r="5690" spans="26:26" ht="21" x14ac:dyDescent="0.15">
      <c r="Z5690" s="235" ph="1"/>
    </row>
    <row r="5691" spans="26:26" ht="21" x14ac:dyDescent="0.15">
      <c r="Z5691" s="235" ph="1"/>
    </row>
    <row r="5692" spans="26:26" ht="21" x14ac:dyDescent="0.15">
      <c r="Z5692" s="235" ph="1"/>
    </row>
    <row r="5693" spans="26:26" ht="21" x14ac:dyDescent="0.15">
      <c r="Z5693" s="235" ph="1"/>
    </row>
    <row r="5694" spans="26:26" ht="21" x14ac:dyDescent="0.15">
      <c r="Z5694" s="235" ph="1"/>
    </row>
    <row r="5695" spans="26:26" ht="21" x14ac:dyDescent="0.15">
      <c r="Z5695" s="235" ph="1"/>
    </row>
    <row r="5696" spans="26:26" ht="21" x14ac:dyDescent="0.15">
      <c r="Z5696" s="235" ph="1"/>
    </row>
    <row r="5697" spans="26:26" ht="21" x14ac:dyDescent="0.15">
      <c r="Z5697" s="235" ph="1"/>
    </row>
    <row r="5698" spans="26:26" ht="21" x14ac:dyDescent="0.15">
      <c r="Z5698" s="235" ph="1"/>
    </row>
    <row r="5699" spans="26:26" ht="21" x14ac:dyDescent="0.15">
      <c r="Z5699" s="235" ph="1"/>
    </row>
    <row r="5700" spans="26:26" ht="21" x14ac:dyDescent="0.15">
      <c r="Z5700" s="235" ph="1"/>
    </row>
    <row r="5701" spans="26:26" ht="21" x14ac:dyDescent="0.15">
      <c r="Z5701" s="235" ph="1"/>
    </row>
    <row r="5702" spans="26:26" ht="21" x14ac:dyDescent="0.15">
      <c r="Z5702" s="235" ph="1"/>
    </row>
    <row r="5703" spans="26:26" ht="21" x14ac:dyDescent="0.15">
      <c r="Z5703" s="235" ph="1"/>
    </row>
    <row r="5704" spans="26:26" ht="21" x14ac:dyDescent="0.15">
      <c r="Z5704" s="235" ph="1"/>
    </row>
    <row r="5705" spans="26:26" ht="21" x14ac:dyDescent="0.15">
      <c r="Z5705" s="235" ph="1"/>
    </row>
    <row r="5706" spans="26:26" ht="21" x14ac:dyDescent="0.15">
      <c r="Z5706" s="235" ph="1"/>
    </row>
    <row r="5707" spans="26:26" ht="21" x14ac:dyDescent="0.15">
      <c r="Z5707" s="235" ph="1"/>
    </row>
    <row r="5708" spans="26:26" ht="21" x14ac:dyDescent="0.15">
      <c r="Z5708" s="235" ph="1"/>
    </row>
    <row r="5709" spans="26:26" ht="21" x14ac:dyDescent="0.15">
      <c r="Z5709" s="235" ph="1"/>
    </row>
    <row r="5710" spans="26:26" ht="21" x14ac:dyDescent="0.15">
      <c r="Z5710" s="235" ph="1"/>
    </row>
    <row r="5711" spans="26:26" ht="21" x14ac:dyDescent="0.15">
      <c r="Z5711" s="235" ph="1"/>
    </row>
    <row r="5712" spans="26:26" ht="21" x14ac:dyDescent="0.15">
      <c r="Z5712" s="235" ph="1"/>
    </row>
    <row r="5713" spans="26:26" ht="21" x14ac:dyDescent="0.15">
      <c r="Z5713" s="235" ph="1"/>
    </row>
    <row r="5714" spans="26:26" ht="21" x14ac:dyDescent="0.15">
      <c r="Z5714" s="235" ph="1"/>
    </row>
    <row r="5715" spans="26:26" ht="21" x14ac:dyDescent="0.15">
      <c r="Z5715" s="235" ph="1"/>
    </row>
    <row r="5716" spans="26:26" ht="21" x14ac:dyDescent="0.15">
      <c r="Z5716" s="235" ph="1"/>
    </row>
    <row r="5717" spans="26:26" ht="21" x14ac:dyDescent="0.15">
      <c r="Z5717" s="235" ph="1"/>
    </row>
    <row r="5718" spans="26:26" ht="21" x14ac:dyDescent="0.15">
      <c r="Z5718" s="235" ph="1"/>
    </row>
    <row r="5719" spans="26:26" ht="21" x14ac:dyDescent="0.15">
      <c r="Z5719" s="235" ph="1"/>
    </row>
    <row r="5720" spans="26:26" ht="21" x14ac:dyDescent="0.15">
      <c r="Z5720" s="235" ph="1"/>
    </row>
    <row r="5721" spans="26:26" ht="21" x14ac:dyDescent="0.15">
      <c r="Z5721" s="235" ph="1"/>
    </row>
    <row r="5722" spans="26:26" ht="21" x14ac:dyDescent="0.15">
      <c r="Z5722" s="235" ph="1"/>
    </row>
    <row r="5723" spans="26:26" ht="21" x14ac:dyDescent="0.15">
      <c r="Z5723" s="235" ph="1"/>
    </row>
    <row r="5724" spans="26:26" ht="21" x14ac:dyDescent="0.15">
      <c r="Z5724" s="235" ph="1"/>
    </row>
    <row r="5725" spans="26:26" ht="21" x14ac:dyDescent="0.15">
      <c r="Z5725" s="235" ph="1"/>
    </row>
    <row r="5726" spans="26:26" ht="21" x14ac:dyDescent="0.15">
      <c r="Z5726" s="235" ph="1"/>
    </row>
    <row r="5727" spans="26:26" ht="21" x14ac:dyDescent="0.15">
      <c r="Z5727" s="235" ph="1"/>
    </row>
    <row r="5728" spans="26:26" ht="21" x14ac:dyDescent="0.15">
      <c r="Z5728" s="235" ph="1"/>
    </row>
    <row r="5729" spans="26:26" ht="21" x14ac:dyDescent="0.15">
      <c r="Z5729" s="235" ph="1"/>
    </row>
    <row r="5730" spans="26:26" ht="21" x14ac:dyDescent="0.15">
      <c r="Z5730" s="235" ph="1"/>
    </row>
    <row r="5731" spans="26:26" ht="21" x14ac:dyDescent="0.15">
      <c r="Z5731" s="235" ph="1"/>
    </row>
    <row r="5732" spans="26:26" ht="21" x14ac:dyDescent="0.15">
      <c r="Z5732" s="235" ph="1"/>
    </row>
    <row r="5733" spans="26:26" ht="21" x14ac:dyDescent="0.15">
      <c r="Z5733" s="235" ph="1"/>
    </row>
    <row r="5734" spans="26:26" ht="21" x14ac:dyDescent="0.15">
      <c r="Z5734" s="235" ph="1"/>
    </row>
    <row r="5735" spans="26:26" ht="21" x14ac:dyDescent="0.15">
      <c r="Z5735" s="235" ph="1"/>
    </row>
    <row r="5736" spans="26:26" ht="21" x14ac:dyDescent="0.15">
      <c r="Z5736" s="235" ph="1"/>
    </row>
    <row r="5737" spans="26:26" ht="21" x14ac:dyDescent="0.15">
      <c r="Z5737" s="235" ph="1"/>
    </row>
    <row r="5738" spans="26:26" ht="21" x14ac:dyDescent="0.15">
      <c r="Z5738" s="235" ph="1"/>
    </row>
    <row r="5739" spans="26:26" ht="21" x14ac:dyDescent="0.15">
      <c r="Z5739" s="235" ph="1"/>
    </row>
    <row r="5740" spans="26:26" ht="21" x14ac:dyDescent="0.15">
      <c r="Z5740" s="235" ph="1"/>
    </row>
    <row r="5741" spans="26:26" ht="21" x14ac:dyDescent="0.15">
      <c r="Z5741" s="235" ph="1"/>
    </row>
    <row r="5742" spans="26:26" ht="21" x14ac:dyDescent="0.15">
      <c r="Z5742" s="235" ph="1"/>
    </row>
    <row r="5743" spans="26:26" ht="21" x14ac:dyDescent="0.15">
      <c r="Z5743" s="235" ph="1"/>
    </row>
    <row r="5744" spans="26:26" ht="21" x14ac:dyDescent="0.15">
      <c r="Z5744" s="235" ph="1"/>
    </row>
    <row r="5745" spans="26:26" ht="21" x14ac:dyDescent="0.15">
      <c r="Z5745" s="235" ph="1"/>
    </row>
    <row r="5746" spans="26:26" ht="21" x14ac:dyDescent="0.15">
      <c r="Z5746" s="235" ph="1"/>
    </row>
    <row r="5747" spans="26:26" ht="21" x14ac:dyDescent="0.15">
      <c r="Z5747" s="235" ph="1"/>
    </row>
    <row r="5748" spans="26:26" ht="21" x14ac:dyDescent="0.15">
      <c r="Z5748" s="235" ph="1"/>
    </row>
    <row r="5749" spans="26:26" ht="21" x14ac:dyDescent="0.15">
      <c r="Z5749" s="235" ph="1"/>
    </row>
    <row r="5750" spans="26:26" ht="21" x14ac:dyDescent="0.15">
      <c r="Z5750" s="235" ph="1"/>
    </row>
    <row r="5751" spans="26:26" ht="21" x14ac:dyDescent="0.15">
      <c r="Z5751" s="235" ph="1"/>
    </row>
    <row r="5752" spans="26:26" ht="21" x14ac:dyDescent="0.15">
      <c r="Z5752" s="235" ph="1"/>
    </row>
    <row r="5753" spans="26:26" ht="21" x14ac:dyDescent="0.15">
      <c r="Z5753" s="235" ph="1"/>
    </row>
    <row r="5754" spans="26:26" ht="21" x14ac:dyDescent="0.15">
      <c r="Z5754" s="235" ph="1"/>
    </row>
    <row r="5755" spans="26:26" ht="21" x14ac:dyDescent="0.15">
      <c r="Z5755" s="235" ph="1"/>
    </row>
    <row r="5756" spans="26:26" ht="21" x14ac:dyDescent="0.15">
      <c r="Z5756" s="235" ph="1"/>
    </row>
    <row r="5757" spans="26:26" ht="21" x14ac:dyDescent="0.15">
      <c r="Z5757" s="235" ph="1"/>
    </row>
    <row r="5758" spans="26:26" ht="21" x14ac:dyDescent="0.15">
      <c r="Z5758" s="235" ph="1"/>
    </row>
    <row r="5759" spans="26:26" ht="21" x14ac:dyDescent="0.15">
      <c r="Z5759" s="235" ph="1"/>
    </row>
    <row r="5760" spans="26:26" ht="21" x14ac:dyDescent="0.15">
      <c r="Z5760" s="235" ph="1"/>
    </row>
    <row r="5761" spans="26:26" ht="21" x14ac:dyDescent="0.15">
      <c r="Z5761" s="235" ph="1"/>
    </row>
    <row r="5762" spans="26:26" ht="21" x14ac:dyDescent="0.15">
      <c r="Z5762" s="235" ph="1"/>
    </row>
    <row r="5763" spans="26:26" ht="21" x14ac:dyDescent="0.15">
      <c r="Z5763" s="235" ph="1"/>
    </row>
    <row r="5764" spans="26:26" ht="21" x14ac:dyDescent="0.15">
      <c r="Z5764" s="235" ph="1"/>
    </row>
    <row r="5765" spans="26:26" ht="21" x14ac:dyDescent="0.15">
      <c r="Z5765" s="235" ph="1"/>
    </row>
    <row r="5766" spans="26:26" ht="21" x14ac:dyDescent="0.15">
      <c r="Z5766" s="235" ph="1"/>
    </row>
    <row r="5767" spans="26:26" ht="21" x14ac:dyDescent="0.15">
      <c r="Z5767" s="235" ph="1"/>
    </row>
    <row r="5768" spans="26:26" ht="21" x14ac:dyDescent="0.15">
      <c r="Z5768" s="235" ph="1"/>
    </row>
    <row r="5769" spans="26:26" ht="21" x14ac:dyDescent="0.15">
      <c r="Z5769" s="235" ph="1"/>
    </row>
    <row r="5770" spans="26:26" ht="21" x14ac:dyDescent="0.15">
      <c r="Z5770" s="235" ph="1"/>
    </row>
    <row r="5771" spans="26:26" ht="21" x14ac:dyDescent="0.15">
      <c r="Z5771" s="235" ph="1"/>
    </row>
    <row r="5772" spans="26:26" ht="21" x14ac:dyDescent="0.15">
      <c r="Z5772" s="235" ph="1"/>
    </row>
    <row r="5773" spans="26:26" ht="21" x14ac:dyDescent="0.15">
      <c r="Z5773" s="235" ph="1"/>
    </row>
    <row r="5774" spans="26:26" ht="21" x14ac:dyDescent="0.15">
      <c r="Z5774" s="235" ph="1"/>
    </row>
    <row r="5775" spans="26:26" ht="21" x14ac:dyDescent="0.15">
      <c r="Z5775" s="235" ph="1"/>
    </row>
    <row r="5776" spans="26:26" ht="21" x14ac:dyDescent="0.15">
      <c r="Z5776" s="235" ph="1"/>
    </row>
    <row r="5777" spans="26:26" ht="21" x14ac:dyDescent="0.15">
      <c r="Z5777" s="235" ph="1"/>
    </row>
    <row r="5778" spans="26:26" ht="21" x14ac:dyDescent="0.15">
      <c r="Z5778" s="235" ph="1"/>
    </row>
    <row r="5779" spans="26:26" ht="21" x14ac:dyDescent="0.15">
      <c r="Z5779" s="235" ph="1"/>
    </row>
    <row r="5780" spans="26:26" ht="21" x14ac:dyDescent="0.15">
      <c r="Z5780" s="235" ph="1"/>
    </row>
    <row r="5781" spans="26:26" ht="21" x14ac:dyDescent="0.15">
      <c r="Z5781" s="235" ph="1"/>
    </row>
    <row r="5782" spans="26:26" ht="21" x14ac:dyDescent="0.15">
      <c r="Z5782" s="235" ph="1"/>
    </row>
    <row r="5783" spans="26:26" ht="21" x14ac:dyDescent="0.15">
      <c r="Z5783" s="235" ph="1"/>
    </row>
    <row r="5784" spans="26:26" ht="21" x14ac:dyDescent="0.15">
      <c r="Z5784" s="235" ph="1"/>
    </row>
    <row r="5785" spans="26:26" ht="21" x14ac:dyDescent="0.15">
      <c r="Z5785" s="235" ph="1"/>
    </row>
    <row r="5786" spans="26:26" ht="21" x14ac:dyDescent="0.15">
      <c r="Z5786" s="235" ph="1"/>
    </row>
    <row r="5787" spans="26:26" ht="21" x14ac:dyDescent="0.15">
      <c r="Z5787" s="235" ph="1"/>
    </row>
    <row r="5788" spans="26:26" ht="21" x14ac:dyDescent="0.15">
      <c r="Z5788" s="235" ph="1"/>
    </row>
    <row r="5789" spans="26:26" ht="21" x14ac:dyDescent="0.15">
      <c r="Z5789" s="235" ph="1"/>
    </row>
    <row r="5790" spans="26:26" ht="21" x14ac:dyDescent="0.15">
      <c r="Z5790" s="235" ph="1"/>
    </row>
    <row r="5791" spans="26:26" ht="21" x14ac:dyDescent="0.15">
      <c r="Z5791" s="235" ph="1"/>
    </row>
    <row r="5792" spans="26:26" ht="21" x14ac:dyDescent="0.15">
      <c r="Z5792" s="235" ph="1"/>
    </row>
    <row r="5793" spans="26:26" ht="21" x14ac:dyDescent="0.15">
      <c r="Z5793" s="235" ph="1"/>
    </row>
    <row r="5794" spans="26:26" ht="21" x14ac:dyDescent="0.15">
      <c r="Z5794" s="235" ph="1"/>
    </row>
    <row r="5795" spans="26:26" ht="21" x14ac:dyDescent="0.15">
      <c r="Z5795" s="235" ph="1"/>
    </row>
    <row r="5796" spans="26:26" ht="21" x14ac:dyDescent="0.15">
      <c r="Z5796" s="235" ph="1"/>
    </row>
    <row r="5797" spans="26:26" ht="21" x14ac:dyDescent="0.15">
      <c r="Z5797" s="235" ph="1"/>
    </row>
    <row r="5798" spans="26:26" ht="21" x14ac:dyDescent="0.15">
      <c r="Z5798" s="235" ph="1"/>
    </row>
    <row r="5799" spans="26:26" ht="21" x14ac:dyDescent="0.15">
      <c r="Z5799" s="235" ph="1"/>
    </row>
    <row r="5800" spans="26:26" ht="21" x14ac:dyDescent="0.15">
      <c r="Z5800" s="235" ph="1"/>
    </row>
    <row r="5801" spans="26:26" ht="21" x14ac:dyDescent="0.15">
      <c r="Z5801" s="235" ph="1"/>
    </row>
    <row r="5802" spans="26:26" ht="21" x14ac:dyDescent="0.15">
      <c r="Z5802" s="235" ph="1"/>
    </row>
    <row r="5803" spans="26:26" ht="21" x14ac:dyDescent="0.15">
      <c r="Z5803" s="235" ph="1"/>
    </row>
    <row r="5804" spans="26:26" ht="21" x14ac:dyDescent="0.15">
      <c r="Z5804" s="235" ph="1"/>
    </row>
    <row r="5805" spans="26:26" ht="21" x14ac:dyDescent="0.15">
      <c r="Z5805" s="235" ph="1"/>
    </row>
    <row r="5806" spans="26:26" ht="21" x14ac:dyDescent="0.15">
      <c r="Z5806" s="235" ph="1"/>
    </row>
    <row r="5807" spans="26:26" ht="21" x14ac:dyDescent="0.15">
      <c r="Z5807" s="235" ph="1"/>
    </row>
    <row r="5808" spans="26:26" ht="21" x14ac:dyDescent="0.15">
      <c r="Z5808" s="235" ph="1"/>
    </row>
    <row r="5809" spans="26:26" ht="21" x14ac:dyDescent="0.15">
      <c r="Z5809" s="235" ph="1"/>
    </row>
    <row r="5810" spans="26:26" ht="21" x14ac:dyDescent="0.15">
      <c r="Z5810" s="235" ph="1"/>
    </row>
    <row r="5811" spans="26:26" ht="21" x14ac:dyDescent="0.15">
      <c r="Z5811" s="235" ph="1"/>
    </row>
    <row r="5812" spans="26:26" ht="21" x14ac:dyDescent="0.15">
      <c r="Z5812" s="235" ph="1"/>
    </row>
    <row r="5813" spans="26:26" ht="21" x14ac:dyDescent="0.15">
      <c r="Z5813" s="235" ph="1"/>
    </row>
    <row r="5814" spans="26:26" ht="21" x14ac:dyDescent="0.15">
      <c r="Z5814" s="235" ph="1"/>
    </row>
    <row r="5815" spans="26:26" ht="21" x14ac:dyDescent="0.15">
      <c r="Z5815" s="235" ph="1"/>
    </row>
    <row r="5816" spans="26:26" ht="21" x14ac:dyDescent="0.15">
      <c r="Z5816" s="235" ph="1"/>
    </row>
    <row r="5817" spans="26:26" ht="21" x14ac:dyDescent="0.15">
      <c r="Z5817" s="235" ph="1"/>
    </row>
    <row r="5818" spans="26:26" ht="21" x14ac:dyDescent="0.15">
      <c r="Z5818" s="235" ph="1"/>
    </row>
    <row r="5819" spans="26:26" ht="21" x14ac:dyDescent="0.15">
      <c r="Z5819" s="235" ph="1"/>
    </row>
    <row r="5820" spans="26:26" ht="21" x14ac:dyDescent="0.15">
      <c r="Z5820" s="235" ph="1"/>
    </row>
    <row r="5821" spans="26:26" ht="21" x14ac:dyDescent="0.15">
      <c r="Z5821" s="235" ph="1"/>
    </row>
    <row r="5822" spans="26:26" ht="21" x14ac:dyDescent="0.15">
      <c r="Z5822" s="235" ph="1"/>
    </row>
    <row r="5823" spans="26:26" ht="21" x14ac:dyDescent="0.15">
      <c r="Z5823" s="235" ph="1"/>
    </row>
    <row r="5824" spans="26:26" ht="21" x14ac:dyDescent="0.15">
      <c r="Z5824" s="235" ph="1"/>
    </row>
    <row r="5825" spans="26:26" ht="21" x14ac:dyDescent="0.15">
      <c r="Z5825" s="235" ph="1"/>
    </row>
    <row r="5826" spans="26:26" ht="21" x14ac:dyDescent="0.15">
      <c r="Z5826" s="235" ph="1"/>
    </row>
    <row r="5827" spans="26:26" ht="21" x14ac:dyDescent="0.15">
      <c r="Z5827" s="235" ph="1"/>
    </row>
    <row r="5828" spans="26:26" ht="21" x14ac:dyDescent="0.15">
      <c r="Z5828" s="235" ph="1"/>
    </row>
    <row r="5829" spans="26:26" ht="21" x14ac:dyDescent="0.15">
      <c r="Z5829" s="235" ph="1"/>
    </row>
    <row r="5830" spans="26:26" ht="21" x14ac:dyDescent="0.15">
      <c r="Z5830" s="235" ph="1"/>
    </row>
    <row r="5831" spans="26:26" ht="21" x14ac:dyDescent="0.15">
      <c r="Z5831" s="235" ph="1"/>
    </row>
    <row r="5832" spans="26:26" ht="21" x14ac:dyDescent="0.15">
      <c r="Z5832" s="235" ph="1"/>
    </row>
    <row r="5833" spans="26:26" ht="21" x14ac:dyDescent="0.15">
      <c r="Z5833" s="235" ph="1"/>
    </row>
    <row r="5834" spans="26:26" ht="21" x14ac:dyDescent="0.15">
      <c r="Z5834" s="235" ph="1"/>
    </row>
    <row r="5835" spans="26:26" ht="21" x14ac:dyDescent="0.15">
      <c r="Z5835" s="235" ph="1"/>
    </row>
    <row r="5836" spans="26:26" ht="21" x14ac:dyDescent="0.15">
      <c r="Z5836" s="235" ph="1"/>
    </row>
    <row r="5837" spans="26:26" ht="21" x14ac:dyDescent="0.15">
      <c r="Z5837" s="235" ph="1"/>
    </row>
    <row r="5838" spans="26:26" ht="21" x14ac:dyDescent="0.15">
      <c r="Z5838" s="235" ph="1"/>
    </row>
    <row r="5839" spans="26:26" ht="21" x14ac:dyDescent="0.15">
      <c r="Z5839" s="235" ph="1"/>
    </row>
    <row r="5840" spans="26:26" ht="21" x14ac:dyDescent="0.15">
      <c r="Z5840" s="235" ph="1"/>
    </row>
    <row r="5841" spans="26:26" ht="21" x14ac:dyDescent="0.15">
      <c r="Z5841" s="235" ph="1"/>
    </row>
    <row r="5842" spans="26:26" ht="21" x14ac:dyDescent="0.15">
      <c r="Z5842" s="235" ph="1"/>
    </row>
    <row r="5843" spans="26:26" ht="21" x14ac:dyDescent="0.15">
      <c r="Z5843" s="235" ph="1"/>
    </row>
    <row r="5844" spans="26:26" ht="21" x14ac:dyDescent="0.15">
      <c r="Z5844" s="235" ph="1"/>
    </row>
    <row r="5845" spans="26:26" ht="21" x14ac:dyDescent="0.15">
      <c r="Z5845" s="235" ph="1"/>
    </row>
    <row r="5846" spans="26:26" ht="21" x14ac:dyDescent="0.15">
      <c r="Z5846" s="235" ph="1"/>
    </row>
    <row r="5847" spans="26:26" ht="21" x14ac:dyDescent="0.15">
      <c r="Z5847" s="235" ph="1"/>
    </row>
    <row r="5848" spans="26:26" ht="21" x14ac:dyDescent="0.15">
      <c r="Z5848" s="235" ph="1"/>
    </row>
    <row r="5849" spans="26:26" ht="21" x14ac:dyDescent="0.15">
      <c r="Z5849" s="235" ph="1"/>
    </row>
    <row r="5850" spans="26:26" ht="21" x14ac:dyDescent="0.15">
      <c r="Z5850" s="235" ph="1"/>
    </row>
    <row r="5851" spans="26:26" ht="21" x14ac:dyDescent="0.15">
      <c r="Z5851" s="235" ph="1"/>
    </row>
    <row r="5852" spans="26:26" ht="21" x14ac:dyDescent="0.15">
      <c r="Z5852" s="235" ph="1"/>
    </row>
    <row r="5853" spans="26:26" ht="21" x14ac:dyDescent="0.15">
      <c r="Z5853" s="235" ph="1"/>
    </row>
    <row r="5854" spans="26:26" ht="21" x14ac:dyDescent="0.15">
      <c r="Z5854" s="235" ph="1"/>
    </row>
    <row r="5855" spans="26:26" ht="21" x14ac:dyDescent="0.15">
      <c r="Z5855" s="235" ph="1"/>
    </row>
    <row r="5856" spans="26:26" ht="21" x14ac:dyDescent="0.15">
      <c r="Z5856" s="235" ph="1"/>
    </row>
    <row r="5857" spans="26:26" ht="21" x14ac:dyDescent="0.15">
      <c r="Z5857" s="235" ph="1"/>
    </row>
    <row r="5858" spans="26:26" ht="21" x14ac:dyDescent="0.15">
      <c r="Z5858" s="235" ph="1"/>
    </row>
    <row r="5859" spans="26:26" ht="21" x14ac:dyDescent="0.15">
      <c r="Z5859" s="235" ph="1"/>
    </row>
    <row r="5860" spans="26:26" ht="21" x14ac:dyDescent="0.15">
      <c r="Z5860" s="235" ph="1"/>
    </row>
    <row r="5861" spans="26:26" ht="21" x14ac:dyDescent="0.15">
      <c r="Z5861" s="235" ph="1"/>
    </row>
    <row r="5862" spans="26:26" ht="21" x14ac:dyDescent="0.15">
      <c r="Z5862" s="235" ph="1"/>
    </row>
    <row r="5863" spans="26:26" ht="21" x14ac:dyDescent="0.15">
      <c r="Z5863" s="235" ph="1"/>
    </row>
    <row r="5864" spans="26:26" ht="21" x14ac:dyDescent="0.15">
      <c r="Z5864" s="235" ph="1"/>
    </row>
    <row r="5865" spans="26:26" ht="21" x14ac:dyDescent="0.15">
      <c r="Z5865" s="235" ph="1"/>
    </row>
    <row r="5866" spans="26:26" ht="21" x14ac:dyDescent="0.15">
      <c r="Z5866" s="235" ph="1"/>
    </row>
    <row r="5867" spans="26:26" ht="21" x14ac:dyDescent="0.15">
      <c r="Z5867" s="235" ph="1"/>
    </row>
    <row r="5868" spans="26:26" ht="21" x14ac:dyDescent="0.15">
      <c r="Z5868" s="235" ph="1"/>
    </row>
    <row r="5869" spans="26:26" ht="21" x14ac:dyDescent="0.15">
      <c r="Z5869" s="235" ph="1"/>
    </row>
    <row r="5870" spans="26:26" ht="21" x14ac:dyDescent="0.15">
      <c r="Z5870" s="235" ph="1"/>
    </row>
    <row r="5871" spans="26:26" ht="21" x14ac:dyDescent="0.15">
      <c r="Z5871" s="235" ph="1"/>
    </row>
    <row r="5872" spans="26:26" ht="21" x14ac:dyDescent="0.15">
      <c r="Z5872" s="235" ph="1"/>
    </row>
    <row r="5873" spans="26:26" ht="21" x14ac:dyDescent="0.15">
      <c r="Z5873" s="235" ph="1"/>
    </row>
    <row r="5874" spans="26:26" ht="21" x14ac:dyDescent="0.15">
      <c r="Z5874" s="235" ph="1"/>
    </row>
    <row r="5875" spans="26:26" ht="21" x14ac:dyDescent="0.15">
      <c r="Z5875" s="235" ph="1"/>
    </row>
    <row r="5876" spans="26:26" ht="21" x14ac:dyDescent="0.15">
      <c r="Z5876" s="235" ph="1"/>
    </row>
    <row r="5877" spans="26:26" ht="21" x14ac:dyDescent="0.15">
      <c r="Z5877" s="235" ph="1"/>
    </row>
    <row r="5878" spans="26:26" ht="21" x14ac:dyDescent="0.15">
      <c r="Z5878" s="235" ph="1"/>
    </row>
    <row r="5879" spans="26:26" ht="21" x14ac:dyDescent="0.15">
      <c r="Z5879" s="235" ph="1"/>
    </row>
    <row r="5880" spans="26:26" ht="21" x14ac:dyDescent="0.15">
      <c r="Z5880" s="235" ph="1"/>
    </row>
    <row r="5881" spans="26:26" ht="21" x14ac:dyDescent="0.15">
      <c r="Z5881" s="235" ph="1"/>
    </row>
    <row r="5882" spans="26:26" ht="21" x14ac:dyDescent="0.15">
      <c r="Z5882" s="235" ph="1"/>
    </row>
    <row r="5883" spans="26:26" ht="21" x14ac:dyDescent="0.15">
      <c r="Z5883" s="235" ph="1"/>
    </row>
    <row r="5884" spans="26:26" ht="21" x14ac:dyDescent="0.15">
      <c r="Z5884" s="235" ph="1"/>
    </row>
    <row r="5885" spans="26:26" ht="21" x14ac:dyDescent="0.15">
      <c r="Z5885" s="235" ph="1"/>
    </row>
    <row r="5886" spans="26:26" ht="21" x14ac:dyDescent="0.15">
      <c r="Z5886" s="235" ph="1"/>
    </row>
    <row r="5887" spans="26:26" ht="21" x14ac:dyDescent="0.15">
      <c r="Z5887" s="235" ph="1"/>
    </row>
    <row r="5888" spans="26:26" ht="21" x14ac:dyDescent="0.15">
      <c r="Z5888" s="235" ph="1"/>
    </row>
    <row r="5889" spans="26:26" ht="21" x14ac:dyDescent="0.15">
      <c r="Z5889" s="235" ph="1"/>
    </row>
    <row r="5890" spans="26:26" ht="21" x14ac:dyDescent="0.15">
      <c r="Z5890" s="235" ph="1"/>
    </row>
    <row r="5891" spans="26:26" ht="21" x14ac:dyDescent="0.15">
      <c r="Z5891" s="235" ph="1"/>
    </row>
    <row r="5892" spans="26:26" ht="21" x14ac:dyDescent="0.15">
      <c r="Z5892" s="235" ph="1"/>
    </row>
    <row r="5893" spans="26:26" ht="21" x14ac:dyDescent="0.15">
      <c r="Z5893" s="235" ph="1"/>
    </row>
    <row r="5894" spans="26:26" ht="21" x14ac:dyDescent="0.15">
      <c r="Z5894" s="235" ph="1"/>
    </row>
    <row r="5895" spans="26:26" ht="21" x14ac:dyDescent="0.15">
      <c r="Z5895" s="235" ph="1"/>
    </row>
    <row r="5896" spans="26:26" ht="21" x14ac:dyDescent="0.15">
      <c r="Z5896" s="235" ph="1"/>
    </row>
    <row r="5897" spans="26:26" ht="21" x14ac:dyDescent="0.15">
      <c r="Z5897" s="235" ph="1"/>
    </row>
    <row r="5898" spans="26:26" ht="21" x14ac:dyDescent="0.15">
      <c r="Z5898" s="235" ph="1"/>
    </row>
    <row r="5899" spans="26:26" ht="21" x14ac:dyDescent="0.15">
      <c r="Z5899" s="235" ph="1"/>
    </row>
    <row r="5900" spans="26:26" ht="21" x14ac:dyDescent="0.15">
      <c r="Z5900" s="235" ph="1"/>
    </row>
    <row r="5901" spans="26:26" ht="21" x14ac:dyDescent="0.15">
      <c r="Z5901" s="235" ph="1"/>
    </row>
    <row r="5902" spans="26:26" ht="21" x14ac:dyDescent="0.15">
      <c r="Z5902" s="235" ph="1"/>
    </row>
    <row r="5903" spans="26:26" ht="21" x14ac:dyDescent="0.15">
      <c r="Z5903" s="235" ph="1"/>
    </row>
    <row r="5904" spans="26:26" ht="21" x14ac:dyDescent="0.15">
      <c r="Z5904" s="235" ph="1"/>
    </row>
    <row r="5905" spans="26:26" ht="21" x14ac:dyDescent="0.15">
      <c r="Z5905" s="235" ph="1"/>
    </row>
    <row r="5906" spans="26:26" ht="21" x14ac:dyDescent="0.15">
      <c r="Z5906" s="235" ph="1"/>
    </row>
    <row r="5907" spans="26:26" ht="21" x14ac:dyDescent="0.15">
      <c r="Z5907" s="235" ph="1"/>
    </row>
    <row r="5908" spans="26:26" ht="21" x14ac:dyDescent="0.15">
      <c r="Z5908" s="235" ph="1"/>
    </row>
    <row r="5909" spans="26:26" ht="21" x14ac:dyDescent="0.15">
      <c r="Z5909" s="235" ph="1"/>
    </row>
    <row r="5910" spans="26:26" ht="21" x14ac:dyDescent="0.15">
      <c r="Z5910" s="235" ph="1"/>
    </row>
    <row r="5911" spans="26:26" ht="21" x14ac:dyDescent="0.15">
      <c r="Z5911" s="235" ph="1"/>
    </row>
    <row r="5912" spans="26:26" ht="21" x14ac:dyDescent="0.15">
      <c r="Z5912" s="235" ph="1"/>
    </row>
    <row r="5913" spans="26:26" ht="21" x14ac:dyDescent="0.15">
      <c r="Z5913" s="235" ph="1"/>
    </row>
    <row r="5914" spans="26:26" ht="21" x14ac:dyDescent="0.15">
      <c r="Z5914" s="235" ph="1"/>
    </row>
    <row r="5915" spans="26:26" ht="21" x14ac:dyDescent="0.15">
      <c r="Z5915" s="235" ph="1"/>
    </row>
    <row r="5916" spans="26:26" ht="21" x14ac:dyDescent="0.15">
      <c r="Z5916" s="235" ph="1"/>
    </row>
    <row r="5917" spans="26:26" ht="21" x14ac:dyDescent="0.15">
      <c r="Z5917" s="235" ph="1"/>
    </row>
    <row r="5918" spans="26:26" ht="21" x14ac:dyDescent="0.15">
      <c r="Z5918" s="235" ph="1"/>
    </row>
    <row r="5919" spans="26:26" ht="21" x14ac:dyDescent="0.15">
      <c r="Z5919" s="235" ph="1"/>
    </row>
    <row r="5920" spans="26:26" ht="21" x14ac:dyDescent="0.15">
      <c r="Z5920" s="235" ph="1"/>
    </row>
    <row r="5921" spans="26:26" ht="21" x14ac:dyDescent="0.15">
      <c r="Z5921" s="235" ph="1"/>
    </row>
    <row r="5922" spans="26:26" ht="21" x14ac:dyDescent="0.15">
      <c r="Z5922" s="235" ph="1"/>
    </row>
    <row r="5923" spans="26:26" ht="21" x14ac:dyDescent="0.15">
      <c r="Z5923" s="235" ph="1"/>
    </row>
    <row r="5924" spans="26:26" ht="21" x14ac:dyDescent="0.15">
      <c r="Z5924" s="235" ph="1"/>
    </row>
    <row r="5925" spans="26:26" ht="21" x14ac:dyDescent="0.15">
      <c r="Z5925" s="235" ph="1"/>
    </row>
    <row r="5926" spans="26:26" ht="21" x14ac:dyDescent="0.15">
      <c r="Z5926" s="235" ph="1"/>
    </row>
    <row r="5927" spans="26:26" ht="21" x14ac:dyDescent="0.15">
      <c r="Z5927" s="235" ph="1"/>
    </row>
    <row r="5928" spans="26:26" ht="21" x14ac:dyDescent="0.15">
      <c r="Z5928" s="235" ph="1"/>
    </row>
    <row r="5929" spans="26:26" ht="21" x14ac:dyDescent="0.15">
      <c r="Z5929" s="235" ph="1"/>
    </row>
    <row r="5930" spans="26:26" ht="21" x14ac:dyDescent="0.15">
      <c r="Z5930" s="235" ph="1"/>
    </row>
    <row r="5931" spans="26:26" ht="21" x14ac:dyDescent="0.15">
      <c r="Z5931" s="235" ph="1"/>
    </row>
    <row r="5932" spans="26:26" ht="21" x14ac:dyDescent="0.15">
      <c r="Z5932" s="235" ph="1"/>
    </row>
    <row r="5933" spans="26:26" ht="21" x14ac:dyDescent="0.15">
      <c r="Z5933" s="235" ph="1"/>
    </row>
    <row r="5934" spans="26:26" ht="21" x14ac:dyDescent="0.15">
      <c r="Z5934" s="235" ph="1"/>
    </row>
    <row r="5935" spans="26:26" ht="21" x14ac:dyDescent="0.15">
      <c r="Z5935" s="235" ph="1"/>
    </row>
    <row r="5936" spans="26:26" ht="21" x14ac:dyDescent="0.15">
      <c r="Z5936" s="235" ph="1"/>
    </row>
    <row r="5937" spans="26:26" ht="21" x14ac:dyDescent="0.15">
      <c r="Z5937" s="235" ph="1"/>
    </row>
    <row r="5938" spans="26:26" ht="21" x14ac:dyDescent="0.15">
      <c r="Z5938" s="235" ph="1"/>
    </row>
    <row r="5939" spans="26:26" ht="21" x14ac:dyDescent="0.15">
      <c r="Z5939" s="235" ph="1"/>
    </row>
    <row r="5940" spans="26:26" ht="21" x14ac:dyDescent="0.15">
      <c r="Z5940" s="235" ph="1"/>
    </row>
    <row r="5941" spans="26:26" ht="21" x14ac:dyDescent="0.15">
      <c r="Z5941" s="235" ph="1"/>
    </row>
    <row r="5942" spans="26:26" ht="21" x14ac:dyDescent="0.15">
      <c r="Z5942" s="235" ph="1"/>
    </row>
    <row r="5943" spans="26:26" ht="21" x14ac:dyDescent="0.15">
      <c r="Z5943" s="235" ph="1"/>
    </row>
    <row r="5944" spans="26:26" ht="21" x14ac:dyDescent="0.15">
      <c r="Z5944" s="235" ph="1"/>
    </row>
    <row r="5945" spans="26:26" ht="21" x14ac:dyDescent="0.15">
      <c r="Z5945" s="235" ph="1"/>
    </row>
    <row r="5946" spans="26:26" ht="21" x14ac:dyDescent="0.15">
      <c r="Z5946" s="235" ph="1"/>
    </row>
    <row r="5947" spans="26:26" ht="21" x14ac:dyDescent="0.15">
      <c r="Z5947" s="235" ph="1"/>
    </row>
    <row r="5948" spans="26:26" ht="21" x14ac:dyDescent="0.15">
      <c r="Z5948" s="235" ph="1"/>
    </row>
    <row r="5949" spans="26:26" ht="21" x14ac:dyDescent="0.15">
      <c r="Z5949" s="235" ph="1"/>
    </row>
    <row r="5950" spans="26:26" ht="21" x14ac:dyDescent="0.15">
      <c r="Z5950" s="235" ph="1"/>
    </row>
    <row r="5951" spans="26:26" ht="21" x14ac:dyDescent="0.15">
      <c r="Z5951" s="235" ph="1"/>
    </row>
    <row r="5952" spans="26:26" ht="21" x14ac:dyDescent="0.15">
      <c r="Z5952" s="235" ph="1"/>
    </row>
    <row r="5953" spans="26:26" ht="21" x14ac:dyDescent="0.15">
      <c r="Z5953" s="235" ph="1"/>
    </row>
    <row r="5954" spans="26:26" ht="21" x14ac:dyDescent="0.15">
      <c r="Z5954" s="235" ph="1"/>
    </row>
    <row r="5955" spans="26:26" ht="21" x14ac:dyDescent="0.15">
      <c r="Z5955" s="235" ph="1"/>
    </row>
    <row r="5956" spans="26:26" ht="21" x14ac:dyDescent="0.15">
      <c r="Z5956" s="235" ph="1"/>
    </row>
    <row r="5957" spans="26:26" ht="21" x14ac:dyDescent="0.15">
      <c r="Z5957" s="235" ph="1"/>
    </row>
    <row r="5958" spans="26:26" ht="21" x14ac:dyDescent="0.15">
      <c r="Z5958" s="235" ph="1"/>
    </row>
    <row r="5959" spans="26:26" ht="21" x14ac:dyDescent="0.15">
      <c r="Z5959" s="235" ph="1"/>
    </row>
    <row r="5960" spans="26:26" ht="21" x14ac:dyDescent="0.15">
      <c r="Z5960" s="235" ph="1"/>
    </row>
    <row r="5961" spans="26:26" ht="21" x14ac:dyDescent="0.15">
      <c r="Z5961" s="235" ph="1"/>
    </row>
    <row r="5962" spans="26:26" ht="21" x14ac:dyDescent="0.15">
      <c r="Z5962" s="235" ph="1"/>
    </row>
    <row r="5963" spans="26:26" ht="21" x14ac:dyDescent="0.15">
      <c r="Z5963" s="235" ph="1"/>
    </row>
    <row r="5964" spans="26:26" ht="21" x14ac:dyDescent="0.15">
      <c r="Z5964" s="235" ph="1"/>
    </row>
    <row r="5965" spans="26:26" ht="21" x14ac:dyDescent="0.15">
      <c r="Z5965" s="235" ph="1"/>
    </row>
    <row r="5966" spans="26:26" ht="21" x14ac:dyDescent="0.15">
      <c r="Z5966" s="235" ph="1"/>
    </row>
    <row r="5967" spans="26:26" ht="21" x14ac:dyDescent="0.15">
      <c r="Z5967" s="235" ph="1"/>
    </row>
    <row r="5968" spans="26:26" ht="21" x14ac:dyDescent="0.15">
      <c r="Z5968" s="235" ph="1"/>
    </row>
    <row r="5969" spans="26:26" ht="21" x14ac:dyDescent="0.15">
      <c r="Z5969" s="235" ph="1"/>
    </row>
    <row r="5970" spans="26:26" ht="21" x14ac:dyDescent="0.15">
      <c r="Z5970" s="235" ph="1"/>
    </row>
    <row r="5971" spans="26:26" ht="21" x14ac:dyDescent="0.15">
      <c r="Z5971" s="235" ph="1"/>
    </row>
    <row r="5972" spans="26:26" ht="21" x14ac:dyDescent="0.15">
      <c r="Z5972" s="235" ph="1"/>
    </row>
    <row r="5973" spans="26:26" ht="21" x14ac:dyDescent="0.15">
      <c r="Z5973" s="235" ph="1"/>
    </row>
    <row r="5974" spans="26:26" ht="21" x14ac:dyDescent="0.15">
      <c r="Z5974" s="235" ph="1"/>
    </row>
    <row r="5975" spans="26:26" ht="21" x14ac:dyDescent="0.15">
      <c r="Z5975" s="235" ph="1"/>
    </row>
    <row r="5976" spans="26:26" ht="21" x14ac:dyDescent="0.15">
      <c r="Z5976" s="235" ph="1"/>
    </row>
    <row r="5977" spans="26:26" ht="21" x14ac:dyDescent="0.15">
      <c r="Z5977" s="235" ph="1"/>
    </row>
    <row r="5978" spans="26:26" ht="21" x14ac:dyDescent="0.15">
      <c r="Z5978" s="235" ph="1"/>
    </row>
    <row r="5979" spans="26:26" ht="21" x14ac:dyDescent="0.15">
      <c r="Z5979" s="235" ph="1"/>
    </row>
    <row r="5980" spans="26:26" ht="21" x14ac:dyDescent="0.15">
      <c r="Z5980" s="235" ph="1"/>
    </row>
    <row r="5981" spans="26:26" ht="21" x14ac:dyDescent="0.15">
      <c r="Z5981" s="235" ph="1"/>
    </row>
    <row r="5982" spans="26:26" ht="21" x14ac:dyDescent="0.15">
      <c r="Z5982" s="235" ph="1"/>
    </row>
    <row r="5983" spans="26:26" ht="21" x14ac:dyDescent="0.15">
      <c r="Z5983" s="235" ph="1"/>
    </row>
    <row r="5984" spans="26:26" ht="21" x14ac:dyDescent="0.15">
      <c r="Z5984" s="235" ph="1"/>
    </row>
    <row r="5985" spans="26:26" ht="21" x14ac:dyDescent="0.15">
      <c r="Z5985" s="235" ph="1"/>
    </row>
    <row r="5986" spans="26:26" ht="21" x14ac:dyDescent="0.15">
      <c r="Z5986" s="235" ph="1"/>
    </row>
    <row r="5987" spans="26:26" ht="21" x14ac:dyDescent="0.15">
      <c r="Z5987" s="235" ph="1"/>
    </row>
    <row r="5988" spans="26:26" ht="21" x14ac:dyDescent="0.15">
      <c r="Z5988" s="235" ph="1"/>
    </row>
    <row r="5989" spans="26:26" ht="21" x14ac:dyDescent="0.15">
      <c r="Z5989" s="235" ph="1"/>
    </row>
    <row r="5990" spans="26:26" ht="21" x14ac:dyDescent="0.15">
      <c r="Z5990" s="235" ph="1"/>
    </row>
    <row r="5991" spans="26:26" ht="21" x14ac:dyDescent="0.15">
      <c r="Z5991" s="235" ph="1"/>
    </row>
    <row r="5992" spans="26:26" ht="21" x14ac:dyDescent="0.15">
      <c r="Z5992" s="235" ph="1"/>
    </row>
    <row r="5993" spans="26:26" ht="21" x14ac:dyDescent="0.15">
      <c r="Z5993" s="235" ph="1"/>
    </row>
    <row r="5994" spans="26:26" ht="21" x14ac:dyDescent="0.15">
      <c r="Z5994" s="235" ph="1"/>
    </row>
    <row r="5995" spans="26:26" ht="21" x14ac:dyDescent="0.15">
      <c r="Z5995" s="235" ph="1"/>
    </row>
    <row r="5996" spans="26:26" ht="21" x14ac:dyDescent="0.15">
      <c r="Z5996" s="235" ph="1"/>
    </row>
    <row r="5997" spans="26:26" ht="21" x14ac:dyDescent="0.15">
      <c r="Z5997" s="235" ph="1"/>
    </row>
    <row r="5998" spans="26:26" ht="21" x14ac:dyDescent="0.15">
      <c r="Z5998" s="235" ph="1"/>
    </row>
    <row r="5999" spans="26:26" ht="21" x14ac:dyDescent="0.15">
      <c r="Z5999" s="235" ph="1"/>
    </row>
    <row r="6000" spans="26:26" ht="21" x14ac:dyDescent="0.15">
      <c r="Z6000" s="235" ph="1"/>
    </row>
    <row r="6001" spans="26:26" ht="21" x14ac:dyDescent="0.15">
      <c r="Z6001" s="235" ph="1"/>
    </row>
    <row r="6002" spans="26:26" ht="21" x14ac:dyDescent="0.15">
      <c r="Z6002" s="235" ph="1"/>
    </row>
    <row r="6003" spans="26:26" ht="21" x14ac:dyDescent="0.15">
      <c r="Z6003" s="235" ph="1"/>
    </row>
    <row r="6004" spans="26:26" ht="21" x14ac:dyDescent="0.15">
      <c r="Z6004" s="235" ph="1"/>
    </row>
    <row r="6005" spans="26:26" ht="21" x14ac:dyDescent="0.15">
      <c r="Z6005" s="235" ph="1"/>
    </row>
    <row r="6006" spans="26:26" ht="21" x14ac:dyDescent="0.15">
      <c r="Z6006" s="235" ph="1"/>
    </row>
    <row r="6007" spans="26:26" ht="21" x14ac:dyDescent="0.15">
      <c r="Z6007" s="235" ph="1"/>
    </row>
    <row r="6008" spans="26:26" ht="21" x14ac:dyDescent="0.15">
      <c r="Z6008" s="235" ph="1"/>
    </row>
    <row r="6009" spans="26:26" ht="21" x14ac:dyDescent="0.15">
      <c r="Z6009" s="235" ph="1"/>
    </row>
    <row r="6010" spans="26:26" ht="21" x14ac:dyDescent="0.15">
      <c r="Z6010" s="235" ph="1"/>
    </row>
    <row r="6011" spans="26:26" ht="21" x14ac:dyDescent="0.15">
      <c r="Z6011" s="235" ph="1"/>
    </row>
    <row r="6012" spans="26:26" ht="21" x14ac:dyDescent="0.15">
      <c r="Z6012" s="235" ph="1"/>
    </row>
    <row r="6013" spans="26:26" ht="21" x14ac:dyDescent="0.15">
      <c r="Z6013" s="235" ph="1"/>
    </row>
    <row r="6014" spans="26:26" ht="21" x14ac:dyDescent="0.15">
      <c r="Z6014" s="235" ph="1"/>
    </row>
    <row r="6015" spans="26:26" ht="21" x14ac:dyDescent="0.15">
      <c r="Z6015" s="235" ph="1"/>
    </row>
    <row r="6016" spans="26:26" ht="21" x14ac:dyDescent="0.15">
      <c r="Z6016" s="235" ph="1"/>
    </row>
    <row r="6017" spans="26:26" ht="21" x14ac:dyDescent="0.15">
      <c r="Z6017" s="235" ph="1"/>
    </row>
    <row r="6018" spans="26:26" ht="21" x14ac:dyDescent="0.15">
      <c r="Z6018" s="235" ph="1"/>
    </row>
    <row r="6019" spans="26:26" ht="21" x14ac:dyDescent="0.15">
      <c r="Z6019" s="235" ph="1"/>
    </row>
    <row r="6020" spans="26:26" ht="21" x14ac:dyDescent="0.15">
      <c r="Z6020" s="235" ph="1"/>
    </row>
    <row r="6021" spans="26:26" ht="21" x14ac:dyDescent="0.15">
      <c r="Z6021" s="235" ph="1"/>
    </row>
    <row r="6022" spans="26:26" ht="21" x14ac:dyDescent="0.15">
      <c r="Z6022" s="235" ph="1"/>
    </row>
    <row r="6023" spans="26:26" ht="21" x14ac:dyDescent="0.15">
      <c r="Z6023" s="235" ph="1"/>
    </row>
    <row r="6024" spans="26:26" ht="21" x14ac:dyDescent="0.15">
      <c r="Z6024" s="235" ph="1"/>
    </row>
    <row r="6025" spans="26:26" ht="21" x14ac:dyDescent="0.15">
      <c r="Z6025" s="235" ph="1"/>
    </row>
    <row r="6026" spans="26:26" ht="21" x14ac:dyDescent="0.15">
      <c r="Z6026" s="235" ph="1"/>
    </row>
    <row r="6027" spans="26:26" ht="21" x14ac:dyDescent="0.15">
      <c r="Z6027" s="235" ph="1"/>
    </row>
    <row r="6028" spans="26:26" ht="21" x14ac:dyDescent="0.15">
      <c r="Z6028" s="235" ph="1"/>
    </row>
    <row r="6029" spans="26:26" ht="21" x14ac:dyDescent="0.15">
      <c r="Z6029" s="235" ph="1"/>
    </row>
    <row r="6030" spans="26:26" ht="21" x14ac:dyDescent="0.15">
      <c r="Z6030" s="235" ph="1"/>
    </row>
    <row r="6031" spans="26:26" ht="21" x14ac:dyDescent="0.15">
      <c r="Z6031" s="235" ph="1"/>
    </row>
    <row r="6032" spans="26:26" ht="21" x14ac:dyDescent="0.15">
      <c r="Z6032" s="235" ph="1"/>
    </row>
    <row r="6033" spans="26:26" ht="21" x14ac:dyDescent="0.15">
      <c r="Z6033" s="235" ph="1"/>
    </row>
    <row r="6034" spans="26:26" ht="21" x14ac:dyDescent="0.15">
      <c r="Z6034" s="235" ph="1"/>
    </row>
    <row r="6035" spans="26:26" ht="21" x14ac:dyDescent="0.15">
      <c r="Z6035" s="235" ph="1"/>
    </row>
    <row r="6036" spans="26:26" ht="21" x14ac:dyDescent="0.15">
      <c r="Z6036" s="235" ph="1"/>
    </row>
    <row r="6037" spans="26:26" ht="21" x14ac:dyDescent="0.15">
      <c r="Z6037" s="235" ph="1"/>
    </row>
    <row r="6038" spans="26:26" ht="21" x14ac:dyDescent="0.15">
      <c r="Z6038" s="235" ph="1"/>
    </row>
    <row r="6039" spans="26:26" ht="21" x14ac:dyDescent="0.15">
      <c r="Z6039" s="235" ph="1"/>
    </row>
    <row r="6040" spans="26:26" ht="21" x14ac:dyDescent="0.15">
      <c r="Z6040" s="235" ph="1"/>
    </row>
    <row r="6041" spans="26:26" ht="21" x14ac:dyDescent="0.15">
      <c r="Z6041" s="235" ph="1"/>
    </row>
    <row r="6042" spans="26:26" ht="21" x14ac:dyDescent="0.15">
      <c r="Z6042" s="235" ph="1"/>
    </row>
    <row r="6043" spans="26:26" ht="21" x14ac:dyDescent="0.15">
      <c r="Z6043" s="235" ph="1"/>
    </row>
    <row r="6044" spans="26:26" ht="21" x14ac:dyDescent="0.15">
      <c r="Z6044" s="235" ph="1"/>
    </row>
    <row r="6045" spans="26:26" ht="21" x14ac:dyDescent="0.15">
      <c r="Z6045" s="235" ph="1"/>
    </row>
    <row r="6046" spans="26:26" ht="21" x14ac:dyDescent="0.15">
      <c r="Z6046" s="235" ph="1"/>
    </row>
    <row r="6047" spans="26:26" ht="21" x14ac:dyDescent="0.15">
      <c r="Z6047" s="235" ph="1"/>
    </row>
    <row r="6048" spans="26:26" ht="21" x14ac:dyDescent="0.15">
      <c r="Z6048" s="235" ph="1"/>
    </row>
    <row r="6049" spans="26:26" ht="21" x14ac:dyDescent="0.15">
      <c r="Z6049" s="235" ph="1"/>
    </row>
    <row r="6050" spans="26:26" ht="21" x14ac:dyDescent="0.15">
      <c r="Z6050" s="235" ph="1"/>
    </row>
    <row r="6051" spans="26:26" ht="21" x14ac:dyDescent="0.15">
      <c r="Z6051" s="235" ph="1"/>
    </row>
    <row r="6052" spans="26:26" ht="21" x14ac:dyDescent="0.15">
      <c r="Z6052" s="235" ph="1"/>
    </row>
    <row r="6053" spans="26:26" ht="21" x14ac:dyDescent="0.15">
      <c r="Z6053" s="235" ph="1"/>
    </row>
    <row r="6054" spans="26:26" ht="21" x14ac:dyDescent="0.15">
      <c r="Z6054" s="235" ph="1"/>
    </row>
    <row r="6055" spans="26:26" ht="21" x14ac:dyDescent="0.15">
      <c r="Z6055" s="235" ph="1"/>
    </row>
    <row r="6056" spans="26:26" ht="21" x14ac:dyDescent="0.15">
      <c r="Z6056" s="235" ph="1"/>
    </row>
    <row r="6057" spans="26:26" ht="21" x14ac:dyDescent="0.15">
      <c r="Z6057" s="235" ph="1"/>
    </row>
    <row r="6058" spans="26:26" ht="21" x14ac:dyDescent="0.15">
      <c r="Z6058" s="235" ph="1"/>
    </row>
    <row r="6059" spans="26:26" ht="21" x14ac:dyDescent="0.15">
      <c r="Z6059" s="235" ph="1"/>
    </row>
    <row r="6060" spans="26:26" ht="21" x14ac:dyDescent="0.15">
      <c r="Z6060" s="235" ph="1"/>
    </row>
    <row r="6061" spans="26:26" ht="21" x14ac:dyDescent="0.15">
      <c r="Z6061" s="235" ph="1"/>
    </row>
    <row r="6062" spans="26:26" ht="21" x14ac:dyDescent="0.15">
      <c r="Z6062" s="235" ph="1"/>
    </row>
    <row r="6063" spans="26:26" ht="21" x14ac:dyDescent="0.15">
      <c r="Z6063" s="235" ph="1"/>
    </row>
    <row r="6064" spans="26:26" ht="21" x14ac:dyDescent="0.15">
      <c r="Z6064" s="235" ph="1"/>
    </row>
    <row r="6065" spans="26:26" ht="21" x14ac:dyDescent="0.15">
      <c r="Z6065" s="235" ph="1"/>
    </row>
    <row r="6066" spans="26:26" ht="21" x14ac:dyDescent="0.15">
      <c r="Z6066" s="235" ph="1"/>
    </row>
    <row r="6067" spans="26:26" ht="21" x14ac:dyDescent="0.15">
      <c r="Z6067" s="235" ph="1"/>
    </row>
    <row r="6068" spans="26:26" ht="21" x14ac:dyDescent="0.15">
      <c r="Z6068" s="235" ph="1"/>
    </row>
    <row r="6069" spans="26:26" ht="21" x14ac:dyDescent="0.15">
      <c r="Z6069" s="235" ph="1"/>
    </row>
    <row r="6070" spans="26:26" ht="21" x14ac:dyDescent="0.15">
      <c r="Z6070" s="235" ph="1"/>
    </row>
    <row r="6071" spans="26:26" ht="21" x14ac:dyDescent="0.15">
      <c r="Z6071" s="235" ph="1"/>
    </row>
    <row r="6072" spans="26:26" ht="21" x14ac:dyDescent="0.15">
      <c r="Z6072" s="235" ph="1"/>
    </row>
    <row r="6073" spans="26:26" ht="21" x14ac:dyDescent="0.15">
      <c r="Z6073" s="235" ph="1"/>
    </row>
    <row r="6074" spans="26:26" ht="21" x14ac:dyDescent="0.15">
      <c r="Z6074" s="235" ph="1"/>
    </row>
    <row r="6075" spans="26:26" ht="21" x14ac:dyDescent="0.15">
      <c r="Z6075" s="235" ph="1"/>
    </row>
    <row r="6076" spans="26:26" ht="21" x14ac:dyDescent="0.15">
      <c r="Z6076" s="235" ph="1"/>
    </row>
    <row r="6077" spans="26:26" ht="21" x14ac:dyDescent="0.15">
      <c r="Z6077" s="235" ph="1"/>
    </row>
    <row r="6078" spans="26:26" ht="21" x14ac:dyDescent="0.15">
      <c r="Z6078" s="235" ph="1"/>
    </row>
    <row r="6079" spans="26:26" ht="21" x14ac:dyDescent="0.15">
      <c r="Z6079" s="235" ph="1"/>
    </row>
    <row r="6080" spans="26:26" ht="21" x14ac:dyDescent="0.15">
      <c r="Z6080" s="235" ph="1"/>
    </row>
    <row r="6081" spans="26:26" ht="21" x14ac:dyDescent="0.15">
      <c r="Z6081" s="235" ph="1"/>
    </row>
    <row r="6082" spans="26:26" ht="21" x14ac:dyDescent="0.15">
      <c r="Z6082" s="235" ph="1"/>
    </row>
    <row r="6083" spans="26:26" ht="21" x14ac:dyDescent="0.15">
      <c r="Z6083" s="235" ph="1"/>
    </row>
    <row r="6084" spans="26:26" ht="21" x14ac:dyDescent="0.15">
      <c r="Z6084" s="235" ph="1"/>
    </row>
    <row r="6085" spans="26:26" ht="21" x14ac:dyDescent="0.15">
      <c r="Z6085" s="235" ph="1"/>
    </row>
    <row r="6086" spans="26:26" ht="21" x14ac:dyDescent="0.15">
      <c r="Z6086" s="235" ph="1"/>
    </row>
    <row r="6087" spans="26:26" ht="21" x14ac:dyDescent="0.15">
      <c r="Z6087" s="235" ph="1"/>
    </row>
    <row r="6088" spans="26:26" ht="21" x14ac:dyDescent="0.15">
      <c r="Z6088" s="235" ph="1"/>
    </row>
    <row r="6089" spans="26:26" ht="21" x14ac:dyDescent="0.15">
      <c r="Z6089" s="235" ph="1"/>
    </row>
    <row r="6090" spans="26:26" ht="21" x14ac:dyDescent="0.15">
      <c r="Z6090" s="235" ph="1"/>
    </row>
    <row r="6091" spans="26:26" ht="21" x14ac:dyDescent="0.15">
      <c r="Z6091" s="235" ph="1"/>
    </row>
    <row r="6092" spans="26:26" ht="21" x14ac:dyDescent="0.15">
      <c r="Z6092" s="235" ph="1"/>
    </row>
    <row r="6093" spans="26:26" ht="21" x14ac:dyDescent="0.15">
      <c r="Z6093" s="235" ph="1"/>
    </row>
    <row r="6094" spans="26:26" ht="21" x14ac:dyDescent="0.15">
      <c r="Z6094" s="235" ph="1"/>
    </row>
    <row r="6095" spans="26:26" ht="21" x14ac:dyDescent="0.15">
      <c r="Z6095" s="235" ph="1"/>
    </row>
    <row r="6096" spans="26:26" ht="21" x14ac:dyDescent="0.15">
      <c r="Z6096" s="235" ph="1"/>
    </row>
    <row r="6097" spans="26:26" ht="21" x14ac:dyDescent="0.15">
      <c r="Z6097" s="235" ph="1"/>
    </row>
    <row r="6098" spans="26:26" ht="21" x14ac:dyDescent="0.15">
      <c r="Z6098" s="235" ph="1"/>
    </row>
    <row r="6099" spans="26:26" ht="21" x14ac:dyDescent="0.15">
      <c r="Z6099" s="235" ph="1"/>
    </row>
    <row r="6100" spans="26:26" ht="21" x14ac:dyDescent="0.15">
      <c r="Z6100" s="235" ph="1"/>
    </row>
    <row r="6101" spans="26:26" ht="21" x14ac:dyDescent="0.15">
      <c r="Z6101" s="235" ph="1"/>
    </row>
    <row r="6102" spans="26:26" ht="21" x14ac:dyDescent="0.15">
      <c r="Z6102" s="235" ph="1"/>
    </row>
    <row r="6103" spans="26:26" ht="21" x14ac:dyDescent="0.15">
      <c r="Z6103" s="235" ph="1"/>
    </row>
    <row r="6104" spans="26:26" ht="21" x14ac:dyDescent="0.15">
      <c r="Z6104" s="235" ph="1"/>
    </row>
    <row r="6105" spans="26:26" ht="21" x14ac:dyDescent="0.15">
      <c r="Z6105" s="235" ph="1"/>
    </row>
    <row r="6106" spans="26:26" ht="21" x14ac:dyDescent="0.15">
      <c r="Z6106" s="235" ph="1"/>
    </row>
    <row r="6107" spans="26:26" ht="21" x14ac:dyDescent="0.15">
      <c r="Z6107" s="235" ph="1"/>
    </row>
    <row r="6108" spans="26:26" ht="21" x14ac:dyDescent="0.15">
      <c r="Z6108" s="235" ph="1"/>
    </row>
    <row r="6109" spans="26:26" ht="21" x14ac:dyDescent="0.15">
      <c r="Z6109" s="235" ph="1"/>
    </row>
    <row r="6110" spans="26:26" ht="21" x14ac:dyDescent="0.15">
      <c r="Z6110" s="235" ph="1"/>
    </row>
    <row r="6111" spans="26:26" ht="21" x14ac:dyDescent="0.15">
      <c r="Z6111" s="235" ph="1"/>
    </row>
    <row r="6112" spans="26:26" ht="21" x14ac:dyDescent="0.15">
      <c r="Z6112" s="235" ph="1"/>
    </row>
    <row r="6113" spans="26:26" ht="21" x14ac:dyDescent="0.15">
      <c r="Z6113" s="235" ph="1"/>
    </row>
    <row r="6114" spans="26:26" ht="21" x14ac:dyDescent="0.15">
      <c r="Z6114" s="235" ph="1"/>
    </row>
    <row r="6115" spans="26:26" ht="21" x14ac:dyDescent="0.15">
      <c r="Z6115" s="235" ph="1"/>
    </row>
    <row r="6116" spans="26:26" ht="21" x14ac:dyDescent="0.15">
      <c r="Z6116" s="235" ph="1"/>
    </row>
    <row r="6117" spans="26:26" ht="21" x14ac:dyDescent="0.15">
      <c r="Z6117" s="235" ph="1"/>
    </row>
    <row r="6118" spans="26:26" ht="21" x14ac:dyDescent="0.15">
      <c r="Z6118" s="235" ph="1"/>
    </row>
    <row r="6119" spans="26:26" ht="21" x14ac:dyDescent="0.15">
      <c r="Z6119" s="235" ph="1"/>
    </row>
    <row r="6120" spans="26:26" ht="21" x14ac:dyDescent="0.15">
      <c r="Z6120" s="235" ph="1"/>
    </row>
    <row r="6121" spans="26:26" ht="21" x14ac:dyDescent="0.15">
      <c r="Z6121" s="235" ph="1"/>
    </row>
    <row r="6122" spans="26:26" ht="21" x14ac:dyDescent="0.15">
      <c r="Z6122" s="235" ph="1"/>
    </row>
    <row r="6123" spans="26:26" ht="21" x14ac:dyDescent="0.15">
      <c r="Z6123" s="235" ph="1"/>
    </row>
    <row r="6124" spans="26:26" ht="21" x14ac:dyDescent="0.15">
      <c r="Z6124" s="235" ph="1"/>
    </row>
    <row r="6125" spans="26:26" ht="21" x14ac:dyDescent="0.15">
      <c r="Z6125" s="235" ph="1"/>
    </row>
    <row r="6126" spans="26:26" ht="21" x14ac:dyDescent="0.15">
      <c r="Z6126" s="235" ph="1"/>
    </row>
    <row r="6127" spans="26:26" ht="21" x14ac:dyDescent="0.15">
      <c r="Z6127" s="235" ph="1"/>
    </row>
    <row r="6128" spans="26:26" ht="21" x14ac:dyDescent="0.15">
      <c r="Z6128" s="235" ph="1"/>
    </row>
    <row r="6129" spans="26:26" ht="21" x14ac:dyDescent="0.15">
      <c r="Z6129" s="235" ph="1"/>
    </row>
    <row r="6130" spans="26:26" ht="21" x14ac:dyDescent="0.15">
      <c r="Z6130" s="235" ph="1"/>
    </row>
    <row r="6131" spans="26:26" ht="21" x14ac:dyDescent="0.15">
      <c r="Z6131" s="235" ph="1"/>
    </row>
    <row r="6132" spans="26:26" ht="21" x14ac:dyDescent="0.15">
      <c r="Z6132" s="235" ph="1"/>
    </row>
    <row r="6133" spans="26:26" ht="21" x14ac:dyDescent="0.15">
      <c r="Z6133" s="235" ph="1"/>
    </row>
    <row r="6134" spans="26:26" ht="21" x14ac:dyDescent="0.15">
      <c r="Z6134" s="235" ph="1"/>
    </row>
    <row r="6135" spans="26:26" ht="21" x14ac:dyDescent="0.15">
      <c r="Z6135" s="235" ph="1"/>
    </row>
    <row r="6136" spans="26:26" ht="21" x14ac:dyDescent="0.15">
      <c r="Z6136" s="235" ph="1"/>
    </row>
    <row r="6137" spans="26:26" ht="21" x14ac:dyDescent="0.15">
      <c r="Z6137" s="235" ph="1"/>
    </row>
    <row r="6138" spans="26:26" ht="21" x14ac:dyDescent="0.15">
      <c r="Z6138" s="235" ph="1"/>
    </row>
    <row r="6139" spans="26:26" ht="21" x14ac:dyDescent="0.15">
      <c r="Z6139" s="235" ph="1"/>
    </row>
    <row r="6140" spans="26:26" ht="21" x14ac:dyDescent="0.15">
      <c r="Z6140" s="235" ph="1"/>
    </row>
    <row r="6141" spans="26:26" ht="21" x14ac:dyDescent="0.15">
      <c r="Z6141" s="235" ph="1"/>
    </row>
    <row r="6142" spans="26:26" ht="21" x14ac:dyDescent="0.15">
      <c r="Z6142" s="235" ph="1"/>
    </row>
    <row r="6143" spans="26:26" ht="21" x14ac:dyDescent="0.15">
      <c r="Z6143" s="235" ph="1"/>
    </row>
    <row r="6144" spans="26:26" ht="21" x14ac:dyDescent="0.15">
      <c r="Z6144" s="235" ph="1"/>
    </row>
    <row r="6145" spans="26:26" ht="21" x14ac:dyDescent="0.15">
      <c r="Z6145" s="235" ph="1"/>
    </row>
    <row r="6146" spans="26:26" ht="21" x14ac:dyDescent="0.15">
      <c r="Z6146" s="235" ph="1"/>
    </row>
    <row r="6147" spans="26:26" ht="21" x14ac:dyDescent="0.15">
      <c r="Z6147" s="235" ph="1"/>
    </row>
    <row r="6148" spans="26:26" ht="21" x14ac:dyDescent="0.15">
      <c r="Z6148" s="235" ph="1"/>
    </row>
    <row r="6149" spans="26:26" ht="21" x14ac:dyDescent="0.15">
      <c r="Z6149" s="235" ph="1"/>
    </row>
    <row r="6150" spans="26:26" ht="21" x14ac:dyDescent="0.15">
      <c r="Z6150" s="235" ph="1"/>
    </row>
    <row r="6151" spans="26:26" ht="21" x14ac:dyDescent="0.15">
      <c r="Z6151" s="235" ph="1"/>
    </row>
    <row r="6152" spans="26:26" ht="21" x14ac:dyDescent="0.15">
      <c r="Z6152" s="235" ph="1"/>
    </row>
    <row r="6153" spans="26:26" ht="21" x14ac:dyDescent="0.15">
      <c r="Z6153" s="235" ph="1"/>
    </row>
    <row r="6154" spans="26:26" ht="21" x14ac:dyDescent="0.15">
      <c r="Z6154" s="235" ph="1"/>
    </row>
    <row r="6155" spans="26:26" ht="21" x14ac:dyDescent="0.15">
      <c r="Z6155" s="235" ph="1"/>
    </row>
    <row r="6156" spans="26:26" ht="21" x14ac:dyDescent="0.15">
      <c r="Z6156" s="235" ph="1"/>
    </row>
    <row r="6157" spans="26:26" ht="21" x14ac:dyDescent="0.15">
      <c r="Z6157" s="235" ph="1"/>
    </row>
    <row r="6158" spans="26:26" ht="21" x14ac:dyDescent="0.15">
      <c r="Z6158" s="235" ph="1"/>
    </row>
    <row r="6159" spans="26:26" ht="21" x14ac:dyDescent="0.15">
      <c r="Z6159" s="235" ph="1"/>
    </row>
    <row r="6160" spans="26:26" ht="21" x14ac:dyDescent="0.15">
      <c r="Z6160" s="235" ph="1"/>
    </row>
    <row r="6161" spans="26:26" ht="21" x14ac:dyDescent="0.15">
      <c r="Z6161" s="235" ph="1"/>
    </row>
    <row r="6162" spans="26:26" ht="21" x14ac:dyDescent="0.15">
      <c r="Z6162" s="235" ph="1"/>
    </row>
    <row r="6163" spans="26:26" ht="21" x14ac:dyDescent="0.15">
      <c r="Z6163" s="235" ph="1"/>
    </row>
    <row r="6164" spans="26:26" ht="21" x14ac:dyDescent="0.15">
      <c r="Z6164" s="235" ph="1"/>
    </row>
    <row r="6165" spans="26:26" ht="21" x14ac:dyDescent="0.15">
      <c r="Z6165" s="235" ph="1"/>
    </row>
    <row r="6166" spans="26:26" ht="21" x14ac:dyDescent="0.15">
      <c r="Z6166" s="235" ph="1"/>
    </row>
    <row r="6167" spans="26:26" ht="21" x14ac:dyDescent="0.15">
      <c r="Z6167" s="235" ph="1"/>
    </row>
    <row r="6168" spans="26:26" ht="21" x14ac:dyDescent="0.15">
      <c r="Z6168" s="235" ph="1"/>
    </row>
    <row r="6169" spans="26:26" ht="21" x14ac:dyDescent="0.15">
      <c r="Z6169" s="235" ph="1"/>
    </row>
    <row r="6170" spans="26:26" ht="21" x14ac:dyDescent="0.15">
      <c r="Z6170" s="235" ph="1"/>
    </row>
    <row r="6171" spans="26:26" ht="21" x14ac:dyDescent="0.15">
      <c r="Z6171" s="235" ph="1"/>
    </row>
    <row r="6172" spans="26:26" ht="21" x14ac:dyDescent="0.15">
      <c r="Z6172" s="235" ph="1"/>
    </row>
    <row r="6173" spans="26:26" ht="21" x14ac:dyDescent="0.15">
      <c r="Z6173" s="235" ph="1"/>
    </row>
    <row r="6174" spans="26:26" ht="21" x14ac:dyDescent="0.15">
      <c r="Z6174" s="235" ph="1"/>
    </row>
    <row r="6175" spans="26:26" ht="21" x14ac:dyDescent="0.15">
      <c r="Z6175" s="235" ph="1"/>
    </row>
    <row r="6176" spans="26:26" ht="21" x14ac:dyDescent="0.15">
      <c r="Z6176" s="235" ph="1"/>
    </row>
    <row r="6177" spans="26:26" ht="21" x14ac:dyDescent="0.15">
      <c r="Z6177" s="235" ph="1"/>
    </row>
    <row r="6178" spans="26:26" ht="21" x14ac:dyDescent="0.15">
      <c r="Z6178" s="235" ph="1"/>
    </row>
    <row r="6179" spans="26:26" ht="21" x14ac:dyDescent="0.15">
      <c r="Z6179" s="235" ph="1"/>
    </row>
    <row r="6180" spans="26:26" ht="21" x14ac:dyDescent="0.15">
      <c r="Z6180" s="235" ph="1"/>
    </row>
    <row r="6181" spans="26:26" ht="21" x14ac:dyDescent="0.15">
      <c r="Z6181" s="235" ph="1"/>
    </row>
    <row r="6182" spans="26:26" ht="21" x14ac:dyDescent="0.15">
      <c r="Z6182" s="235" ph="1"/>
    </row>
    <row r="6183" spans="26:26" ht="21" x14ac:dyDescent="0.15">
      <c r="Z6183" s="235" ph="1"/>
    </row>
    <row r="6184" spans="26:26" ht="21" x14ac:dyDescent="0.15">
      <c r="Z6184" s="235" ph="1"/>
    </row>
    <row r="6185" spans="26:26" ht="21" x14ac:dyDescent="0.15">
      <c r="Z6185" s="235" ph="1"/>
    </row>
    <row r="6186" spans="26:26" ht="21" x14ac:dyDescent="0.15">
      <c r="Z6186" s="235" ph="1"/>
    </row>
    <row r="6187" spans="26:26" ht="21" x14ac:dyDescent="0.15">
      <c r="Z6187" s="235" ph="1"/>
    </row>
    <row r="6188" spans="26:26" ht="21" x14ac:dyDescent="0.15">
      <c r="Z6188" s="235" ph="1"/>
    </row>
    <row r="6189" spans="26:26" ht="21" x14ac:dyDescent="0.15">
      <c r="Z6189" s="235" ph="1"/>
    </row>
    <row r="6190" spans="26:26" ht="21" x14ac:dyDescent="0.15">
      <c r="Z6190" s="235" ph="1"/>
    </row>
    <row r="6191" spans="26:26" ht="21" x14ac:dyDescent="0.15">
      <c r="Z6191" s="235" ph="1"/>
    </row>
    <row r="6192" spans="26:26" ht="21" x14ac:dyDescent="0.15">
      <c r="Z6192" s="235" ph="1"/>
    </row>
    <row r="6193" spans="26:26" ht="21" x14ac:dyDescent="0.15">
      <c r="Z6193" s="235" ph="1"/>
    </row>
    <row r="6194" spans="26:26" ht="21" x14ac:dyDescent="0.15">
      <c r="Z6194" s="235" ph="1"/>
    </row>
    <row r="6195" spans="26:26" ht="21" x14ac:dyDescent="0.15">
      <c r="Z6195" s="235" ph="1"/>
    </row>
    <row r="6196" spans="26:26" ht="21" x14ac:dyDescent="0.15">
      <c r="Z6196" s="235" ph="1"/>
    </row>
    <row r="6197" spans="26:26" ht="21" x14ac:dyDescent="0.15">
      <c r="Z6197" s="235" ph="1"/>
    </row>
    <row r="6198" spans="26:26" ht="21" x14ac:dyDescent="0.15">
      <c r="Z6198" s="235" ph="1"/>
    </row>
    <row r="6199" spans="26:26" ht="21" x14ac:dyDescent="0.15">
      <c r="Z6199" s="235" ph="1"/>
    </row>
    <row r="6200" spans="26:26" ht="21" x14ac:dyDescent="0.15">
      <c r="Z6200" s="235" ph="1"/>
    </row>
    <row r="6201" spans="26:26" ht="21" x14ac:dyDescent="0.15">
      <c r="Z6201" s="235" ph="1"/>
    </row>
    <row r="6202" spans="26:26" ht="21" x14ac:dyDescent="0.15">
      <c r="Z6202" s="235" ph="1"/>
    </row>
    <row r="6203" spans="26:26" ht="21" x14ac:dyDescent="0.15">
      <c r="Z6203" s="235" ph="1"/>
    </row>
    <row r="6204" spans="26:26" ht="21" x14ac:dyDescent="0.15">
      <c r="Z6204" s="235" ph="1"/>
    </row>
    <row r="6205" spans="26:26" ht="21" x14ac:dyDescent="0.15">
      <c r="Z6205" s="235" ph="1"/>
    </row>
    <row r="6206" spans="26:26" ht="21" x14ac:dyDescent="0.15">
      <c r="Z6206" s="235" ph="1"/>
    </row>
    <row r="6207" spans="26:26" ht="21" x14ac:dyDescent="0.15">
      <c r="Z6207" s="235" ph="1"/>
    </row>
    <row r="6208" spans="26:26" ht="21" x14ac:dyDescent="0.15">
      <c r="Z6208" s="235" ph="1"/>
    </row>
    <row r="6209" spans="26:26" ht="21" x14ac:dyDescent="0.15">
      <c r="Z6209" s="235" ph="1"/>
    </row>
    <row r="6210" spans="26:26" ht="21" x14ac:dyDescent="0.15">
      <c r="Z6210" s="235" ph="1"/>
    </row>
    <row r="6211" spans="26:26" ht="21" x14ac:dyDescent="0.15">
      <c r="Z6211" s="235" ph="1"/>
    </row>
    <row r="6212" spans="26:26" ht="21" x14ac:dyDescent="0.15">
      <c r="Z6212" s="235" ph="1"/>
    </row>
    <row r="6213" spans="26:26" ht="21" x14ac:dyDescent="0.15">
      <c r="Z6213" s="235" ph="1"/>
    </row>
    <row r="6214" spans="26:26" ht="21" x14ac:dyDescent="0.15">
      <c r="Z6214" s="235" ph="1"/>
    </row>
    <row r="6215" spans="26:26" ht="21" x14ac:dyDescent="0.15">
      <c r="Z6215" s="235" ph="1"/>
    </row>
    <row r="6216" spans="26:26" ht="21" x14ac:dyDescent="0.15">
      <c r="Z6216" s="235" ph="1"/>
    </row>
    <row r="6217" spans="26:26" ht="21" x14ac:dyDescent="0.15">
      <c r="Z6217" s="235" ph="1"/>
    </row>
    <row r="6218" spans="26:26" ht="21" x14ac:dyDescent="0.15">
      <c r="Z6218" s="235" ph="1"/>
    </row>
    <row r="6219" spans="26:26" ht="21" x14ac:dyDescent="0.15">
      <c r="Z6219" s="235" ph="1"/>
    </row>
    <row r="6220" spans="26:26" ht="21" x14ac:dyDescent="0.15">
      <c r="Z6220" s="235" ph="1"/>
    </row>
    <row r="6221" spans="26:26" ht="21" x14ac:dyDescent="0.15">
      <c r="Z6221" s="235" ph="1"/>
    </row>
    <row r="6222" spans="26:26" ht="21" x14ac:dyDescent="0.15">
      <c r="Z6222" s="235" ph="1"/>
    </row>
    <row r="6223" spans="26:26" ht="21" x14ac:dyDescent="0.15">
      <c r="Z6223" s="235" ph="1"/>
    </row>
    <row r="6224" spans="26:26" ht="21" x14ac:dyDescent="0.15">
      <c r="Z6224" s="235" ph="1"/>
    </row>
    <row r="6225" spans="26:26" ht="21" x14ac:dyDescent="0.15">
      <c r="Z6225" s="235" ph="1"/>
    </row>
    <row r="6226" spans="26:26" ht="21" x14ac:dyDescent="0.15">
      <c r="Z6226" s="235" ph="1"/>
    </row>
    <row r="6227" spans="26:26" ht="21" x14ac:dyDescent="0.15">
      <c r="Z6227" s="235" ph="1"/>
    </row>
    <row r="6228" spans="26:26" ht="21" x14ac:dyDescent="0.15">
      <c r="Z6228" s="235" ph="1"/>
    </row>
    <row r="6229" spans="26:26" ht="21" x14ac:dyDescent="0.15">
      <c r="Z6229" s="235" ph="1"/>
    </row>
    <row r="6230" spans="26:26" ht="21" x14ac:dyDescent="0.15">
      <c r="Z6230" s="235" ph="1"/>
    </row>
    <row r="6231" spans="26:26" ht="21" x14ac:dyDescent="0.15">
      <c r="Z6231" s="235" ph="1"/>
    </row>
    <row r="6232" spans="26:26" ht="21" x14ac:dyDescent="0.15">
      <c r="Z6232" s="235" ph="1"/>
    </row>
    <row r="6233" spans="26:26" ht="21" x14ac:dyDescent="0.15">
      <c r="Z6233" s="235" ph="1"/>
    </row>
    <row r="6234" spans="26:26" ht="21" x14ac:dyDescent="0.15">
      <c r="Z6234" s="235" ph="1"/>
    </row>
    <row r="6235" spans="26:26" ht="21" x14ac:dyDescent="0.15">
      <c r="Z6235" s="235" ph="1"/>
    </row>
    <row r="6236" spans="26:26" ht="21" x14ac:dyDescent="0.15">
      <c r="Z6236" s="235" ph="1"/>
    </row>
    <row r="6237" spans="26:26" ht="21" x14ac:dyDescent="0.15">
      <c r="Z6237" s="235" ph="1"/>
    </row>
    <row r="6238" spans="26:26" ht="21" x14ac:dyDescent="0.15">
      <c r="Z6238" s="235" ph="1"/>
    </row>
    <row r="6239" spans="26:26" ht="21" x14ac:dyDescent="0.15">
      <c r="Z6239" s="235" ph="1"/>
    </row>
    <row r="6240" spans="26:26" ht="21" x14ac:dyDescent="0.15">
      <c r="Z6240" s="235" ph="1"/>
    </row>
    <row r="6241" spans="26:26" ht="21" x14ac:dyDescent="0.15">
      <c r="Z6241" s="235" ph="1"/>
    </row>
    <row r="6242" spans="26:26" ht="21" x14ac:dyDescent="0.15">
      <c r="Z6242" s="235" ph="1"/>
    </row>
    <row r="6243" spans="26:26" ht="21" x14ac:dyDescent="0.15">
      <c r="Z6243" s="235" ph="1"/>
    </row>
    <row r="6244" spans="26:26" ht="21" x14ac:dyDescent="0.15">
      <c r="Z6244" s="235" ph="1"/>
    </row>
    <row r="6245" spans="26:26" ht="21" x14ac:dyDescent="0.15">
      <c r="Z6245" s="235" ph="1"/>
    </row>
    <row r="6246" spans="26:26" ht="21" x14ac:dyDescent="0.15">
      <c r="Z6246" s="235" ph="1"/>
    </row>
    <row r="6247" spans="26:26" ht="21" x14ac:dyDescent="0.15">
      <c r="Z6247" s="235" ph="1"/>
    </row>
    <row r="6248" spans="26:26" ht="21" x14ac:dyDescent="0.15">
      <c r="Z6248" s="235" ph="1"/>
    </row>
    <row r="6249" spans="26:26" ht="21" x14ac:dyDescent="0.15">
      <c r="Z6249" s="235" ph="1"/>
    </row>
    <row r="6250" spans="26:26" ht="21" x14ac:dyDescent="0.15">
      <c r="Z6250" s="235" ph="1"/>
    </row>
    <row r="6251" spans="26:26" ht="21" x14ac:dyDescent="0.15">
      <c r="Z6251" s="235" ph="1"/>
    </row>
    <row r="6252" spans="26:26" ht="21" x14ac:dyDescent="0.15">
      <c r="Z6252" s="235" ph="1"/>
    </row>
    <row r="6253" spans="26:26" ht="21" x14ac:dyDescent="0.15">
      <c r="Z6253" s="235" ph="1"/>
    </row>
    <row r="6254" spans="26:26" ht="21" x14ac:dyDescent="0.15">
      <c r="Z6254" s="235" ph="1"/>
    </row>
    <row r="6255" spans="26:26" ht="21" x14ac:dyDescent="0.15">
      <c r="Z6255" s="235" ph="1"/>
    </row>
    <row r="6256" spans="26:26" ht="21" x14ac:dyDescent="0.15">
      <c r="Z6256" s="235" ph="1"/>
    </row>
    <row r="6257" spans="26:26" ht="21" x14ac:dyDescent="0.15">
      <c r="Z6257" s="235" ph="1"/>
    </row>
    <row r="6258" spans="26:26" ht="21" x14ac:dyDescent="0.15">
      <c r="Z6258" s="235" ph="1"/>
    </row>
    <row r="6259" spans="26:26" ht="21" x14ac:dyDescent="0.15">
      <c r="Z6259" s="235" ph="1"/>
    </row>
    <row r="6260" spans="26:26" ht="21" x14ac:dyDescent="0.15">
      <c r="Z6260" s="235" ph="1"/>
    </row>
    <row r="6261" spans="26:26" ht="21" x14ac:dyDescent="0.15">
      <c r="Z6261" s="235" ph="1"/>
    </row>
    <row r="6262" spans="26:26" ht="21" x14ac:dyDescent="0.15">
      <c r="Z6262" s="235" ph="1"/>
    </row>
    <row r="6263" spans="26:26" ht="21" x14ac:dyDescent="0.15">
      <c r="Z6263" s="235" ph="1"/>
    </row>
    <row r="6264" spans="26:26" ht="21" x14ac:dyDescent="0.15">
      <c r="Z6264" s="235" ph="1"/>
    </row>
    <row r="6265" spans="26:26" ht="21" x14ac:dyDescent="0.15">
      <c r="Z6265" s="235" ph="1"/>
    </row>
    <row r="6266" spans="26:26" ht="21" x14ac:dyDescent="0.15">
      <c r="Z6266" s="235" ph="1"/>
    </row>
    <row r="6267" spans="26:26" ht="21" x14ac:dyDescent="0.15">
      <c r="Z6267" s="235" ph="1"/>
    </row>
    <row r="6268" spans="26:26" ht="21" x14ac:dyDescent="0.15">
      <c r="Z6268" s="235" ph="1"/>
    </row>
    <row r="6269" spans="26:26" ht="21" x14ac:dyDescent="0.15">
      <c r="Z6269" s="235" ph="1"/>
    </row>
    <row r="6270" spans="26:26" ht="21" x14ac:dyDescent="0.15">
      <c r="Z6270" s="235" ph="1"/>
    </row>
    <row r="6271" spans="26:26" ht="21" x14ac:dyDescent="0.15">
      <c r="Z6271" s="235" ph="1"/>
    </row>
    <row r="6272" spans="26:26" ht="21" x14ac:dyDescent="0.15">
      <c r="Z6272" s="235" ph="1"/>
    </row>
    <row r="6273" spans="26:26" ht="21" x14ac:dyDescent="0.15">
      <c r="Z6273" s="235" ph="1"/>
    </row>
    <row r="6274" spans="26:26" ht="21" x14ac:dyDescent="0.15">
      <c r="Z6274" s="235" ph="1"/>
    </row>
    <row r="6275" spans="26:26" ht="21" x14ac:dyDescent="0.15">
      <c r="Z6275" s="235" ph="1"/>
    </row>
    <row r="6276" spans="26:26" ht="21" x14ac:dyDescent="0.15">
      <c r="Z6276" s="235" ph="1"/>
    </row>
    <row r="6277" spans="26:26" ht="21" x14ac:dyDescent="0.15">
      <c r="Z6277" s="235" ph="1"/>
    </row>
    <row r="6278" spans="26:26" ht="21" x14ac:dyDescent="0.15">
      <c r="Z6278" s="235" ph="1"/>
    </row>
    <row r="6279" spans="26:26" ht="21" x14ac:dyDescent="0.15">
      <c r="Z6279" s="235" ph="1"/>
    </row>
    <row r="6280" spans="26:26" ht="21" x14ac:dyDescent="0.15">
      <c r="Z6280" s="235" ph="1"/>
    </row>
    <row r="6281" spans="26:26" ht="21" x14ac:dyDescent="0.15">
      <c r="Z6281" s="235" ph="1"/>
    </row>
    <row r="6282" spans="26:26" ht="21" x14ac:dyDescent="0.15">
      <c r="Z6282" s="235" ph="1"/>
    </row>
    <row r="6283" spans="26:26" ht="21" x14ac:dyDescent="0.15">
      <c r="Z6283" s="235" ph="1"/>
    </row>
    <row r="6284" spans="26:26" ht="21" x14ac:dyDescent="0.15">
      <c r="Z6284" s="235" ph="1"/>
    </row>
    <row r="6285" spans="26:26" ht="21" x14ac:dyDescent="0.15">
      <c r="Z6285" s="235" ph="1"/>
    </row>
    <row r="6286" spans="26:26" ht="21" x14ac:dyDescent="0.15">
      <c r="Z6286" s="235" ph="1"/>
    </row>
    <row r="6287" spans="26:26" ht="21" x14ac:dyDescent="0.15">
      <c r="Z6287" s="235" ph="1"/>
    </row>
    <row r="6288" spans="26:26" ht="21" x14ac:dyDescent="0.15">
      <c r="Z6288" s="235" ph="1"/>
    </row>
    <row r="6289" spans="26:26" ht="21" x14ac:dyDescent="0.15">
      <c r="Z6289" s="235" ph="1"/>
    </row>
    <row r="6290" spans="26:26" ht="21" x14ac:dyDescent="0.15">
      <c r="Z6290" s="235" ph="1"/>
    </row>
    <row r="6291" spans="26:26" ht="21" x14ac:dyDescent="0.15">
      <c r="Z6291" s="235" ph="1"/>
    </row>
    <row r="6292" spans="26:26" ht="21" x14ac:dyDescent="0.15">
      <c r="Z6292" s="235" ph="1"/>
    </row>
    <row r="6293" spans="26:26" ht="21" x14ac:dyDescent="0.15">
      <c r="Z6293" s="235" ph="1"/>
    </row>
    <row r="6294" spans="26:26" ht="21" x14ac:dyDescent="0.15">
      <c r="Z6294" s="235" ph="1"/>
    </row>
    <row r="6295" spans="26:26" ht="21" x14ac:dyDescent="0.15">
      <c r="Z6295" s="235" ph="1"/>
    </row>
    <row r="6296" spans="26:26" ht="21" x14ac:dyDescent="0.15">
      <c r="Z6296" s="235" ph="1"/>
    </row>
    <row r="6297" spans="26:26" ht="21" x14ac:dyDescent="0.15">
      <c r="Z6297" s="235" ph="1"/>
    </row>
    <row r="6298" spans="26:26" ht="21" x14ac:dyDescent="0.15">
      <c r="Z6298" s="235" ph="1"/>
    </row>
    <row r="6299" spans="26:26" ht="21" x14ac:dyDescent="0.15">
      <c r="Z6299" s="235" ph="1"/>
    </row>
    <row r="6300" spans="26:26" ht="21" x14ac:dyDescent="0.15">
      <c r="Z6300" s="235" ph="1"/>
    </row>
    <row r="6301" spans="26:26" ht="21" x14ac:dyDescent="0.15">
      <c r="Z6301" s="235" ph="1"/>
    </row>
    <row r="6302" spans="26:26" ht="21" x14ac:dyDescent="0.15">
      <c r="Z6302" s="235" ph="1"/>
    </row>
    <row r="6303" spans="26:26" ht="21" x14ac:dyDescent="0.15">
      <c r="Z6303" s="235" ph="1"/>
    </row>
    <row r="6304" spans="26:26" ht="21" x14ac:dyDescent="0.15">
      <c r="Z6304" s="235" ph="1"/>
    </row>
    <row r="6305" spans="26:26" ht="21" x14ac:dyDescent="0.15">
      <c r="Z6305" s="235" ph="1"/>
    </row>
    <row r="6306" spans="26:26" ht="21" x14ac:dyDescent="0.15">
      <c r="Z6306" s="235" ph="1"/>
    </row>
    <row r="6307" spans="26:26" ht="21" x14ac:dyDescent="0.15">
      <c r="Z6307" s="235" ph="1"/>
    </row>
    <row r="6308" spans="26:26" ht="21" x14ac:dyDescent="0.15">
      <c r="Z6308" s="235" ph="1"/>
    </row>
    <row r="6309" spans="26:26" ht="21" x14ac:dyDescent="0.15">
      <c r="Z6309" s="235" ph="1"/>
    </row>
    <row r="6310" spans="26:26" ht="21" x14ac:dyDescent="0.15">
      <c r="Z6310" s="235" ph="1"/>
    </row>
    <row r="6311" spans="26:26" ht="21" x14ac:dyDescent="0.15">
      <c r="Z6311" s="235" ph="1"/>
    </row>
    <row r="6312" spans="26:26" ht="21" x14ac:dyDescent="0.15">
      <c r="Z6312" s="235" ph="1"/>
    </row>
    <row r="6313" spans="26:26" ht="21" x14ac:dyDescent="0.15">
      <c r="Z6313" s="235" ph="1"/>
    </row>
    <row r="6314" spans="26:26" ht="21" x14ac:dyDescent="0.15">
      <c r="Z6314" s="235" ph="1"/>
    </row>
    <row r="6315" spans="26:26" ht="21" x14ac:dyDescent="0.15">
      <c r="Z6315" s="235" ph="1"/>
    </row>
    <row r="6316" spans="26:26" ht="21" x14ac:dyDescent="0.15">
      <c r="Z6316" s="235" ph="1"/>
    </row>
    <row r="6317" spans="26:26" ht="21" x14ac:dyDescent="0.15">
      <c r="Z6317" s="235" ph="1"/>
    </row>
    <row r="6318" spans="26:26" ht="21" x14ac:dyDescent="0.15">
      <c r="Z6318" s="235" ph="1"/>
    </row>
    <row r="6319" spans="26:26" ht="21" x14ac:dyDescent="0.15">
      <c r="Z6319" s="235" ph="1"/>
    </row>
    <row r="6320" spans="26:26" ht="21" x14ac:dyDescent="0.15">
      <c r="Z6320" s="235" ph="1"/>
    </row>
    <row r="6321" spans="26:26" ht="21" x14ac:dyDescent="0.15">
      <c r="Z6321" s="235" ph="1"/>
    </row>
    <row r="6322" spans="26:26" ht="21" x14ac:dyDescent="0.15">
      <c r="Z6322" s="235" ph="1"/>
    </row>
    <row r="6323" spans="26:26" ht="21" x14ac:dyDescent="0.15">
      <c r="Z6323" s="235" ph="1"/>
    </row>
    <row r="6324" spans="26:26" ht="21" x14ac:dyDescent="0.15">
      <c r="Z6324" s="235" ph="1"/>
    </row>
    <row r="6325" spans="26:26" ht="21" x14ac:dyDescent="0.15">
      <c r="Z6325" s="235" ph="1"/>
    </row>
    <row r="6326" spans="26:26" ht="21" x14ac:dyDescent="0.15">
      <c r="Z6326" s="235" ph="1"/>
    </row>
    <row r="6327" spans="26:26" ht="21" x14ac:dyDescent="0.15">
      <c r="Z6327" s="235" ph="1"/>
    </row>
    <row r="6328" spans="26:26" ht="21" x14ac:dyDescent="0.15">
      <c r="Z6328" s="235" ph="1"/>
    </row>
    <row r="6329" spans="26:26" ht="21" x14ac:dyDescent="0.15">
      <c r="Z6329" s="235" ph="1"/>
    </row>
    <row r="6330" spans="26:26" ht="21" x14ac:dyDescent="0.15">
      <c r="Z6330" s="235" ph="1"/>
    </row>
    <row r="6331" spans="26:26" ht="21" x14ac:dyDescent="0.15">
      <c r="Z6331" s="235" ph="1"/>
    </row>
    <row r="6332" spans="26:26" ht="21" x14ac:dyDescent="0.15">
      <c r="Z6332" s="235" ph="1"/>
    </row>
    <row r="6333" spans="26:26" ht="21" x14ac:dyDescent="0.15">
      <c r="Z6333" s="235" ph="1"/>
    </row>
    <row r="6334" spans="26:26" ht="21" x14ac:dyDescent="0.15">
      <c r="Z6334" s="235" ph="1"/>
    </row>
    <row r="6335" spans="26:26" ht="21" x14ac:dyDescent="0.15">
      <c r="Z6335" s="235" ph="1"/>
    </row>
    <row r="6336" spans="26:26" ht="21" x14ac:dyDescent="0.15">
      <c r="Z6336" s="235" ph="1"/>
    </row>
    <row r="6337" spans="26:26" ht="21" x14ac:dyDescent="0.15">
      <c r="Z6337" s="235" ph="1"/>
    </row>
    <row r="6338" spans="26:26" ht="21" x14ac:dyDescent="0.15">
      <c r="Z6338" s="235" ph="1"/>
    </row>
    <row r="6339" spans="26:26" ht="21" x14ac:dyDescent="0.15">
      <c r="Z6339" s="235" ph="1"/>
    </row>
    <row r="6340" spans="26:26" ht="21" x14ac:dyDescent="0.15">
      <c r="Z6340" s="235" ph="1"/>
    </row>
    <row r="6341" spans="26:26" ht="21" x14ac:dyDescent="0.15">
      <c r="Z6341" s="235" ph="1"/>
    </row>
    <row r="6342" spans="26:26" ht="21" x14ac:dyDescent="0.15">
      <c r="Z6342" s="235" ph="1"/>
    </row>
    <row r="6343" spans="26:26" ht="21" x14ac:dyDescent="0.15">
      <c r="Z6343" s="235" ph="1"/>
    </row>
    <row r="6344" spans="26:26" ht="21" x14ac:dyDescent="0.15">
      <c r="Z6344" s="235" ph="1"/>
    </row>
    <row r="6345" spans="26:26" ht="21" x14ac:dyDescent="0.15">
      <c r="Z6345" s="235" ph="1"/>
    </row>
    <row r="6346" spans="26:26" ht="21" x14ac:dyDescent="0.15">
      <c r="Z6346" s="235" ph="1"/>
    </row>
    <row r="6347" spans="26:26" ht="21" x14ac:dyDescent="0.15">
      <c r="Z6347" s="235" ph="1"/>
    </row>
    <row r="6348" spans="26:26" ht="21" x14ac:dyDescent="0.15">
      <c r="Z6348" s="235" ph="1"/>
    </row>
    <row r="6349" spans="26:26" ht="21" x14ac:dyDescent="0.15">
      <c r="Z6349" s="235" ph="1"/>
    </row>
    <row r="6350" spans="26:26" ht="21" x14ac:dyDescent="0.15">
      <c r="Z6350" s="235" ph="1"/>
    </row>
    <row r="6351" spans="26:26" ht="21" x14ac:dyDescent="0.15">
      <c r="Z6351" s="235" ph="1"/>
    </row>
    <row r="6352" spans="26:26" ht="21" x14ac:dyDescent="0.15">
      <c r="Z6352" s="235" ph="1"/>
    </row>
    <row r="6353" spans="26:26" ht="21" x14ac:dyDescent="0.15">
      <c r="Z6353" s="235" ph="1"/>
    </row>
    <row r="6354" spans="26:26" ht="21" x14ac:dyDescent="0.15">
      <c r="Z6354" s="235" ph="1"/>
    </row>
    <row r="6355" spans="26:26" ht="21" x14ac:dyDescent="0.15">
      <c r="Z6355" s="235" ph="1"/>
    </row>
    <row r="6356" spans="26:26" ht="21" x14ac:dyDescent="0.15">
      <c r="Z6356" s="235" ph="1"/>
    </row>
    <row r="6357" spans="26:26" ht="21" x14ac:dyDescent="0.15">
      <c r="Z6357" s="235" ph="1"/>
    </row>
    <row r="6358" spans="26:26" ht="21" x14ac:dyDescent="0.15">
      <c r="Z6358" s="235" ph="1"/>
    </row>
    <row r="6359" spans="26:26" ht="21" x14ac:dyDescent="0.15">
      <c r="Z6359" s="235" ph="1"/>
    </row>
    <row r="6360" spans="26:26" ht="21" x14ac:dyDescent="0.15">
      <c r="Z6360" s="235" ph="1"/>
    </row>
    <row r="6361" spans="26:26" ht="21" x14ac:dyDescent="0.15">
      <c r="Z6361" s="235" ph="1"/>
    </row>
    <row r="6362" spans="26:26" ht="21" x14ac:dyDescent="0.15">
      <c r="Z6362" s="235" ph="1"/>
    </row>
    <row r="6363" spans="26:26" ht="21" x14ac:dyDescent="0.15">
      <c r="Z6363" s="235" ph="1"/>
    </row>
    <row r="6364" spans="26:26" ht="21" x14ac:dyDescent="0.15">
      <c r="Z6364" s="235" ph="1"/>
    </row>
    <row r="6365" spans="26:26" ht="21" x14ac:dyDescent="0.15">
      <c r="Z6365" s="235" ph="1"/>
    </row>
    <row r="6366" spans="26:26" ht="21" x14ac:dyDescent="0.15">
      <c r="Z6366" s="235" ph="1"/>
    </row>
    <row r="6367" spans="26:26" ht="21" x14ac:dyDescent="0.15">
      <c r="Z6367" s="235" ph="1"/>
    </row>
    <row r="6368" spans="26:26" ht="21" x14ac:dyDescent="0.15">
      <c r="Z6368" s="235" ph="1"/>
    </row>
    <row r="6369" spans="26:26" ht="21" x14ac:dyDescent="0.15">
      <c r="Z6369" s="235" ph="1"/>
    </row>
    <row r="6370" spans="26:26" ht="21" x14ac:dyDescent="0.15">
      <c r="Z6370" s="235" ph="1"/>
    </row>
    <row r="6371" spans="26:26" ht="21" x14ac:dyDescent="0.15">
      <c r="Z6371" s="235" ph="1"/>
    </row>
    <row r="6372" spans="26:26" ht="21" x14ac:dyDescent="0.15">
      <c r="Z6372" s="235" ph="1"/>
    </row>
    <row r="6373" spans="26:26" ht="21" x14ac:dyDescent="0.15">
      <c r="Z6373" s="235" ph="1"/>
    </row>
    <row r="6374" spans="26:26" ht="21" x14ac:dyDescent="0.15">
      <c r="Z6374" s="235" ph="1"/>
    </row>
    <row r="6375" spans="26:26" ht="21" x14ac:dyDescent="0.15">
      <c r="Z6375" s="235" ph="1"/>
    </row>
    <row r="6376" spans="26:26" ht="21" x14ac:dyDescent="0.15">
      <c r="Z6376" s="235" ph="1"/>
    </row>
    <row r="6377" spans="26:26" ht="21" x14ac:dyDescent="0.15">
      <c r="Z6377" s="235" ph="1"/>
    </row>
    <row r="6378" spans="26:26" ht="21" x14ac:dyDescent="0.15">
      <c r="Z6378" s="235" ph="1"/>
    </row>
    <row r="6379" spans="26:26" ht="21" x14ac:dyDescent="0.15">
      <c r="Z6379" s="235" ph="1"/>
    </row>
    <row r="6380" spans="26:26" ht="21" x14ac:dyDescent="0.15">
      <c r="Z6380" s="235" ph="1"/>
    </row>
    <row r="6381" spans="26:26" ht="21" x14ac:dyDescent="0.15">
      <c r="Z6381" s="235" ph="1"/>
    </row>
    <row r="6382" spans="26:26" ht="21" x14ac:dyDescent="0.15">
      <c r="Z6382" s="235" ph="1"/>
    </row>
    <row r="6383" spans="26:26" ht="21" x14ac:dyDescent="0.15">
      <c r="Z6383" s="235" ph="1"/>
    </row>
    <row r="6384" spans="26:26" ht="21" x14ac:dyDescent="0.15">
      <c r="Z6384" s="235" ph="1"/>
    </row>
    <row r="6385" spans="26:26" ht="21" x14ac:dyDescent="0.15">
      <c r="Z6385" s="235" ph="1"/>
    </row>
    <row r="6386" spans="26:26" ht="21" x14ac:dyDescent="0.15">
      <c r="Z6386" s="235" ph="1"/>
    </row>
    <row r="6387" spans="26:26" ht="21" x14ac:dyDescent="0.15">
      <c r="Z6387" s="235" ph="1"/>
    </row>
    <row r="6388" spans="26:26" ht="21" x14ac:dyDescent="0.15">
      <c r="Z6388" s="235" ph="1"/>
    </row>
    <row r="6389" spans="26:26" ht="21" x14ac:dyDescent="0.15">
      <c r="Z6389" s="235" ph="1"/>
    </row>
    <row r="6390" spans="26:26" ht="21" x14ac:dyDescent="0.15">
      <c r="Z6390" s="235" ph="1"/>
    </row>
    <row r="6391" spans="26:26" ht="21" x14ac:dyDescent="0.15">
      <c r="Z6391" s="235" ph="1"/>
    </row>
    <row r="6392" spans="26:26" ht="21" x14ac:dyDescent="0.15">
      <c r="Z6392" s="235" ph="1"/>
    </row>
    <row r="6393" spans="26:26" ht="21" x14ac:dyDescent="0.15">
      <c r="Z6393" s="235" ph="1"/>
    </row>
    <row r="6394" spans="26:26" ht="21" x14ac:dyDescent="0.15">
      <c r="Z6394" s="235" ph="1"/>
    </row>
    <row r="6395" spans="26:26" ht="21" x14ac:dyDescent="0.15">
      <c r="Z6395" s="235" ph="1"/>
    </row>
    <row r="6396" spans="26:26" ht="21" x14ac:dyDescent="0.15">
      <c r="Z6396" s="235" ph="1"/>
    </row>
    <row r="6397" spans="26:26" ht="21" x14ac:dyDescent="0.15">
      <c r="Z6397" s="235" ph="1"/>
    </row>
    <row r="6398" spans="26:26" ht="21" x14ac:dyDescent="0.15">
      <c r="Z6398" s="235" ph="1"/>
    </row>
    <row r="6399" spans="26:26" ht="21" x14ac:dyDescent="0.15">
      <c r="Z6399" s="235" ph="1"/>
    </row>
    <row r="6400" spans="26:26" ht="21" x14ac:dyDescent="0.15">
      <c r="Z6400" s="235" ph="1"/>
    </row>
    <row r="6401" spans="26:26" ht="21" x14ac:dyDescent="0.15">
      <c r="Z6401" s="235" ph="1"/>
    </row>
    <row r="6402" spans="26:26" ht="21" x14ac:dyDescent="0.15">
      <c r="Z6402" s="235" ph="1"/>
    </row>
    <row r="6403" spans="26:26" ht="21" x14ac:dyDescent="0.15">
      <c r="Z6403" s="235" ph="1"/>
    </row>
    <row r="6404" spans="26:26" ht="21" x14ac:dyDescent="0.15">
      <c r="Z6404" s="235" ph="1"/>
    </row>
    <row r="6405" spans="26:26" ht="21" x14ac:dyDescent="0.15">
      <c r="Z6405" s="235" ph="1"/>
    </row>
    <row r="6406" spans="26:26" ht="21" x14ac:dyDescent="0.15">
      <c r="Z6406" s="235" ph="1"/>
    </row>
    <row r="6407" spans="26:26" ht="21" x14ac:dyDescent="0.15">
      <c r="Z6407" s="235" ph="1"/>
    </row>
    <row r="6408" spans="26:26" ht="21" x14ac:dyDescent="0.15">
      <c r="Z6408" s="235" ph="1"/>
    </row>
    <row r="6409" spans="26:26" ht="21" x14ac:dyDescent="0.15">
      <c r="Z6409" s="235" ph="1"/>
    </row>
    <row r="6410" spans="26:26" ht="21" x14ac:dyDescent="0.15">
      <c r="Z6410" s="235" ph="1"/>
    </row>
    <row r="6411" spans="26:26" ht="21" x14ac:dyDescent="0.15">
      <c r="Z6411" s="235" ph="1"/>
    </row>
    <row r="6412" spans="26:26" ht="21" x14ac:dyDescent="0.15">
      <c r="Z6412" s="235" ph="1"/>
    </row>
    <row r="6413" spans="26:26" ht="21" x14ac:dyDescent="0.15">
      <c r="Z6413" s="235" ph="1"/>
    </row>
    <row r="6414" spans="26:26" ht="21" x14ac:dyDescent="0.15">
      <c r="Z6414" s="235" ph="1"/>
    </row>
    <row r="6415" spans="26:26" ht="21" x14ac:dyDescent="0.15">
      <c r="Z6415" s="235" ph="1"/>
    </row>
    <row r="6416" spans="26:26" ht="21" x14ac:dyDescent="0.15">
      <c r="Z6416" s="235" ph="1"/>
    </row>
    <row r="6417" spans="26:26" ht="21" x14ac:dyDescent="0.15">
      <c r="Z6417" s="235" ph="1"/>
    </row>
    <row r="6418" spans="26:26" ht="21" x14ac:dyDescent="0.15">
      <c r="Z6418" s="235" ph="1"/>
    </row>
    <row r="6419" spans="26:26" ht="21" x14ac:dyDescent="0.15">
      <c r="Z6419" s="235" ph="1"/>
    </row>
    <row r="6420" spans="26:26" ht="21" x14ac:dyDescent="0.15">
      <c r="Z6420" s="235" ph="1"/>
    </row>
    <row r="6421" spans="26:26" ht="21" x14ac:dyDescent="0.15">
      <c r="Z6421" s="235" ph="1"/>
    </row>
    <row r="6422" spans="26:26" ht="21" x14ac:dyDescent="0.15">
      <c r="Z6422" s="235" ph="1"/>
    </row>
    <row r="6423" spans="26:26" ht="21" x14ac:dyDescent="0.15">
      <c r="Z6423" s="235" ph="1"/>
    </row>
    <row r="6424" spans="26:26" ht="21" x14ac:dyDescent="0.15">
      <c r="Z6424" s="235" ph="1"/>
    </row>
    <row r="6425" spans="26:26" ht="21" x14ac:dyDescent="0.15">
      <c r="Z6425" s="235" ph="1"/>
    </row>
    <row r="6426" spans="26:26" ht="21" x14ac:dyDescent="0.15">
      <c r="Z6426" s="235" ph="1"/>
    </row>
    <row r="6427" spans="26:26" ht="21" x14ac:dyDescent="0.15">
      <c r="Z6427" s="235" ph="1"/>
    </row>
    <row r="6428" spans="26:26" ht="21" x14ac:dyDescent="0.15">
      <c r="Z6428" s="235" ph="1"/>
    </row>
    <row r="6429" spans="26:26" ht="21" x14ac:dyDescent="0.15">
      <c r="Z6429" s="235" ph="1"/>
    </row>
    <row r="6430" spans="26:26" ht="21" x14ac:dyDescent="0.15">
      <c r="Z6430" s="235" ph="1"/>
    </row>
    <row r="6431" spans="26:26" ht="21" x14ac:dyDescent="0.15">
      <c r="Z6431" s="235" ph="1"/>
    </row>
    <row r="6432" spans="26:26" ht="21" x14ac:dyDescent="0.15">
      <c r="Z6432" s="235" ph="1"/>
    </row>
    <row r="6433" spans="26:26" ht="21" x14ac:dyDescent="0.15">
      <c r="Z6433" s="235" ph="1"/>
    </row>
    <row r="6434" spans="26:26" ht="21" x14ac:dyDescent="0.15">
      <c r="Z6434" s="235" ph="1"/>
    </row>
    <row r="6435" spans="26:26" ht="21" x14ac:dyDescent="0.15">
      <c r="Z6435" s="235" ph="1"/>
    </row>
    <row r="6436" spans="26:26" ht="21" x14ac:dyDescent="0.15">
      <c r="Z6436" s="235" ph="1"/>
    </row>
    <row r="6437" spans="26:26" ht="21" x14ac:dyDescent="0.15">
      <c r="Z6437" s="235" ph="1"/>
    </row>
    <row r="6438" spans="26:26" ht="21" x14ac:dyDescent="0.15">
      <c r="Z6438" s="235" ph="1"/>
    </row>
    <row r="6439" spans="26:26" ht="21" x14ac:dyDescent="0.15">
      <c r="Z6439" s="235" ph="1"/>
    </row>
    <row r="6440" spans="26:26" ht="21" x14ac:dyDescent="0.15">
      <c r="Z6440" s="235" ph="1"/>
    </row>
    <row r="6441" spans="26:26" ht="21" x14ac:dyDescent="0.15">
      <c r="Z6441" s="235" ph="1"/>
    </row>
    <row r="6442" spans="26:26" ht="21" x14ac:dyDescent="0.15">
      <c r="Z6442" s="235" ph="1"/>
    </row>
    <row r="6443" spans="26:26" ht="21" x14ac:dyDescent="0.15">
      <c r="Z6443" s="235" ph="1"/>
    </row>
    <row r="6444" spans="26:26" ht="21" x14ac:dyDescent="0.15">
      <c r="Z6444" s="235" ph="1"/>
    </row>
  </sheetData>
  <sheetProtection password="AA88" sheet="1" objects="1" scenarios="1" selectLockedCells="1"/>
  <dataConsolidate/>
  <mergeCells count="227">
    <mergeCell ref="C50:N50"/>
    <mergeCell ref="O50:P50"/>
    <mergeCell ref="Q50:U50"/>
    <mergeCell ref="V50:W50"/>
    <mergeCell ref="X50:AB50"/>
    <mergeCell ref="C39:H39"/>
    <mergeCell ref="I39:N39"/>
    <mergeCell ref="O39:Y39"/>
    <mergeCell ref="C38:H38"/>
    <mergeCell ref="I38:N38"/>
    <mergeCell ref="O38:Y38"/>
    <mergeCell ref="Z39:AC39"/>
    <mergeCell ref="Z38:AC38"/>
    <mergeCell ref="C53:N53"/>
    <mergeCell ref="O53:AD53"/>
    <mergeCell ref="AE53:AN53"/>
    <mergeCell ref="C54:N54"/>
    <mergeCell ref="O54:AD54"/>
    <mergeCell ref="AE54:AF54"/>
    <mergeCell ref="AG54:AI54"/>
    <mergeCell ref="AJ54:AK54"/>
    <mergeCell ref="AL54:AN54"/>
    <mergeCell ref="BV48:BW48"/>
    <mergeCell ref="BX48:BY48"/>
    <mergeCell ref="BZ48:CA48"/>
    <mergeCell ref="CB48:CC48"/>
    <mergeCell ref="CD48:CE48"/>
    <mergeCell ref="BV49:BW49"/>
    <mergeCell ref="BX49:BY49"/>
    <mergeCell ref="BZ49:CA49"/>
    <mergeCell ref="CB49:CC49"/>
    <mergeCell ref="CD49:CE49"/>
    <mergeCell ref="CD46:CE46"/>
    <mergeCell ref="C47:H47"/>
    <mergeCell ref="I47:N47"/>
    <mergeCell ref="O47:AB47"/>
    <mergeCell ref="AC47:AI47"/>
    <mergeCell ref="AJ47:AN47"/>
    <mergeCell ref="BV47:BW47"/>
    <mergeCell ref="BX47:BY47"/>
    <mergeCell ref="BZ47:CA47"/>
    <mergeCell ref="CB47:CC47"/>
    <mergeCell ref="CD47:CE47"/>
    <mergeCell ref="C46:H46"/>
    <mergeCell ref="I46:N46"/>
    <mergeCell ref="O46:AB46"/>
    <mergeCell ref="AC46:AI46"/>
    <mergeCell ref="AJ46:AN46"/>
    <mergeCell ref="BV46:BW46"/>
    <mergeCell ref="BX46:BY46"/>
    <mergeCell ref="BZ46:CA46"/>
    <mergeCell ref="CB46:CC46"/>
    <mergeCell ref="BX44:BY44"/>
    <mergeCell ref="BZ44:CA44"/>
    <mergeCell ref="CB44:CC44"/>
    <mergeCell ref="CD44:CE44"/>
    <mergeCell ref="C45:H45"/>
    <mergeCell ref="I45:N45"/>
    <mergeCell ref="O45:AB45"/>
    <mergeCell ref="AC45:AI45"/>
    <mergeCell ref="AJ45:AN45"/>
    <mergeCell ref="BV45:BW45"/>
    <mergeCell ref="C44:H44"/>
    <mergeCell ref="I44:N44"/>
    <mergeCell ref="O44:AB44"/>
    <mergeCell ref="AC44:AI44"/>
    <mergeCell ref="AJ44:AN44"/>
    <mergeCell ref="BV44:BW44"/>
    <mergeCell ref="BX45:BY45"/>
    <mergeCell ref="BZ45:CA45"/>
    <mergeCell ref="CB45:CC45"/>
    <mergeCell ref="CD45:CE45"/>
    <mergeCell ref="BV40:BW41"/>
    <mergeCell ref="BX40:BY41"/>
    <mergeCell ref="BZ40:CA41"/>
    <mergeCell ref="CB40:CC41"/>
    <mergeCell ref="CD40:CE41"/>
    <mergeCell ref="BV42:BW42"/>
    <mergeCell ref="BX42:BY42"/>
    <mergeCell ref="BZ42:CA42"/>
    <mergeCell ref="CB42:CC42"/>
    <mergeCell ref="CD42:CE42"/>
    <mergeCell ref="AJ31:AN31"/>
    <mergeCell ref="AO31:AR31"/>
    <mergeCell ref="C32:AI32"/>
    <mergeCell ref="AJ32:AN32"/>
    <mergeCell ref="AO32:AR32"/>
    <mergeCell ref="C35:H37"/>
    <mergeCell ref="I35:N37"/>
    <mergeCell ref="O35:Y37"/>
    <mergeCell ref="C31:H31"/>
    <mergeCell ref="I31:N31"/>
    <mergeCell ref="O31:Y31"/>
    <mergeCell ref="Z31:AB31"/>
    <mergeCell ref="AC31:AE31"/>
    <mergeCell ref="AF31:AI31"/>
    <mergeCell ref="Z37:AC37"/>
    <mergeCell ref="Z36:AC36"/>
    <mergeCell ref="AD37:AG37"/>
    <mergeCell ref="AD36:AG36"/>
    <mergeCell ref="C30:H30"/>
    <mergeCell ref="I30:N30"/>
    <mergeCell ref="O30:Y30"/>
    <mergeCell ref="Z30:AB30"/>
    <mergeCell ref="AC30:AE30"/>
    <mergeCell ref="AF30:AI30"/>
    <mergeCell ref="AJ30:AN30"/>
    <mergeCell ref="AO30:AR30"/>
    <mergeCell ref="C29:H29"/>
    <mergeCell ref="I29:N29"/>
    <mergeCell ref="O29:Y29"/>
    <mergeCell ref="Z29:AB29"/>
    <mergeCell ref="AC29:AE29"/>
    <mergeCell ref="AF29:AI29"/>
    <mergeCell ref="C28:H28"/>
    <mergeCell ref="I28:N28"/>
    <mergeCell ref="O28:Y28"/>
    <mergeCell ref="Z28:AB28"/>
    <mergeCell ref="AC28:AE28"/>
    <mergeCell ref="AF28:AI28"/>
    <mergeCell ref="AJ28:AN28"/>
    <mergeCell ref="AO28:AR28"/>
    <mergeCell ref="AJ29:AN29"/>
    <mergeCell ref="AO29:AR29"/>
    <mergeCell ref="AQ24:AR24"/>
    <mergeCell ref="C25:H25"/>
    <mergeCell ref="I25:N25"/>
    <mergeCell ref="O25:T25"/>
    <mergeCell ref="U25:V25"/>
    <mergeCell ref="W25:AB25"/>
    <mergeCell ref="AC25:AJ25"/>
    <mergeCell ref="AK25:AL25"/>
    <mergeCell ref="AM25:AN25"/>
    <mergeCell ref="AO25:AP25"/>
    <mergeCell ref="AQ25:AR25"/>
    <mergeCell ref="C24:H24"/>
    <mergeCell ref="I24:N24"/>
    <mergeCell ref="O24:T24"/>
    <mergeCell ref="U24:V24"/>
    <mergeCell ref="W24:AB24"/>
    <mergeCell ref="AC24:AJ24"/>
    <mergeCell ref="AK24:AL24"/>
    <mergeCell ref="AM24:AN24"/>
    <mergeCell ref="AO24:AP24"/>
    <mergeCell ref="AQ22:AR22"/>
    <mergeCell ref="C23:H23"/>
    <mergeCell ref="I23:N23"/>
    <mergeCell ref="O23:T23"/>
    <mergeCell ref="U23:V23"/>
    <mergeCell ref="W23:AB23"/>
    <mergeCell ref="AC23:AJ23"/>
    <mergeCell ref="AK23:AL23"/>
    <mergeCell ref="AM23:AN23"/>
    <mergeCell ref="AO23:AP23"/>
    <mergeCell ref="AQ23:AR23"/>
    <mergeCell ref="C22:H22"/>
    <mergeCell ref="I22:N22"/>
    <mergeCell ref="O22:T22"/>
    <mergeCell ref="U22:V22"/>
    <mergeCell ref="W22:AB22"/>
    <mergeCell ref="AC22:AJ22"/>
    <mergeCell ref="AK22:AL22"/>
    <mergeCell ref="AM22:AN22"/>
    <mergeCell ref="AO22:AP22"/>
    <mergeCell ref="AK18:AM18"/>
    <mergeCell ref="AN18:AP18"/>
    <mergeCell ref="AQ18:AR18"/>
    <mergeCell ref="C19:H19"/>
    <mergeCell ref="I19:P19"/>
    <mergeCell ref="Q19:AB19"/>
    <mergeCell ref="AC19:AE19"/>
    <mergeCell ref="AF19:AH19"/>
    <mergeCell ref="AI19:AJ19"/>
    <mergeCell ref="AK19:AM19"/>
    <mergeCell ref="C18:H18"/>
    <mergeCell ref="I18:P18"/>
    <mergeCell ref="Q18:AB18"/>
    <mergeCell ref="AC18:AE18"/>
    <mergeCell ref="AF18:AH18"/>
    <mergeCell ref="AI18:AJ18"/>
    <mergeCell ref="AN19:AP19"/>
    <mergeCell ref="AQ19:AR19"/>
    <mergeCell ref="AQ17:AR17"/>
    <mergeCell ref="C13:H13"/>
    <mergeCell ref="I13:P13"/>
    <mergeCell ref="Q13:AB13"/>
    <mergeCell ref="AC13:AH13"/>
    <mergeCell ref="AI13:AN13"/>
    <mergeCell ref="C16:H17"/>
    <mergeCell ref="I16:P17"/>
    <mergeCell ref="Q16:AB17"/>
    <mergeCell ref="AC16:AJ16"/>
    <mergeCell ref="AK16:AR16"/>
    <mergeCell ref="C12:H12"/>
    <mergeCell ref="I12:P12"/>
    <mergeCell ref="Q12:AB12"/>
    <mergeCell ref="AC12:AH12"/>
    <mergeCell ref="AI12:AN12"/>
    <mergeCell ref="AC17:AE17"/>
    <mergeCell ref="AF17:AH17"/>
    <mergeCell ref="AI17:AJ17"/>
    <mergeCell ref="AK17:AM17"/>
    <mergeCell ref="AN17:AP17"/>
    <mergeCell ref="B3:AR3"/>
    <mergeCell ref="C6:H6"/>
    <mergeCell ref="I6:P6"/>
    <mergeCell ref="C10:H10"/>
    <mergeCell ref="I10:P10"/>
    <mergeCell ref="Q10:AB10"/>
    <mergeCell ref="AC10:AH10"/>
    <mergeCell ref="AI10:AN10"/>
    <mergeCell ref="C11:H11"/>
    <mergeCell ref="I11:P11"/>
    <mergeCell ref="Q11:AB11"/>
    <mergeCell ref="AC11:AH11"/>
    <mergeCell ref="AI11:AN11"/>
    <mergeCell ref="AH39:AK39"/>
    <mergeCell ref="AH38:AK38"/>
    <mergeCell ref="AH37:AK37"/>
    <mergeCell ref="AH36:AK36"/>
    <mergeCell ref="Z35:AK35"/>
    <mergeCell ref="AL35:AR36"/>
    <mergeCell ref="AL37:AR37"/>
    <mergeCell ref="AL39:AR39"/>
    <mergeCell ref="AL38:AR38"/>
    <mergeCell ref="AD39:AG39"/>
    <mergeCell ref="AD38:AG38"/>
  </mergeCells>
  <phoneticPr fontId="7"/>
  <conditionalFormatting sqref="I11:AN11">
    <cfRule type="expression" dxfId="235" priority="106">
      <formula>$C$11=""</formula>
    </cfRule>
  </conditionalFormatting>
  <conditionalFormatting sqref="I11">
    <cfRule type="expression" dxfId="234" priority="110">
      <formula>$I$11=""</formula>
    </cfRule>
  </conditionalFormatting>
  <conditionalFormatting sqref="Q11:AB11">
    <cfRule type="expression" dxfId="233" priority="109">
      <formula>$Q$11=""</formula>
    </cfRule>
  </conditionalFormatting>
  <conditionalFormatting sqref="AC11:AH11">
    <cfRule type="expression" dxfId="232" priority="108">
      <formula>$AC$11=""</formula>
    </cfRule>
  </conditionalFormatting>
  <conditionalFormatting sqref="AI11:AN11">
    <cfRule type="expression" dxfId="231" priority="107">
      <formula>$AI$11=""</formula>
    </cfRule>
  </conditionalFormatting>
  <conditionalFormatting sqref="I12:P12">
    <cfRule type="expression" dxfId="230" priority="105">
      <formula>$I$12=""</formula>
    </cfRule>
  </conditionalFormatting>
  <conditionalFormatting sqref="Q12:AB12">
    <cfRule type="expression" dxfId="229" priority="104">
      <formula>$Q$12=""</formula>
    </cfRule>
  </conditionalFormatting>
  <conditionalFormatting sqref="AC12:AH12">
    <cfRule type="expression" dxfId="228" priority="103">
      <formula>$AC$12=""</formula>
    </cfRule>
  </conditionalFormatting>
  <conditionalFormatting sqref="AI12:AN12">
    <cfRule type="expression" dxfId="227" priority="102">
      <formula>AI12=""</formula>
    </cfRule>
  </conditionalFormatting>
  <conditionalFormatting sqref="AI13:AN13">
    <cfRule type="expression" dxfId="226" priority="101">
      <formula>AI13=""</formula>
    </cfRule>
  </conditionalFormatting>
  <conditionalFormatting sqref="I13:P13">
    <cfRule type="expression" dxfId="225" priority="100">
      <formula>$I$13=""</formula>
    </cfRule>
  </conditionalFormatting>
  <conditionalFormatting sqref="Q13:AB13">
    <cfRule type="expression" dxfId="224" priority="99">
      <formula>$Q$13=""</formula>
    </cfRule>
  </conditionalFormatting>
  <conditionalFormatting sqref="AC13:AH13">
    <cfRule type="expression" dxfId="223" priority="98">
      <formula>$AC$13=""</formula>
    </cfRule>
  </conditionalFormatting>
  <conditionalFormatting sqref="I12:AN12">
    <cfRule type="expression" dxfId="222" priority="97">
      <formula>$C$12=""</formula>
    </cfRule>
  </conditionalFormatting>
  <conditionalFormatting sqref="I13:AN13">
    <cfRule type="expression" dxfId="221" priority="96">
      <formula>$C$13=""</formula>
    </cfRule>
  </conditionalFormatting>
  <conditionalFormatting sqref="I23:N23">
    <cfRule type="expression" dxfId="220" priority="95">
      <formula>AND(C23&lt;&gt;"",I23="")</formula>
    </cfRule>
  </conditionalFormatting>
  <conditionalFormatting sqref="O23:T23">
    <cfRule type="expression" dxfId="219" priority="94">
      <formula>AND(C23&lt;&gt;"",O23="")</formula>
    </cfRule>
  </conditionalFormatting>
  <conditionalFormatting sqref="U23:V23">
    <cfRule type="expression" dxfId="218" priority="93">
      <formula>AND(C23&lt;&gt;"",U23="")</formula>
    </cfRule>
  </conditionalFormatting>
  <conditionalFormatting sqref="W23:AB23">
    <cfRule type="expression" dxfId="217" priority="92">
      <formula>AND(C23&lt;&gt;"",W23="")</formula>
    </cfRule>
  </conditionalFormatting>
  <conditionalFormatting sqref="AC23:AJ23">
    <cfRule type="expression" dxfId="216" priority="91">
      <formula>AND(C23&lt;&gt;"",AC23="")</formula>
    </cfRule>
  </conditionalFormatting>
  <conditionalFormatting sqref="I24:N25">
    <cfRule type="expression" dxfId="215" priority="90">
      <formula>AND(C24&lt;&gt;"",I24="")</formula>
    </cfRule>
  </conditionalFormatting>
  <conditionalFormatting sqref="O24:T25">
    <cfRule type="expression" dxfId="214" priority="89">
      <formula>AND(C24&lt;&gt;"",O24="")</formula>
    </cfRule>
  </conditionalFormatting>
  <conditionalFormatting sqref="U24:V25">
    <cfRule type="expression" dxfId="213" priority="88">
      <formula>AND(C24&lt;&gt;"",U24="")</formula>
    </cfRule>
  </conditionalFormatting>
  <conditionalFormatting sqref="W24:AB25">
    <cfRule type="expression" dxfId="212" priority="87">
      <formula>AND(C24&lt;&gt;"",W24="")</formula>
    </cfRule>
  </conditionalFormatting>
  <conditionalFormatting sqref="AC24:AJ25">
    <cfRule type="expression" dxfId="211" priority="86">
      <formula>AND(C24&lt;&gt;"",AC24="")</formula>
    </cfRule>
  </conditionalFormatting>
  <conditionalFormatting sqref="C29:H29">
    <cfRule type="expression" dxfId="210" priority="85">
      <formula>$C$29=""</formula>
    </cfRule>
  </conditionalFormatting>
  <conditionalFormatting sqref="I29:N29">
    <cfRule type="expression" dxfId="209" priority="84">
      <formula>I29=""</formula>
    </cfRule>
  </conditionalFormatting>
  <conditionalFormatting sqref="O29:Y29">
    <cfRule type="expression" dxfId="208" priority="83">
      <formula>O29=""</formula>
    </cfRule>
  </conditionalFormatting>
  <conditionalFormatting sqref="AC29:AE29">
    <cfRule type="expression" dxfId="207" priority="82">
      <formula>AC29=""</formula>
    </cfRule>
  </conditionalFormatting>
  <conditionalFormatting sqref="AF29:AI29">
    <cfRule type="expression" dxfId="206" priority="81">
      <formula>AF29=""</formula>
    </cfRule>
  </conditionalFormatting>
  <conditionalFormatting sqref="AO29:AR29">
    <cfRule type="expression" dxfId="205" priority="80">
      <formula>AO29=""</formula>
    </cfRule>
  </conditionalFormatting>
  <conditionalFormatting sqref="I29:AR29">
    <cfRule type="expression" dxfId="204" priority="79">
      <formula>$C29=""</formula>
    </cfRule>
  </conditionalFormatting>
  <conditionalFormatting sqref="I30:N31">
    <cfRule type="expression" dxfId="203" priority="78">
      <formula>I30=""</formula>
    </cfRule>
  </conditionalFormatting>
  <conditionalFormatting sqref="O30:Y31">
    <cfRule type="expression" dxfId="202" priority="77">
      <formula>O30=""</formula>
    </cfRule>
  </conditionalFormatting>
  <conditionalFormatting sqref="AC30:AE31">
    <cfRule type="expression" dxfId="201" priority="76">
      <formula>AC30=""</formula>
    </cfRule>
  </conditionalFormatting>
  <conditionalFormatting sqref="AF30:AI31">
    <cfRule type="expression" dxfId="200" priority="75">
      <formula>AF30=""</formula>
    </cfRule>
  </conditionalFormatting>
  <conditionalFormatting sqref="AO30:AR31">
    <cfRule type="expression" dxfId="199" priority="74">
      <formula>AO30=""</formula>
    </cfRule>
  </conditionalFormatting>
  <conditionalFormatting sqref="I30:AR31">
    <cfRule type="expression" dxfId="198" priority="73">
      <formula>$C30=""</formula>
    </cfRule>
  </conditionalFormatting>
  <conditionalFormatting sqref="C38:H38">
    <cfRule type="expression" dxfId="197" priority="72">
      <formula>$C$38=""</formula>
    </cfRule>
  </conditionalFormatting>
  <conditionalFormatting sqref="I38:N38">
    <cfRule type="expression" dxfId="196" priority="71">
      <formula>I38=""</formula>
    </cfRule>
  </conditionalFormatting>
  <conditionalFormatting sqref="O38:Y38">
    <cfRule type="expression" dxfId="195" priority="70">
      <formula>O38=""</formula>
    </cfRule>
  </conditionalFormatting>
  <conditionalFormatting sqref="Z38">
    <cfRule type="expression" dxfId="194" priority="69">
      <formula>Z38=""</formula>
    </cfRule>
  </conditionalFormatting>
  <conditionalFormatting sqref="AD38:AD39">
    <cfRule type="expression" dxfId="193" priority="62">
      <formula>AND($C38&lt;&gt;"潜熱回収型ガス給湯機",$C38&lt;&gt;"潜熱回収型石油給湯機",$C38&lt;&gt;"ガスエンジン給湯機")</formula>
    </cfRule>
    <cfRule type="expression" dxfId="192" priority="67">
      <formula>AD38=""</formula>
    </cfRule>
  </conditionalFormatting>
  <conditionalFormatting sqref="AH38">
    <cfRule type="expression" dxfId="191" priority="65">
      <formula>AH38=""</formula>
    </cfRule>
  </conditionalFormatting>
  <conditionalFormatting sqref="I38:Y38">
    <cfRule type="expression" dxfId="190" priority="64">
      <formula>$C38=""</formula>
    </cfRule>
  </conditionalFormatting>
  <conditionalFormatting sqref="Z38">
    <cfRule type="expression" dxfId="189" priority="63">
      <formula>$C38&lt;&gt;"電気ヒートポンプ給湯機"</formula>
    </cfRule>
  </conditionalFormatting>
  <conditionalFormatting sqref="AH38">
    <cfRule type="expression" dxfId="188" priority="61">
      <formula>AND($C38&lt;&gt;"ヒートポンプ・ガス瞬間式併用型給湯機（ハイブリッド給湯機）")</formula>
    </cfRule>
  </conditionalFormatting>
  <conditionalFormatting sqref="I39:N39">
    <cfRule type="expression" dxfId="187" priority="60">
      <formula>I39=""</formula>
    </cfRule>
  </conditionalFormatting>
  <conditionalFormatting sqref="O39:Y39">
    <cfRule type="expression" dxfId="186" priority="59">
      <formula>O39=""</formula>
    </cfRule>
  </conditionalFormatting>
  <conditionalFormatting sqref="Z39">
    <cfRule type="expression" dxfId="185" priority="58">
      <formula>Z39=""</formula>
    </cfRule>
  </conditionalFormatting>
  <conditionalFormatting sqref="AH39">
    <cfRule type="expression" dxfId="184" priority="54">
      <formula>AH39=""</formula>
    </cfRule>
  </conditionalFormatting>
  <conditionalFormatting sqref="I39:Y39">
    <cfRule type="expression" dxfId="183" priority="53">
      <formula>$C39=""</formula>
    </cfRule>
  </conditionalFormatting>
  <conditionalFormatting sqref="Z39">
    <cfRule type="expression" dxfId="182" priority="52">
      <formula>$C39&lt;&gt;"電気ヒートポンプ給湯機"</formula>
    </cfRule>
  </conditionalFormatting>
  <conditionalFormatting sqref="AH39">
    <cfRule type="expression" dxfId="181" priority="50">
      <formula>AND($C39&lt;&gt;"ヒートポンプ・ガス瞬間式併用型給湯機（ハイブリッド給湯機）")</formula>
    </cfRule>
  </conditionalFormatting>
  <conditionalFormatting sqref="AE54:AF54 AJ54:AK54">
    <cfRule type="expression" dxfId="180" priority="44">
      <formula>$AE$54&amp;$AJ$54="■■"</formula>
    </cfRule>
    <cfRule type="expression" dxfId="179" priority="45">
      <formula>$AE$54&amp;$AJ$54="□□"</formula>
    </cfRule>
  </conditionalFormatting>
  <conditionalFormatting sqref="O50:P50 V50:W50">
    <cfRule type="expression" dxfId="178" priority="42">
      <formula>$O$50&amp;$V$50="■■"</formula>
    </cfRule>
    <cfRule type="expression" dxfId="177" priority="43">
      <formula>$O$50&amp;$V$50="□□"</formula>
    </cfRule>
  </conditionalFormatting>
  <conditionalFormatting sqref="O45:AB45">
    <cfRule type="expression" dxfId="176" priority="40">
      <formula>AND(O45="",$C45&lt;&gt;"")</formula>
    </cfRule>
  </conditionalFormatting>
  <conditionalFormatting sqref="AC45:AI45">
    <cfRule type="expression" dxfId="175" priority="39">
      <formula>AND($C45&lt;&gt;"",AC45="")</formula>
    </cfRule>
  </conditionalFormatting>
  <conditionalFormatting sqref="AJ45:AN45">
    <cfRule type="expression" dxfId="174" priority="38">
      <formula>AND($C45&lt;&gt;"",AJ45="")</formula>
    </cfRule>
  </conditionalFormatting>
  <conditionalFormatting sqref="O47:AB47">
    <cfRule type="expression" dxfId="173" priority="36">
      <formula>AND(O47="",$C47&lt;&gt;"")</formula>
    </cfRule>
  </conditionalFormatting>
  <conditionalFormatting sqref="AC46:AI47">
    <cfRule type="expression" dxfId="172" priority="35">
      <formula>AND($C46&lt;&gt;"",AC46="")</formula>
    </cfRule>
  </conditionalFormatting>
  <conditionalFormatting sqref="AJ46:AN47">
    <cfRule type="expression" dxfId="171" priority="34">
      <formula>AND($C46&lt;&gt;"",AJ46="")</formula>
    </cfRule>
  </conditionalFormatting>
  <conditionalFormatting sqref="I6:P6">
    <cfRule type="expression" dxfId="170" priority="33">
      <formula>$I$6=""</formula>
    </cfRule>
  </conditionalFormatting>
  <conditionalFormatting sqref="O23:T23 W23:AR23">
    <cfRule type="expression" dxfId="169" priority="32">
      <formula>$U23="兼用"</formula>
    </cfRule>
  </conditionalFormatting>
  <conditionalFormatting sqref="O24:T24 W24:AR24">
    <cfRule type="expression" dxfId="168" priority="31">
      <formula>$U24="兼用"</formula>
    </cfRule>
  </conditionalFormatting>
  <conditionalFormatting sqref="O25:T25 W25:AR25">
    <cfRule type="expression" dxfId="167" priority="30">
      <formula>$U25="兼用"</formula>
    </cfRule>
  </conditionalFormatting>
  <conditionalFormatting sqref="I18:P18">
    <cfRule type="expression" dxfId="166" priority="29">
      <formula>AND($C18&lt;&gt;"",I18="")</formula>
    </cfRule>
  </conditionalFormatting>
  <conditionalFormatting sqref="Q18:AB18">
    <cfRule type="expression" dxfId="165" priority="28">
      <formula>AND($C18&lt;&gt;"",Q18="")</formula>
    </cfRule>
  </conditionalFormatting>
  <conditionalFormatting sqref="AC18:AE18">
    <cfRule type="expression" dxfId="164" priority="27">
      <formula>AND($C18&lt;&gt;"",AC18="")</formula>
    </cfRule>
  </conditionalFormatting>
  <conditionalFormatting sqref="AF18:AH18">
    <cfRule type="expression" dxfId="163" priority="26">
      <formula>AND($C18&lt;&gt;"",AF18="")</formula>
    </cfRule>
  </conditionalFormatting>
  <conditionalFormatting sqref="AI18:AJ18">
    <cfRule type="expression" dxfId="162" priority="25">
      <formula>AND($C18&lt;&gt;"",AI18="")</formula>
    </cfRule>
  </conditionalFormatting>
  <conditionalFormatting sqref="AK18:AM18">
    <cfRule type="expression" dxfId="161" priority="24">
      <formula>AND($C18&lt;&gt;"",AK18="")</formula>
    </cfRule>
  </conditionalFormatting>
  <conditionalFormatting sqref="AN18:AP18">
    <cfRule type="expression" dxfId="160" priority="23">
      <formula>AND($C18&lt;&gt;"",AN18="")</formula>
    </cfRule>
  </conditionalFormatting>
  <conditionalFormatting sqref="AQ18:AR18">
    <cfRule type="expression" dxfId="159" priority="22">
      <formula>AND($C18&lt;&gt;"",AQ18="")</formula>
    </cfRule>
  </conditionalFormatting>
  <conditionalFormatting sqref="I19:P19">
    <cfRule type="expression" dxfId="158" priority="20">
      <formula>AND($C19&lt;&gt;"",I19="")</formula>
    </cfRule>
  </conditionalFormatting>
  <conditionalFormatting sqref="Q19:AB19">
    <cfRule type="expression" dxfId="157" priority="19">
      <formula>AND($C19&lt;&gt;"",Q19="")</formula>
    </cfRule>
  </conditionalFormatting>
  <conditionalFormatting sqref="AC19:AE19">
    <cfRule type="expression" dxfId="156" priority="18">
      <formula>AND($C19&lt;&gt;"",AC19="")</formula>
    </cfRule>
  </conditionalFormatting>
  <conditionalFormatting sqref="AF19:AH19">
    <cfRule type="expression" dxfId="155" priority="17">
      <formula>AND($C19&lt;&gt;"",AF19="")</formula>
    </cfRule>
  </conditionalFormatting>
  <conditionalFormatting sqref="AI19:AJ19">
    <cfRule type="expression" dxfId="154" priority="16">
      <formula>AND($C19&lt;&gt;"",AI19="")</formula>
    </cfRule>
  </conditionalFormatting>
  <conditionalFormatting sqref="AK19:AM19">
    <cfRule type="expression" dxfId="153" priority="15">
      <formula>AND($C19&lt;&gt;"",AK19="")</formula>
    </cfRule>
  </conditionalFormatting>
  <conditionalFormatting sqref="AN19:AP19">
    <cfRule type="expression" dxfId="152" priority="14">
      <formula>AND($C19&lt;&gt;"",AN19="")</formula>
    </cfRule>
  </conditionalFormatting>
  <conditionalFormatting sqref="AQ19:AR19">
    <cfRule type="expression" dxfId="151" priority="13">
      <formula>AND($C19&lt;&gt;"",AQ19="")</formula>
    </cfRule>
  </conditionalFormatting>
  <conditionalFormatting sqref="BV40:CE42 BV44:CE49">
    <cfRule type="expression" dxfId="150" priority="112" stopIfTrue="1">
      <formula>AND($AJ$308&lt;&gt;2,$AH$33&lt;&gt;"■",$AH$34&lt;&gt;"■")</formula>
    </cfRule>
  </conditionalFormatting>
  <conditionalFormatting sqref="O46:AB46">
    <cfRule type="expression" dxfId="149" priority="10">
      <formula>AND(O46="",$C46&lt;&gt;"")</formula>
    </cfRule>
  </conditionalFormatting>
  <conditionalFormatting sqref="I45">
    <cfRule type="expression" dxfId="148" priority="7">
      <formula>AND($C45&lt;&gt;"",I45="")</formula>
    </cfRule>
  </conditionalFormatting>
  <conditionalFormatting sqref="I46:I47">
    <cfRule type="expression" dxfId="147" priority="6">
      <formula>AND($C46&lt;&gt;"",I46="")</formula>
    </cfRule>
  </conditionalFormatting>
  <conditionalFormatting sqref="AL38:AR39">
    <cfRule type="expression" dxfId="146" priority="3">
      <formula>$C38="燃料電池"</formula>
    </cfRule>
    <cfRule type="expression" dxfId="145" priority="2">
      <formula>$C38&lt;&gt;"燃料電池"</formula>
    </cfRule>
    <cfRule type="expression" dxfId="144" priority="1">
      <formula>$AL38&lt;&gt;""</formula>
    </cfRule>
  </conditionalFormatting>
  <dataValidations count="28">
    <dataValidation type="list" allowBlank="1" showInputMessage="1" showErrorMessage="1" sqref="X65526 JT65526 TP65526 ADL65526 ANH65526 AXD65526 BGZ65526 BQV65526 CAR65526 CKN65526 CUJ65526 DEF65526 DOB65526 DXX65526 EHT65526 ERP65526 FBL65526 FLH65526 FVD65526 GEZ65526 GOV65526 GYR65526 HIN65526 HSJ65526 ICF65526 IMB65526 IVX65526 JFT65526 JPP65526 JZL65526 KJH65526 KTD65526 LCZ65526 LMV65526 LWR65526 MGN65526 MQJ65526 NAF65526 NKB65526 NTX65526 ODT65526 ONP65526 OXL65526 PHH65526 PRD65526 QAZ65526 QKV65526 QUR65526 REN65526 ROJ65526 RYF65526 SIB65526 SRX65526 TBT65526 TLP65526 TVL65526 UFH65526 UPD65526 UYZ65526 VIV65526 VSR65526 WCN65526 WMJ65526 WWF65526 X131062 JT131062 TP131062 ADL131062 ANH131062 AXD131062 BGZ131062 BQV131062 CAR131062 CKN131062 CUJ131062 DEF131062 DOB131062 DXX131062 EHT131062 ERP131062 FBL131062 FLH131062 FVD131062 GEZ131062 GOV131062 GYR131062 HIN131062 HSJ131062 ICF131062 IMB131062 IVX131062 JFT131062 JPP131062 JZL131062 KJH131062 KTD131062 LCZ131062 LMV131062 LWR131062 MGN131062 MQJ131062 NAF131062 NKB131062 NTX131062 ODT131062 ONP131062 OXL131062 PHH131062 PRD131062 QAZ131062 QKV131062 QUR131062 REN131062 ROJ131062 RYF131062 SIB131062 SRX131062 TBT131062 TLP131062 TVL131062 UFH131062 UPD131062 UYZ131062 VIV131062 VSR131062 WCN131062 WMJ131062 WWF131062 X196598 JT196598 TP196598 ADL196598 ANH196598 AXD196598 BGZ196598 BQV196598 CAR196598 CKN196598 CUJ196598 DEF196598 DOB196598 DXX196598 EHT196598 ERP196598 FBL196598 FLH196598 FVD196598 GEZ196598 GOV196598 GYR196598 HIN196598 HSJ196598 ICF196598 IMB196598 IVX196598 JFT196598 JPP196598 JZL196598 KJH196598 KTD196598 LCZ196598 LMV196598 LWR196598 MGN196598 MQJ196598 NAF196598 NKB196598 NTX196598 ODT196598 ONP196598 OXL196598 PHH196598 PRD196598 QAZ196598 QKV196598 QUR196598 REN196598 ROJ196598 RYF196598 SIB196598 SRX196598 TBT196598 TLP196598 TVL196598 UFH196598 UPD196598 UYZ196598 VIV196598 VSR196598 WCN196598 WMJ196598 WWF196598 X262134 JT262134 TP262134 ADL262134 ANH262134 AXD262134 BGZ262134 BQV262134 CAR262134 CKN262134 CUJ262134 DEF262134 DOB262134 DXX262134 EHT262134 ERP262134 FBL262134 FLH262134 FVD262134 GEZ262134 GOV262134 GYR262134 HIN262134 HSJ262134 ICF262134 IMB262134 IVX262134 JFT262134 JPP262134 JZL262134 KJH262134 KTD262134 LCZ262134 LMV262134 LWR262134 MGN262134 MQJ262134 NAF262134 NKB262134 NTX262134 ODT262134 ONP262134 OXL262134 PHH262134 PRD262134 QAZ262134 QKV262134 QUR262134 REN262134 ROJ262134 RYF262134 SIB262134 SRX262134 TBT262134 TLP262134 TVL262134 UFH262134 UPD262134 UYZ262134 VIV262134 VSR262134 WCN262134 WMJ262134 WWF262134 X327670 JT327670 TP327670 ADL327670 ANH327670 AXD327670 BGZ327670 BQV327670 CAR327670 CKN327670 CUJ327670 DEF327670 DOB327670 DXX327670 EHT327670 ERP327670 FBL327670 FLH327670 FVD327670 GEZ327670 GOV327670 GYR327670 HIN327670 HSJ327670 ICF327670 IMB327670 IVX327670 JFT327670 JPP327670 JZL327670 KJH327670 KTD327670 LCZ327670 LMV327670 LWR327670 MGN327670 MQJ327670 NAF327670 NKB327670 NTX327670 ODT327670 ONP327670 OXL327670 PHH327670 PRD327670 QAZ327670 QKV327670 QUR327670 REN327670 ROJ327670 RYF327670 SIB327670 SRX327670 TBT327670 TLP327670 TVL327670 UFH327670 UPD327670 UYZ327670 VIV327670 VSR327670 WCN327670 WMJ327670 WWF327670 X393206 JT393206 TP393206 ADL393206 ANH393206 AXD393206 BGZ393206 BQV393206 CAR393206 CKN393206 CUJ393206 DEF393206 DOB393206 DXX393206 EHT393206 ERP393206 FBL393206 FLH393206 FVD393206 GEZ393206 GOV393206 GYR393206 HIN393206 HSJ393206 ICF393206 IMB393206 IVX393206 JFT393206 JPP393206 JZL393206 KJH393206 KTD393206 LCZ393206 LMV393206 LWR393206 MGN393206 MQJ393206 NAF393206 NKB393206 NTX393206 ODT393206 ONP393206 OXL393206 PHH393206 PRD393206 QAZ393206 QKV393206 QUR393206 REN393206 ROJ393206 RYF393206 SIB393206 SRX393206 TBT393206 TLP393206 TVL393206 UFH393206 UPD393206 UYZ393206 VIV393206 VSR393206 WCN393206 WMJ393206 WWF393206 X458742 JT458742 TP458742 ADL458742 ANH458742 AXD458742 BGZ458742 BQV458742 CAR458742 CKN458742 CUJ458742 DEF458742 DOB458742 DXX458742 EHT458742 ERP458742 FBL458742 FLH458742 FVD458742 GEZ458742 GOV458742 GYR458742 HIN458742 HSJ458742 ICF458742 IMB458742 IVX458742 JFT458742 JPP458742 JZL458742 KJH458742 KTD458742 LCZ458742 LMV458742 LWR458742 MGN458742 MQJ458742 NAF458742 NKB458742 NTX458742 ODT458742 ONP458742 OXL458742 PHH458742 PRD458742 QAZ458742 QKV458742 QUR458742 REN458742 ROJ458742 RYF458742 SIB458742 SRX458742 TBT458742 TLP458742 TVL458742 UFH458742 UPD458742 UYZ458742 VIV458742 VSR458742 WCN458742 WMJ458742 WWF458742 X524278 JT524278 TP524278 ADL524278 ANH524278 AXD524278 BGZ524278 BQV524278 CAR524278 CKN524278 CUJ524278 DEF524278 DOB524278 DXX524278 EHT524278 ERP524278 FBL524278 FLH524278 FVD524278 GEZ524278 GOV524278 GYR524278 HIN524278 HSJ524278 ICF524278 IMB524278 IVX524278 JFT524278 JPP524278 JZL524278 KJH524278 KTD524278 LCZ524278 LMV524278 LWR524278 MGN524278 MQJ524278 NAF524278 NKB524278 NTX524278 ODT524278 ONP524278 OXL524278 PHH524278 PRD524278 QAZ524278 QKV524278 QUR524278 REN524278 ROJ524278 RYF524278 SIB524278 SRX524278 TBT524278 TLP524278 TVL524278 UFH524278 UPD524278 UYZ524278 VIV524278 VSR524278 WCN524278 WMJ524278 WWF524278 X589814 JT589814 TP589814 ADL589814 ANH589814 AXD589814 BGZ589814 BQV589814 CAR589814 CKN589814 CUJ589814 DEF589814 DOB589814 DXX589814 EHT589814 ERP589814 FBL589814 FLH589814 FVD589814 GEZ589814 GOV589814 GYR589814 HIN589814 HSJ589814 ICF589814 IMB589814 IVX589814 JFT589814 JPP589814 JZL589814 KJH589814 KTD589814 LCZ589814 LMV589814 LWR589814 MGN589814 MQJ589814 NAF589814 NKB589814 NTX589814 ODT589814 ONP589814 OXL589814 PHH589814 PRD589814 QAZ589814 QKV589814 QUR589814 REN589814 ROJ589814 RYF589814 SIB589814 SRX589814 TBT589814 TLP589814 TVL589814 UFH589814 UPD589814 UYZ589814 VIV589814 VSR589814 WCN589814 WMJ589814 WWF589814 X655350 JT655350 TP655350 ADL655350 ANH655350 AXD655350 BGZ655350 BQV655350 CAR655350 CKN655350 CUJ655350 DEF655350 DOB655350 DXX655350 EHT655350 ERP655350 FBL655350 FLH655350 FVD655350 GEZ655350 GOV655350 GYR655350 HIN655350 HSJ655350 ICF655350 IMB655350 IVX655350 JFT655350 JPP655350 JZL655350 KJH655350 KTD655350 LCZ655350 LMV655350 LWR655350 MGN655350 MQJ655350 NAF655350 NKB655350 NTX655350 ODT655350 ONP655350 OXL655350 PHH655350 PRD655350 QAZ655350 QKV655350 QUR655350 REN655350 ROJ655350 RYF655350 SIB655350 SRX655350 TBT655350 TLP655350 TVL655350 UFH655350 UPD655350 UYZ655350 VIV655350 VSR655350 WCN655350 WMJ655350 WWF655350 X720886 JT720886 TP720886 ADL720886 ANH720886 AXD720886 BGZ720886 BQV720886 CAR720886 CKN720886 CUJ720886 DEF720886 DOB720886 DXX720886 EHT720886 ERP720886 FBL720886 FLH720886 FVD720886 GEZ720886 GOV720886 GYR720886 HIN720886 HSJ720886 ICF720886 IMB720886 IVX720886 JFT720886 JPP720886 JZL720886 KJH720886 KTD720886 LCZ720886 LMV720886 LWR720886 MGN720886 MQJ720886 NAF720886 NKB720886 NTX720886 ODT720886 ONP720886 OXL720886 PHH720886 PRD720886 QAZ720886 QKV720886 QUR720886 REN720886 ROJ720886 RYF720886 SIB720886 SRX720886 TBT720886 TLP720886 TVL720886 UFH720886 UPD720886 UYZ720886 VIV720886 VSR720886 WCN720886 WMJ720886 WWF720886 X786422 JT786422 TP786422 ADL786422 ANH786422 AXD786422 BGZ786422 BQV786422 CAR786422 CKN786422 CUJ786422 DEF786422 DOB786422 DXX786422 EHT786422 ERP786422 FBL786422 FLH786422 FVD786422 GEZ786422 GOV786422 GYR786422 HIN786422 HSJ786422 ICF786422 IMB786422 IVX786422 JFT786422 JPP786422 JZL786422 KJH786422 KTD786422 LCZ786422 LMV786422 LWR786422 MGN786422 MQJ786422 NAF786422 NKB786422 NTX786422 ODT786422 ONP786422 OXL786422 PHH786422 PRD786422 QAZ786422 QKV786422 QUR786422 REN786422 ROJ786422 RYF786422 SIB786422 SRX786422 TBT786422 TLP786422 TVL786422 UFH786422 UPD786422 UYZ786422 VIV786422 VSR786422 WCN786422 WMJ786422 WWF786422 X851958 JT851958 TP851958 ADL851958 ANH851958 AXD851958 BGZ851958 BQV851958 CAR851958 CKN851958 CUJ851958 DEF851958 DOB851958 DXX851958 EHT851958 ERP851958 FBL851958 FLH851958 FVD851958 GEZ851958 GOV851958 GYR851958 HIN851958 HSJ851958 ICF851958 IMB851958 IVX851958 JFT851958 JPP851958 JZL851958 KJH851958 KTD851958 LCZ851958 LMV851958 LWR851958 MGN851958 MQJ851958 NAF851958 NKB851958 NTX851958 ODT851958 ONP851958 OXL851958 PHH851958 PRD851958 QAZ851958 QKV851958 QUR851958 REN851958 ROJ851958 RYF851958 SIB851958 SRX851958 TBT851958 TLP851958 TVL851958 UFH851958 UPD851958 UYZ851958 VIV851958 VSR851958 WCN851958 WMJ851958 WWF851958 X917494 JT917494 TP917494 ADL917494 ANH917494 AXD917494 BGZ917494 BQV917494 CAR917494 CKN917494 CUJ917494 DEF917494 DOB917494 DXX917494 EHT917494 ERP917494 FBL917494 FLH917494 FVD917494 GEZ917494 GOV917494 GYR917494 HIN917494 HSJ917494 ICF917494 IMB917494 IVX917494 JFT917494 JPP917494 JZL917494 KJH917494 KTD917494 LCZ917494 LMV917494 LWR917494 MGN917494 MQJ917494 NAF917494 NKB917494 NTX917494 ODT917494 ONP917494 OXL917494 PHH917494 PRD917494 QAZ917494 QKV917494 QUR917494 REN917494 ROJ917494 RYF917494 SIB917494 SRX917494 TBT917494 TLP917494 TVL917494 UFH917494 UPD917494 UYZ917494 VIV917494 VSR917494 WCN917494 WMJ917494 WWF917494 X983030 JT983030 TP983030 ADL983030 ANH983030 AXD983030 BGZ983030 BQV983030 CAR983030 CKN983030 CUJ983030 DEF983030 DOB983030 DXX983030 EHT983030 ERP983030 FBL983030 FLH983030 FVD983030 GEZ983030 GOV983030 GYR983030 HIN983030 HSJ983030 ICF983030 IMB983030 IVX983030 JFT983030 JPP983030 JZL983030 KJH983030 KTD983030 LCZ983030 LMV983030 LWR983030 MGN983030 MQJ983030 NAF983030 NKB983030 NTX983030 ODT983030 ONP983030 OXL983030 PHH983030 PRD983030 QAZ983030 QKV983030 QUR983030 REN983030 ROJ983030 RYF983030 SIB983030 SRX983030 TBT983030 TLP983030 TVL983030 UFH983030 UPD983030 UYZ983030 VIV983030 VSR983030 WCN983030 WMJ983030 WWF983030 X65524 JT65524 TP65524 ADL65524 ANH65524 AXD65524 BGZ65524 BQV65524 CAR65524 CKN65524 CUJ65524 DEF65524 DOB65524 DXX65524 EHT65524 ERP65524 FBL65524 FLH65524 FVD65524 GEZ65524 GOV65524 GYR65524 HIN65524 HSJ65524 ICF65524 IMB65524 IVX65524 JFT65524 JPP65524 JZL65524 KJH65524 KTD65524 LCZ65524 LMV65524 LWR65524 MGN65524 MQJ65524 NAF65524 NKB65524 NTX65524 ODT65524 ONP65524 OXL65524 PHH65524 PRD65524 QAZ65524 QKV65524 QUR65524 REN65524 ROJ65524 RYF65524 SIB65524 SRX65524 TBT65524 TLP65524 TVL65524 UFH65524 UPD65524 UYZ65524 VIV65524 VSR65524 WCN65524 WMJ65524 WWF65524 X131060 JT131060 TP131060 ADL131060 ANH131060 AXD131060 BGZ131060 BQV131060 CAR131060 CKN131060 CUJ131060 DEF131060 DOB131060 DXX131060 EHT131060 ERP131060 FBL131060 FLH131060 FVD131060 GEZ131060 GOV131060 GYR131060 HIN131060 HSJ131060 ICF131060 IMB131060 IVX131060 JFT131060 JPP131060 JZL131060 KJH131060 KTD131060 LCZ131060 LMV131060 LWR131060 MGN131060 MQJ131060 NAF131060 NKB131060 NTX131060 ODT131060 ONP131060 OXL131060 PHH131060 PRD131060 QAZ131060 QKV131060 QUR131060 REN131060 ROJ131060 RYF131060 SIB131060 SRX131060 TBT131060 TLP131060 TVL131060 UFH131060 UPD131060 UYZ131060 VIV131060 VSR131060 WCN131060 WMJ131060 WWF131060 X196596 JT196596 TP196596 ADL196596 ANH196596 AXD196596 BGZ196596 BQV196596 CAR196596 CKN196596 CUJ196596 DEF196596 DOB196596 DXX196596 EHT196596 ERP196596 FBL196596 FLH196596 FVD196596 GEZ196596 GOV196596 GYR196596 HIN196596 HSJ196596 ICF196596 IMB196596 IVX196596 JFT196596 JPP196596 JZL196596 KJH196596 KTD196596 LCZ196596 LMV196596 LWR196596 MGN196596 MQJ196596 NAF196596 NKB196596 NTX196596 ODT196596 ONP196596 OXL196596 PHH196596 PRD196596 QAZ196596 QKV196596 QUR196596 REN196596 ROJ196596 RYF196596 SIB196596 SRX196596 TBT196596 TLP196596 TVL196596 UFH196596 UPD196596 UYZ196596 VIV196596 VSR196596 WCN196596 WMJ196596 WWF196596 X262132 JT262132 TP262132 ADL262132 ANH262132 AXD262132 BGZ262132 BQV262132 CAR262132 CKN262132 CUJ262132 DEF262132 DOB262132 DXX262132 EHT262132 ERP262132 FBL262132 FLH262132 FVD262132 GEZ262132 GOV262132 GYR262132 HIN262132 HSJ262132 ICF262132 IMB262132 IVX262132 JFT262132 JPP262132 JZL262132 KJH262132 KTD262132 LCZ262132 LMV262132 LWR262132 MGN262132 MQJ262132 NAF262132 NKB262132 NTX262132 ODT262132 ONP262132 OXL262132 PHH262132 PRD262132 QAZ262132 QKV262132 QUR262132 REN262132 ROJ262132 RYF262132 SIB262132 SRX262132 TBT262132 TLP262132 TVL262132 UFH262132 UPD262132 UYZ262132 VIV262132 VSR262132 WCN262132 WMJ262132 WWF262132 X327668 JT327668 TP327668 ADL327668 ANH327668 AXD327668 BGZ327668 BQV327668 CAR327668 CKN327668 CUJ327668 DEF327668 DOB327668 DXX327668 EHT327668 ERP327668 FBL327668 FLH327668 FVD327668 GEZ327668 GOV327668 GYR327668 HIN327668 HSJ327668 ICF327668 IMB327668 IVX327668 JFT327668 JPP327668 JZL327668 KJH327668 KTD327668 LCZ327668 LMV327668 LWR327668 MGN327668 MQJ327668 NAF327668 NKB327668 NTX327668 ODT327668 ONP327668 OXL327668 PHH327668 PRD327668 QAZ327668 QKV327668 QUR327668 REN327668 ROJ327668 RYF327668 SIB327668 SRX327668 TBT327668 TLP327668 TVL327668 UFH327668 UPD327668 UYZ327668 VIV327668 VSR327668 WCN327668 WMJ327668 WWF327668 X393204 JT393204 TP393204 ADL393204 ANH393204 AXD393204 BGZ393204 BQV393204 CAR393204 CKN393204 CUJ393204 DEF393204 DOB393204 DXX393204 EHT393204 ERP393204 FBL393204 FLH393204 FVD393204 GEZ393204 GOV393204 GYR393204 HIN393204 HSJ393204 ICF393204 IMB393204 IVX393204 JFT393204 JPP393204 JZL393204 KJH393204 KTD393204 LCZ393204 LMV393204 LWR393204 MGN393204 MQJ393204 NAF393204 NKB393204 NTX393204 ODT393204 ONP393204 OXL393204 PHH393204 PRD393204 QAZ393204 QKV393204 QUR393204 REN393204 ROJ393204 RYF393204 SIB393204 SRX393204 TBT393204 TLP393204 TVL393204 UFH393204 UPD393204 UYZ393204 VIV393204 VSR393204 WCN393204 WMJ393204 WWF393204 X458740 JT458740 TP458740 ADL458740 ANH458740 AXD458740 BGZ458740 BQV458740 CAR458740 CKN458740 CUJ458740 DEF458740 DOB458740 DXX458740 EHT458740 ERP458740 FBL458740 FLH458740 FVD458740 GEZ458740 GOV458740 GYR458740 HIN458740 HSJ458740 ICF458740 IMB458740 IVX458740 JFT458740 JPP458740 JZL458740 KJH458740 KTD458740 LCZ458740 LMV458740 LWR458740 MGN458740 MQJ458740 NAF458740 NKB458740 NTX458740 ODT458740 ONP458740 OXL458740 PHH458740 PRD458740 QAZ458740 QKV458740 QUR458740 REN458740 ROJ458740 RYF458740 SIB458740 SRX458740 TBT458740 TLP458740 TVL458740 UFH458740 UPD458740 UYZ458740 VIV458740 VSR458740 WCN458740 WMJ458740 WWF458740 X524276 JT524276 TP524276 ADL524276 ANH524276 AXD524276 BGZ524276 BQV524276 CAR524276 CKN524276 CUJ524276 DEF524276 DOB524276 DXX524276 EHT524276 ERP524276 FBL524276 FLH524276 FVD524276 GEZ524276 GOV524276 GYR524276 HIN524276 HSJ524276 ICF524276 IMB524276 IVX524276 JFT524276 JPP524276 JZL524276 KJH524276 KTD524276 LCZ524276 LMV524276 LWR524276 MGN524276 MQJ524276 NAF524276 NKB524276 NTX524276 ODT524276 ONP524276 OXL524276 PHH524276 PRD524276 QAZ524276 QKV524276 QUR524276 REN524276 ROJ524276 RYF524276 SIB524276 SRX524276 TBT524276 TLP524276 TVL524276 UFH524276 UPD524276 UYZ524276 VIV524276 VSR524276 WCN524276 WMJ524276 WWF524276 X589812 JT589812 TP589812 ADL589812 ANH589812 AXD589812 BGZ589812 BQV589812 CAR589812 CKN589812 CUJ589812 DEF589812 DOB589812 DXX589812 EHT589812 ERP589812 FBL589812 FLH589812 FVD589812 GEZ589812 GOV589812 GYR589812 HIN589812 HSJ589812 ICF589812 IMB589812 IVX589812 JFT589812 JPP589812 JZL589812 KJH589812 KTD589812 LCZ589812 LMV589812 LWR589812 MGN589812 MQJ589812 NAF589812 NKB589812 NTX589812 ODT589812 ONP589812 OXL589812 PHH589812 PRD589812 QAZ589812 QKV589812 QUR589812 REN589812 ROJ589812 RYF589812 SIB589812 SRX589812 TBT589812 TLP589812 TVL589812 UFH589812 UPD589812 UYZ589812 VIV589812 VSR589812 WCN589812 WMJ589812 WWF589812 X655348 JT655348 TP655348 ADL655348 ANH655348 AXD655348 BGZ655348 BQV655348 CAR655348 CKN655348 CUJ655348 DEF655348 DOB655348 DXX655348 EHT655348 ERP655348 FBL655348 FLH655348 FVD655348 GEZ655348 GOV655348 GYR655348 HIN655348 HSJ655348 ICF655348 IMB655348 IVX655348 JFT655348 JPP655348 JZL655348 KJH655348 KTD655348 LCZ655348 LMV655348 LWR655348 MGN655348 MQJ655348 NAF655348 NKB655348 NTX655348 ODT655348 ONP655348 OXL655348 PHH655348 PRD655348 QAZ655348 QKV655348 QUR655348 REN655348 ROJ655348 RYF655348 SIB655348 SRX655348 TBT655348 TLP655348 TVL655348 UFH655348 UPD655348 UYZ655348 VIV655348 VSR655348 WCN655348 WMJ655348 WWF655348 X720884 JT720884 TP720884 ADL720884 ANH720884 AXD720884 BGZ720884 BQV720884 CAR720884 CKN720884 CUJ720884 DEF720884 DOB720884 DXX720884 EHT720884 ERP720884 FBL720884 FLH720884 FVD720884 GEZ720884 GOV720884 GYR720884 HIN720884 HSJ720884 ICF720884 IMB720884 IVX720884 JFT720884 JPP720884 JZL720884 KJH720884 KTD720884 LCZ720884 LMV720884 LWR720884 MGN720884 MQJ720884 NAF720884 NKB720884 NTX720884 ODT720884 ONP720884 OXL720884 PHH720884 PRD720884 QAZ720884 QKV720884 QUR720884 REN720884 ROJ720884 RYF720884 SIB720884 SRX720884 TBT720884 TLP720884 TVL720884 UFH720884 UPD720884 UYZ720884 VIV720884 VSR720884 WCN720884 WMJ720884 WWF720884 X786420 JT786420 TP786420 ADL786420 ANH786420 AXD786420 BGZ786420 BQV786420 CAR786420 CKN786420 CUJ786420 DEF786420 DOB786420 DXX786420 EHT786420 ERP786420 FBL786420 FLH786420 FVD786420 GEZ786420 GOV786420 GYR786420 HIN786420 HSJ786420 ICF786420 IMB786420 IVX786420 JFT786420 JPP786420 JZL786420 KJH786420 KTD786420 LCZ786420 LMV786420 LWR786420 MGN786420 MQJ786420 NAF786420 NKB786420 NTX786420 ODT786420 ONP786420 OXL786420 PHH786420 PRD786420 QAZ786420 QKV786420 QUR786420 REN786420 ROJ786420 RYF786420 SIB786420 SRX786420 TBT786420 TLP786420 TVL786420 UFH786420 UPD786420 UYZ786420 VIV786420 VSR786420 WCN786420 WMJ786420 WWF786420 X851956 JT851956 TP851956 ADL851956 ANH851956 AXD851956 BGZ851956 BQV851956 CAR851956 CKN851956 CUJ851956 DEF851956 DOB851956 DXX851956 EHT851956 ERP851956 FBL851956 FLH851956 FVD851956 GEZ851956 GOV851956 GYR851956 HIN851956 HSJ851956 ICF851956 IMB851956 IVX851956 JFT851956 JPP851956 JZL851956 KJH851956 KTD851956 LCZ851956 LMV851956 LWR851956 MGN851956 MQJ851956 NAF851956 NKB851956 NTX851956 ODT851956 ONP851956 OXL851956 PHH851956 PRD851956 QAZ851956 QKV851956 QUR851956 REN851956 ROJ851956 RYF851956 SIB851956 SRX851956 TBT851956 TLP851956 TVL851956 UFH851956 UPD851956 UYZ851956 VIV851956 VSR851956 WCN851956 WMJ851956 WWF851956 X917492 JT917492 TP917492 ADL917492 ANH917492 AXD917492 BGZ917492 BQV917492 CAR917492 CKN917492 CUJ917492 DEF917492 DOB917492 DXX917492 EHT917492 ERP917492 FBL917492 FLH917492 FVD917492 GEZ917492 GOV917492 GYR917492 HIN917492 HSJ917492 ICF917492 IMB917492 IVX917492 JFT917492 JPP917492 JZL917492 KJH917492 KTD917492 LCZ917492 LMV917492 LWR917492 MGN917492 MQJ917492 NAF917492 NKB917492 NTX917492 ODT917492 ONP917492 OXL917492 PHH917492 PRD917492 QAZ917492 QKV917492 QUR917492 REN917492 ROJ917492 RYF917492 SIB917492 SRX917492 TBT917492 TLP917492 TVL917492 UFH917492 UPD917492 UYZ917492 VIV917492 VSR917492 WCN917492 WMJ917492 WWF917492 X983028 JT983028 TP983028 ADL983028 ANH983028 AXD983028 BGZ983028 BQV983028 CAR983028 CKN983028 CUJ983028 DEF983028 DOB983028 DXX983028 EHT983028 ERP983028 FBL983028 FLH983028 FVD983028 GEZ983028 GOV983028 GYR983028 HIN983028 HSJ983028 ICF983028 IMB983028 IVX983028 JFT983028 JPP983028 JZL983028 KJH983028 KTD983028 LCZ983028 LMV983028 LWR983028 MGN983028 MQJ983028 NAF983028 NKB983028 NTX983028 ODT983028 ONP983028 OXL983028 PHH983028 PRD983028 QAZ983028 QKV983028 QUR983028 REN983028 ROJ983028 RYF983028 SIB983028 SRX983028 TBT983028 TLP983028 TVL983028 UFH983028 UPD983028 UYZ983028 VIV983028 VSR983028 WCN983028 WMJ983028 WWF983028">
      <formula1>"無,有"</formula1>
    </dataValidation>
    <dataValidation type="list" allowBlank="1" showInputMessage="1" showErrorMessage="1" sqref="N65445 JJ65445 TF65445 ADB65445 AMX65445 AWT65445 BGP65445 BQL65445 CAH65445 CKD65445 CTZ65445 DDV65445 DNR65445 DXN65445 EHJ65445 ERF65445 FBB65445 FKX65445 FUT65445 GEP65445 GOL65445 GYH65445 HID65445 HRZ65445 IBV65445 ILR65445 IVN65445 JFJ65445 JPF65445 JZB65445 KIX65445 KST65445 LCP65445 LML65445 LWH65445 MGD65445 MPZ65445 MZV65445 NJR65445 NTN65445 ODJ65445 ONF65445 OXB65445 PGX65445 PQT65445 QAP65445 QKL65445 QUH65445 RED65445 RNZ65445 RXV65445 SHR65445 SRN65445 TBJ65445 TLF65445 TVB65445 UEX65445 UOT65445 UYP65445 VIL65445 VSH65445 WCD65445 WLZ65445 WVV65445 N130981 JJ130981 TF130981 ADB130981 AMX130981 AWT130981 BGP130981 BQL130981 CAH130981 CKD130981 CTZ130981 DDV130981 DNR130981 DXN130981 EHJ130981 ERF130981 FBB130981 FKX130981 FUT130981 GEP130981 GOL130981 GYH130981 HID130981 HRZ130981 IBV130981 ILR130981 IVN130981 JFJ130981 JPF130981 JZB130981 KIX130981 KST130981 LCP130981 LML130981 LWH130981 MGD130981 MPZ130981 MZV130981 NJR130981 NTN130981 ODJ130981 ONF130981 OXB130981 PGX130981 PQT130981 QAP130981 QKL130981 QUH130981 RED130981 RNZ130981 RXV130981 SHR130981 SRN130981 TBJ130981 TLF130981 TVB130981 UEX130981 UOT130981 UYP130981 VIL130981 VSH130981 WCD130981 WLZ130981 WVV130981 N196517 JJ196517 TF196517 ADB196517 AMX196517 AWT196517 BGP196517 BQL196517 CAH196517 CKD196517 CTZ196517 DDV196517 DNR196517 DXN196517 EHJ196517 ERF196517 FBB196517 FKX196517 FUT196517 GEP196517 GOL196517 GYH196517 HID196517 HRZ196517 IBV196517 ILR196517 IVN196517 JFJ196517 JPF196517 JZB196517 KIX196517 KST196517 LCP196517 LML196517 LWH196517 MGD196517 MPZ196517 MZV196517 NJR196517 NTN196517 ODJ196517 ONF196517 OXB196517 PGX196517 PQT196517 QAP196517 QKL196517 QUH196517 RED196517 RNZ196517 RXV196517 SHR196517 SRN196517 TBJ196517 TLF196517 TVB196517 UEX196517 UOT196517 UYP196517 VIL196517 VSH196517 WCD196517 WLZ196517 WVV196517 N262053 JJ262053 TF262053 ADB262053 AMX262053 AWT262053 BGP262053 BQL262053 CAH262053 CKD262053 CTZ262053 DDV262053 DNR262053 DXN262053 EHJ262053 ERF262053 FBB262053 FKX262053 FUT262053 GEP262053 GOL262053 GYH262053 HID262053 HRZ262053 IBV262053 ILR262053 IVN262053 JFJ262053 JPF262053 JZB262053 KIX262053 KST262053 LCP262053 LML262053 LWH262053 MGD262053 MPZ262053 MZV262053 NJR262053 NTN262053 ODJ262053 ONF262053 OXB262053 PGX262053 PQT262053 QAP262053 QKL262053 QUH262053 RED262053 RNZ262053 RXV262053 SHR262053 SRN262053 TBJ262053 TLF262053 TVB262053 UEX262053 UOT262053 UYP262053 VIL262053 VSH262053 WCD262053 WLZ262053 WVV262053 N327589 JJ327589 TF327589 ADB327589 AMX327589 AWT327589 BGP327589 BQL327589 CAH327589 CKD327589 CTZ327589 DDV327589 DNR327589 DXN327589 EHJ327589 ERF327589 FBB327589 FKX327589 FUT327589 GEP327589 GOL327589 GYH327589 HID327589 HRZ327589 IBV327589 ILR327589 IVN327589 JFJ327589 JPF327589 JZB327589 KIX327589 KST327589 LCP327589 LML327589 LWH327589 MGD327589 MPZ327589 MZV327589 NJR327589 NTN327589 ODJ327589 ONF327589 OXB327589 PGX327589 PQT327589 QAP327589 QKL327589 QUH327589 RED327589 RNZ327589 RXV327589 SHR327589 SRN327589 TBJ327589 TLF327589 TVB327589 UEX327589 UOT327589 UYP327589 VIL327589 VSH327589 WCD327589 WLZ327589 WVV327589 N393125 JJ393125 TF393125 ADB393125 AMX393125 AWT393125 BGP393125 BQL393125 CAH393125 CKD393125 CTZ393125 DDV393125 DNR393125 DXN393125 EHJ393125 ERF393125 FBB393125 FKX393125 FUT393125 GEP393125 GOL393125 GYH393125 HID393125 HRZ393125 IBV393125 ILR393125 IVN393125 JFJ393125 JPF393125 JZB393125 KIX393125 KST393125 LCP393125 LML393125 LWH393125 MGD393125 MPZ393125 MZV393125 NJR393125 NTN393125 ODJ393125 ONF393125 OXB393125 PGX393125 PQT393125 QAP393125 QKL393125 QUH393125 RED393125 RNZ393125 RXV393125 SHR393125 SRN393125 TBJ393125 TLF393125 TVB393125 UEX393125 UOT393125 UYP393125 VIL393125 VSH393125 WCD393125 WLZ393125 WVV393125 N458661 JJ458661 TF458661 ADB458661 AMX458661 AWT458661 BGP458661 BQL458661 CAH458661 CKD458661 CTZ458661 DDV458661 DNR458661 DXN458661 EHJ458661 ERF458661 FBB458661 FKX458661 FUT458661 GEP458661 GOL458661 GYH458661 HID458661 HRZ458661 IBV458661 ILR458661 IVN458661 JFJ458661 JPF458661 JZB458661 KIX458661 KST458661 LCP458661 LML458661 LWH458661 MGD458661 MPZ458661 MZV458661 NJR458661 NTN458661 ODJ458661 ONF458661 OXB458661 PGX458661 PQT458661 QAP458661 QKL458661 QUH458661 RED458661 RNZ458661 RXV458661 SHR458661 SRN458661 TBJ458661 TLF458661 TVB458661 UEX458661 UOT458661 UYP458661 VIL458661 VSH458661 WCD458661 WLZ458661 WVV458661 N524197 JJ524197 TF524197 ADB524197 AMX524197 AWT524197 BGP524197 BQL524197 CAH524197 CKD524197 CTZ524197 DDV524197 DNR524197 DXN524197 EHJ524197 ERF524197 FBB524197 FKX524197 FUT524197 GEP524197 GOL524197 GYH524197 HID524197 HRZ524197 IBV524197 ILR524197 IVN524197 JFJ524197 JPF524197 JZB524197 KIX524197 KST524197 LCP524197 LML524197 LWH524197 MGD524197 MPZ524197 MZV524197 NJR524197 NTN524197 ODJ524197 ONF524197 OXB524197 PGX524197 PQT524197 QAP524197 QKL524197 QUH524197 RED524197 RNZ524197 RXV524197 SHR524197 SRN524197 TBJ524197 TLF524197 TVB524197 UEX524197 UOT524197 UYP524197 VIL524197 VSH524197 WCD524197 WLZ524197 WVV524197 N589733 JJ589733 TF589733 ADB589733 AMX589733 AWT589733 BGP589733 BQL589733 CAH589733 CKD589733 CTZ589733 DDV589733 DNR589733 DXN589733 EHJ589733 ERF589733 FBB589733 FKX589733 FUT589733 GEP589733 GOL589733 GYH589733 HID589733 HRZ589733 IBV589733 ILR589733 IVN589733 JFJ589733 JPF589733 JZB589733 KIX589733 KST589733 LCP589733 LML589733 LWH589733 MGD589733 MPZ589733 MZV589733 NJR589733 NTN589733 ODJ589733 ONF589733 OXB589733 PGX589733 PQT589733 QAP589733 QKL589733 QUH589733 RED589733 RNZ589733 RXV589733 SHR589733 SRN589733 TBJ589733 TLF589733 TVB589733 UEX589733 UOT589733 UYP589733 VIL589733 VSH589733 WCD589733 WLZ589733 WVV589733 N655269 JJ655269 TF655269 ADB655269 AMX655269 AWT655269 BGP655269 BQL655269 CAH655269 CKD655269 CTZ655269 DDV655269 DNR655269 DXN655269 EHJ655269 ERF655269 FBB655269 FKX655269 FUT655269 GEP655269 GOL655269 GYH655269 HID655269 HRZ655269 IBV655269 ILR655269 IVN655269 JFJ655269 JPF655269 JZB655269 KIX655269 KST655269 LCP655269 LML655269 LWH655269 MGD655269 MPZ655269 MZV655269 NJR655269 NTN655269 ODJ655269 ONF655269 OXB655269 PGX655269 PQT655269 QAP655269 QKL655269 QUH655269 RED655269 RNZ655269 RXV655269 SHR655269 SRN655269 TBJ655269 TLF655269 TVB655269 UEX655269 UOT655269 UYP655269 VIL655269 VSH655269 WCD655269 WLZ655269 WVV655269 N720805 JJ720805 TF720805 ADB720805 AMX720805 AWT720805 BGP720805 BQL720805 CAH720805 CKD720805 CTZ720805 DDV720805 DNR720805 DXN720805 EHJ720805 ERF720805 FBB720805 FKX720805 FUT720805 GEP720805 GOL720805 GYH720805 HID720805 HRZ720805 IBV720805 ILR720805 IVN720805 JFJ720805 JPF720805 JZB720805 KIX720805 KST720805 LCP720805 LML720805 LWH720805 MGD720805 MPZ720805 MZV720805 NJR720805 NTN720805 ODJ720805 ONF720805 OXB720805 PGX720805 PQT720805 QAP720805 QKL720805 QUH720805 RED720805 RNZ720805 RXV720805 SHR720805 SRN720805 TBJ720805 TLF720805 TVB720805 UEX720805 UOT720805 UYP720805 VIL720805 VSH720805 WCD720805 WLZ720805 WVV720805 N786341 JJ786341 TF786341 ADB786341 AMX786341 AWT786341 BGP786341 BQL786341 CAH786341 CKD786341 CTZ786341 DDV786341 DNR786341 DXN786341 EHJ786341 ERF786341 FBB786341 FKX786341 FUT786341 GEP786341 GOL786341 GYH786341 HID786341 HRZ786341 IBV786341 ILR786341 IVN786341 JFJ786341 JPF786341 JZB786341 KIX786341 KST786341 LCP786341 LML786341 LWH786341 MGD786341 MPZ786341 MZV786341 NJR786341 NTN786341 ODJ786341 ONF786341 OXB786341 PGX786341 PQT786341 QAP786341 QKL786341 QUH786341 RED786341 RNZ786341 RXV786341 SHR786341 SRN786341 TBJ786341 TLF786341 TVB786341 UEX786341 UOT786341 UYP786341 VIL786341 VSH786341 WCD786341 WLZ786341 WVV786341 N851877 JJ851877 TF851877 ADB851877 AMX851877 AWT851877 BGP851877 BQL851877 CAH851877 CKD851877 CTZ851877 DDV851877 DNR851877 DXN851877 EHJ851877 ERF851877 FBB851877 FKX851877 FUT851877 GEP851877 GOL851877 GYH851877 HID851877 HRZ851877 IBV851877 ILR851877 IVN851877 JFJ851877 JPF851877 JZB851877 KIX851877 KST851877 LCP851877 LML851877 LWH851877 MGD851877 MPZ851877 MZV851877 NJR851877 NTN851877 ODJ851877 ONF851877 OXB851877 PGX851877 PQT851877 QAP851877 QKL851877 QUH851877 RED851877 RNZ851877 RXV851877 SHR851877 SRN851877 TBJ851877 TLF851877 TVB851877 UEX851877 UOT851877 UYP851877 VIL851877 VSH851877 WCD851877 WLZ851877 WVV851877 N917413 JJ917413 TF917413 ADB917413 AMX917413 AWT917413 BGP917413 BQL917413 CAH917413 CKD917413 CTZ917413 DDV917413 DNR917413 DXN917413 EHJ917413 ERF917413 FBB917413 FKX917413 FUT917413 GEP917413 GOL917413 GYH917413 HID917413 HRZ917413 IBV917413 ILR917413 IVN917413 JFJ917413 JPF917413 JZB917413 KIX917413 KST917413 LCP917413 LML917413 LWH917413 MGD917413 MPZ917413 MZV917413 NJR917413 NTN917413 ODJ917413 ONF917413 OXB917413 PGX917413 PQT917413 QAP917413 QKL917413 QUH917413 RED917413 RNZ917413 RXV917413 SHR917413 SRN917413 TBJ917413 TLF917413 TVB917413 UEX917413 UOT917413 UYP917413 VIL917413 VSH917413 WCD917413 WLZ917413 WVV917413 N982949 JJ982949 TF982949 ADB982949 AMX982949 AWT982949 BGP982949 BQL982949 CAH982949 CKD982949 CTZ982949 DDV982949 DNR982949 DXN982949 EHJ982949 ERF982949 FBB982949 FKX982949 FUT982949 GEP982949 GOL982949 GYH982949 HID982949 HRZ982949 IBV982949 ILR982949 IVN982949 JFJ982949 JPF982949 JZB982949 KIX982949 KST982949 LCP982949 LML982949 LWH982949 MGD982949 MPZ982949 MZV982949 NJR982949 NTN982949 ODJ982949 ONF982949 OXB982949 PGX982949 PQT982949 QAP982949 QKL982949 QUH982949 RED982949 RNZ982949 RXV982949 SHR982949 SRN982949 TBJ982949 TLF982949 TVB982949 UEX982949 UOT982949 UYP982949 VIL982949 VSH982949 WCD982949 WLZ982949 WVV982949">
      <formula1>"1,2,3,4,5,6,7,8"</formula1>
    </dataValidation>
    <dataValidation type="list" allowBlank="1" showInputMessage="1" showErrorMessage="1" sqref="T65445 JP65445 TL65445 ADH65445 AND65445 AWZ65445 BGV65445 BQR65445 CAN65445 CKJ65445 CUF65445 DEB65445 DNX65445 DXT65445 EHP65445 ERL65445 FBH65445 FLD65445 FUZ65445 GEV65445 GOR65445 GYN65445 HIJ65445 HSF65445 ICB65445 ILX65445 IVT65445 JFP65445 JPL65445 JZH65445 KJD65445 KSZ65445 LCV65445 LMR65445 LWN65445 MGJ65445 MQF65445 NAB65445 NJX65445 NTT65445 ODP65445 ONL65445 OXH65445 PHD65445 PQZ65445 QAV65445 QKR65445 QUN65445 REJ65445 ROF65445 RYB65445 SHX65445 SRT65445 TBP65445 TLL65445 TVH65445 UFD65445 UOZ65445 UYV65445 VIR65445 VSN65445 WCJ65445 WMF65445 WWB65445 T130981 JP130981 TL130981 ADH130981 AND130981 AWZ130981 BGV130981 BQR130981 CAN130981 CKJ130981 CUF130981 DEB130981 DNX130981 DXT130981 EHP130981 ERL130981 FBH130981 FLD130981 FUZ130981 GEV130981 GOR130981 GYN130981 HIJ130981 HSF130981 ICB130981 ILX130981 IVT130981 JFP130981 JPL130981 JZH130981 KJD130981 KSZ130981 LCV130981 LMR130981 LWN130981 MGJ130981 MQF130981 NAB130981 NJX130981 NTT130981 ODP130981 ONL130981 OXH130981 PHD130981 PQZ130981 QAV130981 QKR130981 QUN130981 REJ130981 ROF130981 RYB130981 SHX130981 SRT130981 TBP130981 TLL130981 TVH130981 UFD130981 UOZ130981 UYV130981 VIR130981 VSN130981 WCJ130981 WMF130981 WWB130981 T196517 JP196517 TL196517 ADH196517 AND196517 AWZ196517 BGV196517 BQR196517 CAN196517 CKJ196517 CUF196517 DEB196517 DNX196517 DXT196517 EHP196517 ERL196517 FBH196517 FLD196517 FUZ196517 GEV196517 GOR196517 GYN196517 HIJ196517 HSF196517 ICB196517 ILX196517 IVT196517 JFP196517 JPL196517 JZH196517 KJD196517 KSZ196517 LCV196517 LMR196517 LWN196517 MGJ196517 MQF196517 NAB196517 NJX196517 NTT196517 ODP196517 ONL196517 OXH196517 PHD196517 PQZ196517 QAV196517 QKR196517 QUN196517 REJ196517 ROF196517 RYB196517 SHX196517 SRT196517 TBP196517 TLL196517 TVH196517 UFD196517 UOZ196517 UYV196517 VIR196517 VSN196517 WCJ196517 WMF196517 WWB196517 T262053 JP262053 TL262053 ADH262053 AND262053 AWZ262053 BGV262053 BQR262053 CAN262053 CKJ262053 CUF262053 DEB262053 DNX262053 DXT262053 EHP262053 ERL262053 FBH262053 FLD262053 FUZ262053 GEV262053 GOR262053 GYN262053 HIJ262053 HSF262053 ICB262053 ILX262053 IVT262053 JFP262053 JPL262053 JZH262053 KJD262053 KSZ262053 LCV262053 LMR262053 LWN262053 MGJ262053 MQF262053 NAB262053 NJX262053 NTT262053 ODP262053 ONL262053 OXH262053 PHD262053 PQZ262053 QAV262053 QKR262053 QUN262053 REJ262053 ROF262053 RYB262053 SHX262053 SRT262053 TBP262053 TLL262053 TVH262053 UFD262053 UOZ262053 UYV262053 VIR262053 VSN262053 WCJ262053 WMF262053 WWB262053 T327589 JP327589 TL327589 ADH327589 AND327589 AWZ327589 BGV327589 BQR327589 CAN327589 CKJ327589 CUF327589 DEB327589 DNX327589 DXT327589 EHP327589 ERL327589 FBH327589 FLD327589 FUZ327589 GEV327589 GOR327589 GYN327589 HIJ327589 HSF327589 ICB327589 ILX327589 IVT327589 JFP327589 JPL327589 JZH327589 KJD327589 KSZ327589 LCV327589 LMR327589 LWN327589 MGJ327589 MQF327589 NAB327589 NJX327589 NTT327589 ODP327589 ONL327589 OXH327589 PHD327589 PQZ327589 QAV327589 QKR327589 QUN327589 REJ327589 ROF327589 RYB327589 SHX327589 SRT327589 TBP327589 TLL327589 TVH327589 UFD327589 UOZ327589 UYV327589 VIR327589 VSN327589 WCJ327589 WMF327589 WWB327589 T393125 JP393125 TL393125 ADH393125 AND393125 AWZ393125 BGV393125 BQR393125 CAN393125 CKJ393125 CUF393125 DEB393125 DNX393125 DXT393125 EHP393125 ERL393125 FBH393125 FLD393125 FUZ393125 GEV393125 GOR393125 GYN393125 HIJ393125 HSF393125 ICB393125 ILX393125 IVT393125 JFP393125 JPL393125 JZH393125 KJD393125 KSZ393125 LCV393125 LMR393125 LWN393125 MGJ393125 MQF393125 NAB393125 NJX393125 NTT393125 ODP393125 ONL393125 OXH393125 PHD393125 PQZ393125 QAV393125 QKR393125 QUN393125 REJ393125 ROF393125 RYB393125 SHX393125 SRT393125 TBP393125 TLL393125 TVH393125 UFD393125 UOZ393125 UYV393125 VIR393125 VSN393125 WCJ393125 WMF393125 WWB393125 T458661 JP458661 TL458661 ADH458661 AND458661 AWZ458661 BGV458661 BQR458661 CAN458661 CKJ458661 CUF458661 DEB458661 DNX458661 DXT458661 EHP458661 ERL458661 FBH458661 FLD458661 FUZ458661 GEV458661 GOR458661 GYN458661 HIJ458661 HSF458661 ICB458661 ILX458661 IVT458661 JFP458661 JPL458661 JZH458661 KJD458661 KSZ458661 LCV458661 LMR458661 LWN458661 MGJ458661 MQF458661 NAB458661 NJX458661 NTT458661 ODP458661 ONL458661 OXH458661 PHD458661 PQZ458661 QAV458661 QKR458661 QUN458661 REJ458661 ROF458661 RYB458661 SHX458661 SRT458661 TBP458661 TLL458661 TVH458661 UFD458661 UOZ458661 UYV458661 VIR458661 VSN458661 WCJ458661 WMF458661 WWB458661 T524197 JP524197 TL524197 ADH524197 AND524197 AWZ524197 BGV524197 BQR524197 CAN524197 CKJ524197 CUF524197 DEB524197 DNX524197 DXT524197 EHP524197 ERL524197 FBH524197 FLD524197 FUZ524197 GEV524197 GOR524197 GYN524197 HIJ524197 HSF524197 ICB524197 ILX524197 IVT524197 JFP524197 JPL524197 JZH524197 KJD524197 KSZ524197 LCV524197 LMR524197 LWN524197 MGJ524197 MQF524197 NAB524197 NJX524197 NTT524197 ODP524197 ONL524197 OXH524197 PHD524197 PQZ524197 QAV524197 QKR524197 QUN524197 REJ524197 ROF524197 RYB524197 SHX524197 SRT524197 TBP524197 TLL524197 TVH524197 UFD524197 UOZ524197 UYV524197 VIR524197 VSN524197 WCJ524197 WMF524197 WWB524197 T589733 JP589733 TL589733 ADH589733 AND589733 AWZ589733 BGV589733 BQR589733 CAN589733 CKJ589733 CUF589733 DEB589733 DNX589733 DXT589733 EHP589733 ERL589733 FBH589733 FLD589733 FUZ589733 GEV589733 GOR589733 GYN589733 HIJ589733 HSF589733 ICB589733 ILX589733 IVT589733 JFP589733 JPL589733 JZH589733 KJD589733 KSZ589733 LCV589733 LMR589733 LWN589733 MGJ589733 MQF589733 NAB589733 NJX589733 NTT589733 ODP589733 ONL589733 OXH589733 PHD589733 PQZ589733 QAV589733 QKR589733 QUN589733 REJ589733 ROF589733 RYB589733 SHX589733 SRT589733 TBP589733 TLL589733 TVH589733 UFD589733 UOZ589733 UYV589733 VIR589733 VSN589733 WCJ589733 WMF589733 WWB589733 T655269 JP655269 TL655269 ADH655269 AND655269 AWZ655269 BGV655269 BQR655269 CAN655269 CKJ655269 CUF655269 DEB655269 DNX655269 DXT655269 EHP655269 ERL655269 FBH655269 FLD655269 FUZ655269 GEV655269 GOR655269 GYN655269 HIJ655269 HSF655269 ICB655269 ILX655269 IVT655269 JFP655269 JPL655269 JZH655269 KJD655269 KSZ655269 LCV655269 LMR655269 LWN655269 MGJ655269 MQF655269 NAB655269 NJX655269 NTT655269 ODP655269 ONL655269 OXH655269 PHD655269 PQZ655269 QAV655269 QKR655269 QUN655269 REJ655269 ROF655269 RYB655269 SHX655269 SRT655269 TBP655269 TLL655269 TVH655269 UFD655269 UOZ655269 UYV655269 VIR655269 VSN655269 WCJ655269 WMF655269 WWB655269 T720805 JP720805 TL720805 ADH720805 AND720805 AWZ720805 BGV720805 BQR720805 CAN720805 CKJ720805 CUF720805 DEB720805 DNX720805 DXT720805 EHP720805 ERL720805 FBH720805 FLD720805 FUZ720805 GEV720805 GOR720805 GYN720805 HIJ720805 HSF720805 ICB720805 ILX720805 IVT720805 JFP720805 JPL720805 JZH720805 KJD720805 KSZ720805 LCV720805 LMR720805 LWN720805 MGJ720805 MQF720805 NAB720805 NJX720805 NTT720805 ODP720805 ONL720805 OXH720805 PHD720805 PQZ720805 QAV720805 QKR720805 QUN720805 REJ720805 ROF720805 RYB720805 SHX720805 SRT720805 TBP720805 TLL720805 TVH720805 UFD720805 UOZ720805 UYV720805 VIR720805 VSN720805 WCJ720805 WMF720805 WWB720805 T786341 JP786341 TL786341 ADH786341 AND786341 AWZ786341 BGV786341 BQR786341 CAN786341 CKJ786341 CUF786341 DEB786341 DNX786341 DXT786341 EHP786341 ERL786341 FBH786341 FLD786341 FUZ786341 GEV786341 GOR786341 GYN786341 HIJ786341 HSF786341 ICB786341 ILX786341 IVT786341 JFP786341 JPL786341 JZH786341 KJD786341 KSZ786341 LCV786341 LMR786341 LWN786341 MGJ786341 MQF786341 NAB786341 NJX786341 NTT786341 ODP786341 ONL786341 OXH786341 PHD786341 PQZ786341 QAV786341 QKR786341 QUN786341 REJ786341 ROF786341 RYB786341 SHX786341 SRT786341 TBP786341 TLL786341 TVH786341 UFD786341 UOZ786341 UYV786341 VIR786341 VSN786341 WCJ786341 WMF786341 WWB786341 T851877 JP851877 TL851877 ADH851877 AND851877 AWZ851877 BGV851877 BQR851877 CAN851877 CKJ851877 CUF851877 DEB851877 DNX851877 DXT851877 EHP851877 ERL851877 FBH851877 FLD851877 FUZ851877 GEV851877 GOR851877 GYN851877 HIJ851877 HSF851877 ICB851877 ILX851877 IVT851877 JFP851877 JPL851877 JZH851877 KJD851877 KSZ851877 LCV851877 LMR851877 LWN851877 MGJ851877 MQF851877 NAB851877 NJX851877 NTT851877 ODP851877 ONL851877 OXH851877 PHD851877 PQZ851877 QAV851877 QKR851877 QUN851877 REJ851877 ROF851877 RYB851877 SHX851877 SRT851877 TBP851877 TLL851877 TVH851877 UFD851877 UOZ851877 UYV851877 VIR851877 VSN851877 WCJ851877 WMF851877 WWB851877 T917413 JP917413 TL917413 ADH917413 AND917413 AWZ917413 BGV917413 BQR917413 CAN917413 CKJ917413 CUF917413 DEB917413 DNX917413 DXT917413 EHP917413 ERL917413 FBH917413 FLD917413 FUZ917413 GEV917413 GOR917413 GYN917413 HIJ917413 HSF917413 ICB917413 ILX917413 IVT917413 JFP917413 JPL917413 JZH917413 KJD917413 KSZ917413 LCV917413 LMR917413 LWN917413 MGJ917413 MQF917413 NAB917413 NJX917413 NTT917413 ODP917413 ONL917413 OXH917413 PHD917413 PQZ917413 QAV917413 QKR917413 QUN917413 REJ917413 ROF917413 RYB917413 SHX917413 SRT917413 TBP917413 TLL917413 TVH917413 UFD917413 UOZ917413 UYV917413 VIR917413 VSN917413 WCJ917413 WMF917413 WWB917413 T982949 JP982949 TL982949 ADH982949 AND982949 AWZ982949 BGV982949 BQR982949 CAN982949 CKJ982949 CUF982949 DEB982949 DNX982949 DXT982949 EHP982949 ERL982949 FBH982949 FLD982949 FUZ982949 GEV982949 GOR982949 GYN982949 HIJ982949 HSF982949 ICB982949 ILX982949 IVT982949 JFP982949 JPL982949 JZH982949 KJD982949 KSZ982949 LCV982949 LMR982949 LWN982949 MGJ982949 MQF982949 NAB982949 NJX982949 NTT982949 ODP982949 ONL982949 OXH982949 PHD982949 PQZ982949 QAV982949 QKR982949 QUN982949 REJ982949 ROF982949 RYB982949 SHX982949 SRT982949 TBP982949 TLL982949 TVH982949 UFD982949 UOZ982949 UYV982949 VIR982949 VSN982949 WCJ982949 WMF982949 WWB982949">
      <formula1>"A1,A2,A3,A4,A5"</formula1>
    </dataValidation>
    <dataValidation type="list" allowBlank="1" showInputMessage="1" showErrorMessage="1" sqref="E20:J20 JA20:JF20 SW20:TB20 ACS20:ACX20 AMO20:AMT20 AWK20:AWP20 BGG20:BGL20 BQC20:BQH20 BZY20:CAD20 CJU20:CJZ20 CTQ20:CTV20 DDM20:DDR20 DNI20:DNN20 DXE20:DXJ20 EHA20:EHF20 EQW20:ERB20 FAS20:FAX20 FKO20:FKT20 FUK20:FUP20 GEG20:GEL20 GOC20:GOH20 GXY20:GYD20 HHU20:HHZ20 HRQ20:HRV20 IBM20:IBR20 ILI20:ILN20 IVE20:IVJ20 JFA20:JFF20 JOW20:JPB20 JYS20:JYX20 KIO20:KIT20 KSK20:KSP20 LCG20:LCL20 LMC20:LMH20 LVY20:LWD20 MFU20:MFZ20 MPQ20:MPV20 MZM20:MZR20 NJI20:NJN20 NTE20:NTJ20 ODA20:ODF20 OMW20:ONB20 OWS20:OWX20 PGO20:PGT20 PQK20:PQP20 QAG20:QAL20 QKC20:QKH20 QTY20:QUD20 RDU20:RDZ20 RNQ20:RNV20 RXM20:RXR20 SHI20:SHN20 SRE20:SRJ20 TBA20:TBF20 TKW20:TLB20 TUS20:TUX20 UEO20:UET20 UOK20:UOP20 UYG20:UYL20 VIC20:VIH20 VRY20:VSD20 WBU20:WBZ20 WLQ20:WLV20 WVM20:WVR20 E65542:J65542 JA65542:JF65542 SW65542:TB65542 ACS65542:ACX65542 AMO65542:AMT65542 AWK65542:AWP65542 BGG65542:BGL65542 BQC65542:BQH65542 BZY65542:CAD65542 CJU65542:CJZ65542 CTQ65542:CTV65542 DDM65542:DDR65542 DNI65542:DNN65542 DXE65542:DXJ65542 EHA65542:EHF65542 EQW65542:ERB65542 FAS65542:FAX65542 FKO65542:FKT65542 FUK65542:FUP65542 GEG65542:GEL65542 GOC65542:GOH65542 GXY65542:GYD65542 HHU65542:HHZ65542 HRQ65542:HRV65542 IBM65542:IBR65542 ILI65542:ILN65542 IVE65542:IVJ65542 JFA65542:JFF65542 JOW65542:JPB65542 JYS65542:JYX65542 KIO65542:KIT65542 KSK65542:KSP65542 LCG65542:LCL65542 LMC65542:LMH65542 LVY65542:LWD65542 MFU65542:MFZ65542 MPQ65542:MPV65542 MZM65542:MZR65542 NJI65542:NJN65542 NTE65542:NTJ65542 ODA65542:ODF65542 OMW65542:ONB65542 OWS65542:OWX65542 PGO65542:PGT65542 PQK65542:PQP65542 QAG65542:QAL65542 QKC65542:QKH65542 QTY65542:QUD65542 RDU65542:RDZ65542 RNQ65542:RNV65542 RXM65542:RXR65542 SHI65542:SHN65542 SRE65542:SRJ65542 TBA65542:TBF65542 TKW65542:TLB65542 TUS65542:TUX65542 UEO65542:UET65542 UOK65542:UOP65542 UYG65542:UYL65542 VIC65542:VIH65542 VRY65542:VSD65542 WBU65542:WBZ65542 WLQ65542:WLV65542 WVM65542:WVR65542 E131078:J131078 JA131078:JF131078 SW131078:TB131078 ACS131078:ACX131078 AMO131078:AMT131078 AWK131078:AWP131078 BGG131078:BGL131078 BQC131078:BQH131078 BZY131078:CAD131078 CJU131078:CJZ131078 CTQ131078:CTV131078 DDM131078:DDR131078 DNI131078:DNN131078 DXE131078:DXJ131078 EHA131078:EHF131078 EQW131078:ERB131078 FAS131078:FAX131078 FKO131078:FKT131078 FUK131078:FUP131078 GEG131078:GEL131078 GOC131078:GOH131078 GXY131078:GYD131078 HHU131078:HHZ131078 HRQ131078:HRV131078 IBM131078:IBR131078 ILI131078:ILN131078 IVE131078:IVJ131078 JFA131078:JFF131078 JOW131078:JPB131078 JYS131078:JYX131078 KIO131078:KIT131078 KSK131078:KSP131078 LCG131078:LCL131078 LMC131078:LMH131078 LVY131078:LWD131078 MFU131078:MFZ131078 MPQ131078:MPV131078 MZM131078:MZR131078 NJI131078:NJN131078 NTE131078:NTJ131078 ODA131078:ODF131078 OMW131078:ONB131078 OWS131078:OWX131078 PGO131078:PGT131078 PQK131078:PQP131078 QAG131078:QAL131078 QKC131078:QKH131078 QTY131078:QUD131078 RDU131078:RDZ131078 RNQ131078:RNV131078 RXM131078:RXR131078 SHI131078:SHN131078 SRE131078:SRJ131078 TBA131078:TBF131078 TKW131078:TLB131078 TUS131078:TUX131078 UEO131078:UET131078 UOK131078:UOP131078 UYG131078:UYL131078 VIC131078:VIH131078 VRY131078:VSD131078 WBU131078:WBZ131078 WLQ131078:WLV131078 WVM131078:WVR131078 E196614:J196614 JA196614:JF196614 SW196614:TB196614 ACS196614:ACX196614 AMO196614:AMT196614 AWK196614:AWP196614 BGG196614:BGL196614 BQC196614:BQH196614 BZY196614:CAD196614 CJU196614:CJZ196614 CTQ196614:CTV196614 DDM196614:DDR196614 DNI196614:DNN196614 DXE196614:DXJ196614 EHA196614:EHF196614 EQW196614:ERB196614 FAS196614:FAX196614 FKO196614:FKT196614 FUK196614:FUP196614 GEG196614:GEL196614 GOC196614:GOH196614 GXY196614:GYD196614 HHU196614:HHZ196614 HRQ196614:HRV196614 IBM196614:IBR196614 ILI196614:ILN196614 IVE196614:IVJ196614 JFA196614:JFF196614 JOW196614:JPB196614 JYS196614:JYX196614 KIO196614:KIT196614 KSK196614:KSP196614 LCG196614:LCL196614 LMC196614:LMH196614 LVY196614:LWD196614 MFU196614:MFZ196614 MPQ196614:MPV196614 MZM196614:MZR196614 NJI196614:NJN196614 NTE196614:NTJ196614 ODA196614:ODF196614 OMW196614:ONB196614 OWS196614:OWX196614 PGO196614:PGT196614 PQK196614:PQP196614 QAG196614:QAL196614 QKC196614:QKH196614 QTY196614:QUD196614 RDU196614:RDZ196614 RNQ196614:RNV196614 RXM196614:RXR196614 SHI196614:SHN196614 SRE196614:SRJ196614 TBA196614:TBF196614 TKW196614:TLB196614 TUS196614:TUX196614 UEO196614:UET196614 UOK196614:UOP196614 UYG196614:UYL196614 VIC196614:VIH196614 VRY196614:VSD196614 WBU196614:WBZ196614 WLQ196614:WLV196614 WVM196614:WVR196614 E262150:J262150 JA262150:JF262150 SW262150:TB262150 ACS262150:ACX262150 AMO262150:AMT262150 AWK262150:AWP262150 BGG262150:BGL262150 BQC262150:BQH262150 BZY262150:CAD262150 CJU262150:CJZ262150 CTQ262150:CTV262150 DDM262150:DDR262150 DNI262150:DNN262150 DXE262150:DXJ262150 EHA262150:EHF262150 EQW262150:ERB262150 FAS262150:FAX262150 FKO262150:FKT262150 FUK262150:FUP262150 GEG262150:GEL262150 GOC262150:GOH262150 GXY262150:GYD262150 HHU262150:HHZ262150 HRQ262150:HRV262150 IBM262150:IBR262150 ILI262150:ILN262150 IVE262150:IVJ262150 JFA262150:JFF262150 JOW262150:JPB262150 JYS262150:JYX262150 KIO262150:KIT262150 KSK262150:KSP262150 LCG262150:LCL262150 LMC262150:LMH262150 LVY262150:LWD262150 MFU262150:MFZ262150 MPQ262150:MPV262150 MZM262150:MZR262150 NJI262150:NJN262150 NTE262150:NTJ262150 ODA262150:ODF262150 OMW262150:ONB262150 OWS262150:OWX262150 PGO262150:PGT262150 PQK262150:PQP262150 QAG262150:QAL262150 QKC262150:QKH262150 QTY262150:QUD262150 RDU262150:RDZ262150 RNQ262150:RNV262150 RXM262150:RXR262150 SHI262150:SHN262150 SRE262150:SRJ262150 TBA262150:TBF262150 TKW262150:TLB262150 TUS262150:TUX262150 UEO262150:UET262150 UOK262150:UOP262150 UYG262150:UYL262150 VIC262150:VIH262150 VRY262150:VSD262150 WBU262150:WBZ262150 WLQ262150:WLV262150 WVM262150:WVR262150 E327686:J327686 JA327686:JF327686 SW327686:TB327686 ACS327686:ACX327686 AMO327686:AMT327686 AWK327686:AWP327686 BGG327686:BGL327686 BQC327686:BQH327686 BZY327686:CAD327686 CJU327686:CJZ327686 CTQ327686:CTV327686 DDM327686:DDR327686 DNI327686:DNN327686 DXE327686:DXJ327686 EHA327686:EHF327686 EQW327686:ERB327686 FAS327686:FAX327686 FKO327686:FKT327686 FUK327686:FUP327686 GEG327686:GEL327686 GOC327686:GOH327686 GXY327686:GYD327686 HHU327686:HHZ327686 HRQ327686:HRV327686 IBM327686:IBR327686 ILI327686:ILN327686 IVE327686:IVJ327686 JFA327686:JFF327686 JOW327686:JPB327686 JYS327686:JYX327686 KIO327686:KIT327686 KSK327686:KSP327686 LCG327686:LCL327686 LMC327686:LMH327686 LVY327686:LWD327686 MFU327686:MFZ327686 MPQ327686:MPV327686 MZM327686:MZR327686 NJI327686:NJN327686 NTE327686:NTJ327686 ODA327686:ODF327686 OMW327686:ONB327686 OWS327686:OWX327686 PGO327686:PGT327686 PQK327686:PQP327686 QAG327686:QAL327686 QKC327686:QKH327686 QTY327686:QUD327686 RDU327686:RDZ327686 RNQ327686:RNV327686 RXM327686:RXR327686 SHI327686:SHN327686 SRE327686:SRJ327686 TBA327686:TBF327686 TKW327686:TLB327686 TUS327686:TUX327686 UEO327686:UET327686 UOK327686:UOP327686 UYG327686:UYL327686 VIC327686:VIH327686 VRY327686:VSD327686 WBU327686:WBZ327686 WLQ327686:WLV327686 WVM327686:WVR327686 E393222:J393222 JA393222:JF393222 SW393222:TB393222 ACS393222:ACX393222 AMO393222:AMT393222 AWK393222:AWP393222 BGG393222:BGL393222 BQC393222:BQH393222 BZY393222:CAD393222 CJU393222:CJZ393222 CTQ393222:CTV393222 DDM393222:DDR393222 DNI393222:DNN393222 DXE393222:DXJ393222 EHA393222:EHF393222 EQW393222:ERB393222 FAS393222:FAX393222 FKO393222:FKT393222 FUK393222:FUP393222 GEG393222:GEL393222 GOC393222:GOH393222 GXY393222:GYD393222 HHU393222:HHZ393222 HRQ393222:HRV393222 IBM393222:IBR393222 ILI393222:ILN393222 IVE393222:IVJ393222 JFA393222:JFF393222 JOW393222:JPB393222 JYS393222:JYX393222 KIO393222:KIT393222 KSK393222:KSP393222 LCG393222:LCL393222 LMC393222:LMH393222 LVY393222:LWD393222 MFU393222:MFZ393222 MPQ393222:MPV393222 MZM393222:MZR393222 NJI393222:NJN393222 NTE393222:NTJ393222 ODA393222:ODF393222 OMW393222:ONB393222 OWS393222:OWX393222 PGO393222:PGT393222 PQK393222:PQP393222 QAG393222:QAL393222 QKC393222:QKH393222 QTY393222:QUD393222 RDU393222:RDZ393222 RNQ393222:RNV393222 RXM393222:RXR393222 SHI393222:SHN393222 SRE393222:SRJ393222 TBA393222:TBF393222 TKW393222:TLB393222 TUS393222:TUX393222 UEO393222:UET393222 UOK393222:UOP393222 UYG393222:UYL393222 VIC393222:VIH393222 VRY393222:VSD393222 WBU393222:WBZ393222 WLQ393222:WLV393222 WVM393222:WVR393222 E458758:J458758 JA458758:JF458758 SW458758:TB458758 ACS458758:ACX458758 AMO458758:AMT458758 AWK458758:AWP458758 BGG458758:BGL458758 BQC458758:BQH458758 BZY458758:CAD458758 CJU458758:CJZ458758 CTQ458758:CTV458758 DDM458758:DDR458758 DNI458758:DNN458758 DXE458758:DXJ458758 EHA458758:EHF458758 EQW458758:ERB458758 FAS458758:FAX458758 FKO458758:FKT458758 FUK458758:FUP458758 GEG458758:GEL458758 GOC458758:GOH458758 GXY458758:GYD458758 HHU458758:HHZ458758 HRQ458758:HRV458758 IBM458758:IBR458758 ILI458758:ILN458758 IVE458758:IVJ458758 JFA458758:JFF458758 JOW458758:JPB458758 JYS458758:JYX458758 KIO458758:KIT458758 KSK458758:KSP458758 LCG458758:LCL458758 LMC458758:LMH458758 LVY458758:LWD458758 MFU458758:MFZ458758 MPQ458758:MPV458758 MZM458758:MZR458758 NJI458758:NJN458758 NTE458758:NTJ458758 ODA458758:ODF458758 OMW458758:ONB458758 OWS458758:OWX458758 PGO458758:PGT458758 PQK458758:PQP458758 QAG458758:QAL458758 QKC458758:QKH458758 QTY458758:QUD458758 RDU458758:RDZ458758 RNQ458758:RNV458758 RXM458758:RXR458758 SHI458758:SHN458758 SRE458758:SRJ458758 TBA458758:TBF458758 TKW458758:TLB458758 TUS458758:TUX458758 UEO458758:UET458758 UOK458758:UOP458758 UYG458758:UYL458758 VIC458758:VIH458758 VRY458758:VSD458758 WBU458758:WBZ458758 WLQ458758:WLV458758 WVM458758:WVR458758 E524294:J524294 JA524294:JF524294 SW524294:TB524294 ACS524294:ACX524294 AMO524294:AMT524294 AWK524294:AWP524294 BGG524294:BGL524294 BQC524294:BQH524294 BZY524294:CAD524294 CJU524294:CJZ524294 CTQ524294:CTV524294 DDM524294:DDR524294 DNI524294:DNN524294 DXE524294:DXJ524294 EHA524294:EHF524294 EQW524294:ERB524294 FAS524294:FAX524294 FKO524294:FKT524294 FUK524294:FUP524294 GEG524294:GEL524294 GOC524294:GOH524294 GXY524294:GYD524294 HHU524294:HHZ524294 HRQ524294:HRV524294 IBM524294:IBR524294 ILI524294:ILN524294 IVE524294:IVJ524294 JFA524294:JFF524294 JOW524294:JPB524294 JYS524294:JYX524294 KIO524294:KIT524294 KSK524294:KSP524294 LCG524294:LCL524294 LMC524294:LMH524294 LVY524294:LWD524294 MFU524294:MFZ524294 MPQ524294:MPV524294 MZM524294:MZR524294 NJI524294:NJN524294 NTE524294:NTJ524294 ODA524294:ODF524294 OMW524294:ONB524294 OWS524294:OWX524294 PGO524294:PGT524294 PQK524294:PQP524294 QAG524294:QAL524294 QKC524294:QKH524294 QTY524294:QUD524294 RDU524294:RDZ524294 RNQ524294:RNV524294 RXM524294:RXR524294 SHI524294:SHN524294 SRE524294:SRJ524294 TBA524294:TBF524294 TKW524294:TLB524294 TUS524294:TUX524294 UEO524294:UET524294 UOK524294:UOP524294 UYG524294:UYL524294 VIC524294:VIH524294 VRY524294:VSD524294 WBU524294:WBZ524294 WLQ524294:WLV524294 WVM524294:WVR524294 E589830:J589830 JA589830:JF589830 SW589830:TB589830 ACS589830:ACX589830 AMO589830:AMT589830 AWK589830:AWP589830 BGG589830:BGL589830 BQC589830:BQH589830 BZY589830:CAD589830 CJU589830:CJZ589830 CTQ589830:CTV589830 DDM589830:DDR589830 DNI589830:DNN589830 DXE589830:DXJ589830 EHA589830:EHF589830 EQW589830:ERB589830 FAS589830:FAX589830 FKO589830:FKT589830 FUK589830:FUP589830 GEG589830:GEL589830 GOC589830:GOH589830 GXY589830:GYD589830 HHU589830:HHZ589830 HRQ589830:HRV589830 IBM589830:IBR589830 ILI589830:ILN589830 IVE589830:IVJ589830 JFA589830:JFF589830 JOW589830:JPB589830 JYS589830:JYX589830 KIO589830:KIT589830 KSK589830:KSP589830 LCG589830:LCL589830 LMC589830:LMH589830 LVY589830:LWD589830 MFU589830:MFZ589830 MPQ589830:MPV589830 MZM589830:MZR589830 NJI589830:NJN589830 NTE589830:NTJ589830 ODA589830:ODF589830 OMW589830:ONB589830 OWS589830:OWX589830 PGO589830:PGT589830 PQK589830:PQP589830 QAG589830:QAL589830 QKC589830:QKH589830 QTY589830:QUD589830 RDU589830:RDZ589830 RNQ589830:RNV589830 RXM589830:RXR589830 SHI589830:SHN589830 SRE589830:SRJ589830 TBA589830:TBF589830 TKW589830:TLB589830 TUS589830:TUX589830 UEO589830:UET589830 UOK589830:UOP589830 UYG589830:UYL589830 VIC589830:VIH589830 VRY589830:VSD589830 WBU589830:WBZ589830 WLQ589830:WLV589830 WVM589830:WVR589830 E655366:J655366 JA655366:JF655366 SW655366:TB655366 ACS655366:ACX655366 AMO655366:AMT655366 AWK655366:AWP655366 BGG655366:BGL655366 BQC655366:BQH655366 BZY655366:CAD655366 CJU655366:CJZ655366 CTQ655366:CTV655366 DDM655366:DDR655366 DNI655366:DNN655366 DXE655366:DXJ655366 EHA655366:EHF655366 EQW655366:ERB655366 FAS655366:FAX655366 FKO655366:FKT655366 FUK655366:FUP655366 GEG655366:GEL655366 GOC655366:GOH655366 GXY655366:GYD655366 HHU655366:HHZ655366 HRQ655366:HRV655366 IBM655366:IBR655366 ILI655366:ILN655366 IVE655366:IVJ655366 JFA655366:JFF655366 JOW655366:JPB655366 JYS655366:JYX655366 KIO655366:KIT655366 KSK655366:KSP655366 LCG655366:LCL655366 LMC655366:LMH655366 LVY655366:LWD655366 MFU655366:MFZ655366 MPQ655366:MPV655366 MZM655366:MZR655366 NJI655366:NJN655366 NTE655366:NTJ655366 ODA655366:ODF655366 OMW655366:ONB655366 OWS655366:OWX655366 PGO655366:PGT655366 PQK655366:PQP655366 QAG655366:QAL655366 QKC655366:QKH655366 QTY655366:QUD655366 RDU655366:RDZ655366 RNQ655366:RNV655366 RXM655366:RXR655366 SHI655366:SHN655366 SRE655366:SRJ655366 TBA655366:TBF655366 TKW655366:TLB655366 TUS655366:TUX655366 UEO655366:UET655366 UOK655366:UOP655366 UYG655366:UYL655366 VIC655366:VIH655366 VRY655366:VSD655366 WBU655366:WBZ655366 WLQ655366:WLV655366 WVM655366:WVR655366 E720902:J720902 JA720902:JF720902 SW720902:TB720902 ACS720902:ACX720902 AMO720902:AMT720902 AWK720902:AWP720902 BGG720902:BGL720902 BQC720902:BQH720902 BZY720902:CAD720902 CJU720902:CJZ720902 CTQ720902:CTV720902 DDM720902:DDR720902 DNI720902:DNN720902 DXE720902:DXJ720902 EHA720902:EHF720902 EQW720902:ERB720902 FAS720902:FAX720902 FKO720902:FKT720902 FUK720902:FUP720902 GEG720902:GEL720902 GOC720902:GOH720902 GXY720902:GYD720902 HHU720902:HHZ720902 HRQ720902:HRV720902 IBM720902:IBR720902 ILI720902:ILN720902 IVE720902:IVJ720902 JFA720902:JFF720902 JOW720902:JPB720902 JYS720902:JYX720902 KIO720902:KIT720902 KSK720902:KSP720902 LCG720902:LCL720902 LMC720902:LMH720902 LVY720902:LWD720902 MFU720902:MFZ720902 MPQ720902:MPV720902 MZM720902:MZR720902 NJI720902:NJN720902 NTE720902:NTJ720902 ODA720902:ODF720902 OMW720902:ONB720902 OWS720902:OWX720902 PGO720902:PGT720902 PQK720902:PQP720902 QAG720902:QAL720902 QKC720902:QKH720902 QTY720902:QUD720902 RDU720902:RDZ720902 RNQ720902:RNV720902 RXM720902:RXR720902 SHI720902:SHN720902 SRE720902:SRJ720902 TBA720902:TBF720902 TKW720902:TLB720902 TUS720902:TUX720902 UEO720902:UET720902 UOK720902:UOP720902 UYG720902:UYL720902 VIC720902:VIH720902 VRY720902:VSD720902 WBU720902:WBZ720902 WLQ720902:WLV720902 WVM720902:WVR720902 E786438:J786438 JA786438:JF786438 SW786438:TB786438 ACS786438:ACX786438 AMO786438:AMT786438 AWK786438:AWP786438 BGG786438:BGL786438 BQC786438:BQH786438 BZY786438:CAD786438 CJU786438:CJZ786438 CTQ786438:CTV786438 DDM786438:DDR786438 DNI786438:DNN786438 DXE786438:DXJ786438 EHA786438:EHF786438 EQW786438:ERB786438 FAS786438:FAX786438 FKO786438:FKT786438 FUK786438:FUP786438 GEG786438:GEL786438 GOC786438:GOH786438 GXY786438:GYD786438 HHU786438:HHZ786438 HRQ786438:HRV786438 IBM786438:IBR786438 ILI786438:ILN786438 IVE786438:IVJ786438 JFA786438:JFF786438 JOW786438:JPB786438 JYS786438:JYX786438 KIO786438:KIT786438 KSK786438:KSP786438 LCG786438:LCL786438 LMC786438:LMH786438 LVY786438:LWD786438 MFU786438:MFZ786438 MPQ786438:MPV786438 MZM786438:MZR786438 NJI786438:NJN786438 NTE786438:NTJ786438 ODA786438:ODF786438 OMW786438:ONB786438 OWS786438:OWX786438 PGO786438:PGT786438 PQK786438:PQP786438 QAG786438:QAL786438 QKC786438:QKH786438 QTY786438:QUD786438 RDU786438:RDZ786438 RNQ786438:RNV786438 RXM786438:RXR786438 SHI786438:SHN786438 SRE786438:SRJ786438 TBA786438:TBF786438 TKW786438:TLB786438 TUS786438:TUX786438 UEO786438:UET786438 UOK786438:UOP786438 UYG786438:UYL786438 VIC786438:VIH786438 VRY786438:VSD786438 WBU786438:WBZ786438 WLQ786438:WLV786438 WVM786438:WVR786438 E851974:J851974 JA851974:JF851974 SW851974:TB851974 ACS851974:ACX851974 AMO851974:AMT851974 AWK851974:AWP851974 BGG851974:BGL851974 BQC851974:BQH851974 BZY851974:CAD851974 CJU851974:CJZ851974 CTQ851974:CTV851974 DDM851974:DDR851974 DNI851974:DNN851974 DXE851974:DXJ851974 EHA851974:EHF851974 EQW851974:ERB851974 FAS851974:FAX851974 FKO851974:FKT851974 FUK851974:FUP851974 GEG851974:GEL851974 GOC851974:GOH851974 GXY851974:GYD851974 HHU851974:HHZ851974 HRQ851974:HRV851974 IBM851974:IBR851974 ILI851974:ILN851974 IVE851974:IVJ851974 JFA851974:JFF851974 JOW851974:JPB851974 JYS851974:JYX851974 KIO851974:KIT851974 KSK851974:KSP851974 LCG851974:LCL851974 LMC851974:LMH851974 LVY851974:LWD851974 MFU851974:MFZ851974 MPQ851974:MPV851974 MZM851974:MZR851974 NJI851974:NJN851974 NTE851974:NTJ851974 ODA851974:ODF851974 OMW851974:ONB851974 OWS851974:OWX851974 PGO851974:PGT851974 PQK851974:PQP851974 QAG851974:QAL851974 QKC851974:QKH851974 QTY851974:QUD851974 RDU851974:RDZ851974 RNQ851974:RNV851974 RXM851974:RXR851974 SHI851974:SHN851974 SRE851974:SRJ851974 TBA851974:TBF851974 TKW851974:TLB851974 TUS851974:TUX851974 UEO851974:UET851974 UOK851974:UOP851974 UYG851974:UYL851974 VIC851974:VIH851974 VRY851974:VSD851974 WBU851974:WBZ851974 WLQ851974:WLV851974 WVM851974:WVR851974 E917510:J917510 JA917510:JF917510 SW917510:TB917510 ACS917510:ACX917510 AMO917510:AMT917510 AWK917510:AWP917510 BGG917510:BGL917510 BQC917510:BQH917510 BZY917510:CAD917510 CJU917510:CJZ917510 CTQ917510:CTV917510 DDM917510:DDR917510 DNI917510:DNN917510 DXE917510:DXJ917510 EHA917510:EHF917510 EQW917510:ERB917510 FAS917510:FAX917510 FKO917510:FKT917510 FUK917510:FUP917510 GEG917510:GEL917510 GOC917510:GOH917510 GXY917510:GYD917510 HHU917510:HHZ917510 HRQ917510:HRV917510 IBM917510:IBR917510 ILI917510:ILN917510 IVE917510:IVJ917510 JFA917510:JFF917510 JOW917510:JPB917510 JYS917510:JYX917510 KIO917510:KIT917510 KSK917510:KSP917510 LCG917510:LCL917510 LMC917510:LMH917510 LVY917510:LWD917510 MFU917510:MFZ917510 MPQ917510:MPV917510 MZM917510:MZR917510 NJI917510:NJN917510 NTE917510:NTJ917510 ODA917510:ODF917510 OMW917510:ONB917510 OWS917510:OWX917510 PGO917510:PGT917510 PQK917510:PQP917510 QAG917510:QAL917510 QKC917510:QKH917510 QTY917510:QUD917510 RDU917510:RDZ917510 RNQ917510:RNV917510 RXM917510:RXR917510 SHI917510:SHN917510 SRE917510:SRJ917510 TBA917510:TBF917510 TKW917510:TLB917510 TUS917510:TUX917510 UEO917510:UET917510 UOK917510:UOP917510 UYG917510:UYL917510 VIC917510:VIH917510 VRY917510:VSD917510 WBU917510:WBZ917510 WLQ917510:WLV917510 WVM917510:WVR917510 E983046:J983046 JA983046:JF983046 SW983046:TB983046 ACS983046:ACX983046 AMO983046:AMT983046 AWK983046:AWP983046 BGG983046:BGL983046 BQC983046:BQH983046 BZY983046:CAD983046 CJU983046:CJZ983046 CTQ983046:CTV983046 DDM983046:DDR983046 DNI983046:DNN983046 DXE983046:DXJ983046 EHA983046:EHF983046 EQW983046:ERB983046 FAS983046:FAX983046 FKO983046:FKT983046 FUK983046:FUP983046 GEG983046:GEL983046 GOC983046:GOH983046 GXY983046:GYD983046 HHU983046:HHZ983046 HRQ983046:HRV983046 IBM983046:IBR983046 ILI983046:ILN983046 IVE983046:IVJ983046 JFA983046:JFF983046 JOW983046:JPB983046 JYS983046:JYX983046 KIO983046:KIT983046 KSK983046:KSP983046 LCG983046:LCL983046 LMC983046:LMH983046 LVY983046:LWD983046 MFU983046:MFZ983046 MPQ983046:MPV983046 MZM983046:MZR983046 NJI983046:NJN983046 NTE983046:NTJ983046 ODA983046:ODF983046 OMW983046:ONB983046 OWS983046:OWX983046 PGO983046:PGT983046 PQK983046:PQP983046 QAG983046:QAL983046 QKC983046:QKH983046 QTY983046:QUD983046 RDU983046:RDZ983046 RNQ983046:RNV983046 RXM983046:RXR983046 SHI983046:SHN983046 SRE983046:SRJ983046 TBA983046:TBF983046 TKW983046:TLB983046 TUS983046:TUX983046 UEO983046:UET983046 UOK983046:UOP983046 UYG983046:UYL983046 VIC983046:VIH983046 VRY983046:VSD983046 WBU983046:WBZ983046 WLQ983046:WLV983046 WVM983046:WVR983046">
      <formula1>"高効率個別エアコン,ヒートポンプ式セントラル空調"</formula1>
    </dataValidation>
    <dataValidation type="list" allowBlank="1" showInputMessage="1" showErrorMessage="1" sqref="Q65444 JM65444 TI65444 ADE65444 ANA65444 AWW65444 BGS65444 BQO65444 CAK65444 CKG65444 CUC65444 DDY65444 DNU65444 DXQ65444 EHM65444 ERI65444 FBE65444 FLA65444 FUW65444 GES65444 GOO65444 GYK65444 HIG65444 HSC65444 IBY65444 ILU65444 IVQ65444 JFM65444 JPI65444 JZE65444 KJA65444 KSW65444 LCS65444 LMO65444 LWK65444 MGG65444 MQC65444 MZY65444 NJU65444 NTQ65444 ODM65444 ONI65444 OXE65444 PHA65444 PQW65444 QAS65444 QKO65444 QUK65444 REG65444 ROC65444 RXY65444 SHU65444 SRQ65444 TBM65444 TLI65444 TVE65444 UFA65444 UOW65444 UYS65444 VIO65444 VSK65444 WCG65444 WMC65444 WVY65444 Q130980 JM130980 TI130980 ADE130980 ANA130980 AWW130980 BGS130980 BQO130980 CAK130980 CKG130980 CUC130980 DDY130980 DNU130980 DXQ130980 EHM130980 ERI130980 FBE130980 FLA130980 FUW130980 GES130980 GOO130980 GYK130980 HIG130980 HSC130980 IBY130980 ILU130980 IVQ130980 JFM130980 JPI130980 JZE130980 KJA130980 KSW130980 LCS130980 LMO130980 LWK130980 MGG130980 MQC130980 MZY130980 NJU130980 NTQ130980 ODM130980 ONI130980 OXE130980 PHA130980 PQW130980 QAS130980 QKO130980 QUK130980 REG130980 ROC130980 RXY130980 SHU130980 SRQ130980 TBM130980 TLI130980 TVE130980 UFA130980 UOW130980 UYS130980 VIO130980 VSK130980 WCG130980 WMC130980 WVY130980 Q196516 JM196516 TI196516 ADE196516 ANA196516 AWW196516 BGS196516 BQO196516 CAK196516 CKG196516 CUC196516 DDY196516 DNU196516 DXQ196516 EHM196516 ERI196516 FBE196516 FLA196516 FUW196516 GES196516 GOO196516 GYK196516 HIG196516 HSC196516 IBY196516 ILU196516 IVQ196516 JFM196516 JPI196516 JZE196516 KJA196516 KSW196516 LCS196516 LMO196516 LWK196516 MGG196516 MQC196516 MZY196516 NJU196516 NTQ196516 ODM196516 ONI196516 OXE196516 PHA196516 PQW196516 QAS196516 QKO196516 QUK196516 REG196516 ROC196516 RXY196516 SHU196516 SRQ196516 TBM196516 TLI196516 TVE196516 UFA196516 UOW196516 UYS196516 VIO196516 VSK196516 WCG196516 WMC196516 WVY196516 Q262052 JM262052 TI262052 ADE262052 ANA262052 AWW262052 BGS262052 BQO262052 CAK262052 CKG262052 CUC262052 DDY262052 DNU262052 DXQ262052 EHM262052 ERI262052 FBE262052 FLA262052 FUW262052 GES262052 GOO262052 GYK262052 HIG262052 HSC262052 IBY262052 ILU262052 IVQ262052 JFM262052 JPI262052 JZE262052 KJA262052 KSW262052 LCS262052 LMO262052 LWK262052 MGG262052 MQC262052 MZY262052 NJU262052 NTQ262052 ODM262052 ONI262052 OXE262052 PHA262052 PQW262052 QAS262052 QKO262052 QUK262052 REG262052 ROC262052 RXY262052 SHU262052 SRQ262052 TBM262052 TLI262052 TVE262052 UFA262052 UOW262052 UYS262052 VIO262052 VSK262052 WCG262052 WMC262052 WVY262052 Q327588 JM327588 TI327588 ADE327588 ANA327588 AWW327588 BGS327588 BQO327588 CAK327588 CKG327588 CUC327588 DDY327588 DNU327588 DXQ327588 EHM327588 ERI327588 FBE327588 FLA327588 FUW327588 GES327588 GOO327588 GYK327588 HIG327588 HSC327588 IBY327588 ILU327588 IVQ327588 JFM327588 JPI327588 JZE327588 KJA327588 KSW327588 LCS327588 LMO327588 LWK327588 MGG327588 MQC327588 MZY327588 NJU327588 NTQ327588 ODM327588 ONI327588 OXE327588 PHA327588 PQW327588 QAS327588 QKO327588 QUK327588 REG327588 ROC327588 RXY327588 SHU327588 SRQ327588 TBM327588 TLI327588 TVE327588 UFA327588 UOW327588 UYS327588 VIO327588 VSK327588 WCG327588 WMC327588 WVY327588 Q393124 JM393124 TI393124 ADE393124 ANA393124 AWW393124 BGS393124 BQO393124 CAK393124 CKG393124 CUC393124 DDY393124 DNU393124 DXQ393124 EHM393124 ERI393124 FBE393124 FLA393124 FUW393124 GES393124 GOO393124 GYK393124 HIG393124 HSC393124 IBY393124 ILU393124 IVQ393124 JFM393124 JPI393124 JZE393124 KJA393124 KSW393124 LCS393124 LMO393124 LWK393124 MGG393124 MQC393124 MZY393124 NJU393124 NTQ393124 ODM393124 ONI393124 OXE393124 PHA393124 PQW393124 QAS393124 QKO393124 QUK393124 REG393124 ROC393124 RXY393124 SHU393124 SRQ393124 TBM393124 TLI393124 TVE393124 UFA393124 UOW393124 UYS393124 VIO393124 VSK393124 WCG393124 WMC393124 WVY393124 Q458660 JM458660 TI458660 ADE458660 ANA458660 AWW458660 BGS458660 BQO458660 CAK458660 CKG458660 CUC458660 DDY458660 DNU458660 DXQ458660 EHM458660 ERI458660 FBE458660 FLA458660 FUW458660 GES458660 GOO458660 GYK458660 HIG458660 HSC458660 IBY458660 ILU458660 IVQ458660 JFM458660 JPI458660 JZE458660 KJA458660 KSW458660 LCS458660 LMO458660 LWK458660 MGG458660 MQC458660 MZY458660 NJU458660 NTQ458660 ODM458660 ONI458660 OXE458660 PHA458660 PQW458660 QAS458660 QKO458660 QUK458660 REG458660 ROC458660 RXY458660 SHU458660 SRQ458660 TBM458660 TLI458660 TVE458660 UFA458660 UOW458660 UYS458660 VIO458660 VSK458660 WCG458660 WMC458660 WVY458660 Q524196 JM524196 TI524196 ADE524196 ANA524196 AWW524196 BGS524196 BQO524196 CAK524196 CKG524196 CUC524196 DDY524196 DNU524196 DXQ524196 EHM524196 ERI524196 FBE524196 FLA524196 FUW524196 GES524196 GOO524196 GYK524196 HIG524196 HSC524196 IBY524196 ILU524196 IVQ524196 JFM524196 JPI524196 JZE524196 KJA524196 KSW524196 LCS524196 LMO524196 LWK524196 MGG524196 MQC524196 MZY524196 NJU524196 NTQ524196 ODM524196 ONI524196 OXE524196 PHA524196 PQW524196 QAS524196 QKO524196 QUK524196 REG524196 ROC524196 RXY524196 SHU524196 SRQ524196 TBM524196 TLI524196 TVE524196 UFA524196 UOW524196 UYS524196 VIO524196 VSK524196 WCG524196 WMC524196 WVY524196 Q589732 JM589732 TI589732 ADE589732 ANA589732 AWW589732 BGS589732 BQO589732 CAK589732 CKG589732 CUC589732 DDY589732 DNU589732 DXQ589732 EHM589732 ERI589732 FBE589732 FLA589732 FUW589732 GES589732 GOO589732 GYK589732 HIG589732 HSC589732 IBY589732 ILU589732 IVQ589732 JFM589732 JPI589732 JZE589732 KJA589732 KSW589732 LCS589732 LMO589732 LWK589732 MGG589732 MQC589732 MZY589732 NJU589732 NTQ589732 ODM589732 ONI589732 OXE589732 PHA589732 PQW589732 QAS589732 QKO589732 QUK589732 REG589732 ROC589732 RXY589732 SHU589732 SRQ589732 TBM589732 TLI589732 TVE589732 UFA589732 UOW589732 UYS589732 VIO589732 VSK589732 WCG589732 WMC589732 WVY589732 Q655268 JM655268 TI655268 ADE655268 ANA655268 AWW655268 BGS655268 BQO655268 CAK655268 CKG655268 CUC655268 DDY655268 DNU655268 DXQ655268 EHM655268 ERI655268 FBE655268 FLA655268 FUW655268 GES655268 GOO655268 GYK655268 HIG655268 HSC655268 IBY655268 ILU655268 IVQ655268 JFM655268 JPI655268 JZE655268 KJA655268 KSW655268 LCS655268 LMO655268 LWK655268 MGG655268 MQC655268 MZY655268 NJU655268 NTQ655268 ODM655268 ONI655268 OXE655268 PHA655268 PQW655268 QAS655268 QKO655268 QUK655268 REG655268 ROC655268 RXY655268 SHU655268 SRQ655268 TBM655268 TLI655268 TVE655268 UFA655268 UOW655268 UYS655268 VIO655268 VSK655268 WCG655268 WMC655268 WVY655268 Q720804 JM720804 TI720804 ADE720804 ANA720804 AWW720804 BGS720804 BQO720804 CAK720804 CKG720804 CUC720804 DDY720804 DNU720804 DXQ720804 EHM720804 ERI720804 FBE720804 FLA720804 FUW720804 GES720804 GOO720804 GYK720804 HIG720804 HSC720804 IBY720804 ILU720804 IVQ720804 JFM720804 JPI720804 JZE720804 KJA720804 KSW720804 LCS720804 LMO720804 LWK720804 MGG720804 MQC720804 MZY720804 NJU720804 NTQ720804 ODM720804 ONI720804 OXE720804 PHA720804 PQW720804 QAS720804 QKO720804 QUK720804 REG720804 ROC720804 RXY720804 SHU720804 SRQ720804 TBM720804 TLI720804 TVE720804 UFA720804 UOW720804 UYS720804 VIO720804 VSK720804 WCG720804 WMC720804 WVY720804 Q786340 JM786340 TI786340 ADE786340 ANA786340 AWW786340 BGS786340 BQO786340 CAK786340 CKG786340 CUC786340 DDY786340 DNU786340 DXQ786340 EHM786340 ERI786340 FBE786340 FLA786340 FUW786340 GES786340 GOO786340 GYK786340 HIG786340 HSC786340 IBY786340 ILU786340 IVQ786340 JFM786340 JPI786340 JZE786340 KJA786340 KSW786340 LCS786340 LMO786340 LWK786340 MGG786340 MQC786340 MZY786340 NJU786340 NTQ786340 ODM786340 ONI786340 OXE786340 PHA786340 PQW786340 QAS786340 QKO786340 QUK786340 REG786340 ROC786340 RXY786340 SHU786340 SRQ786340 TBM786340 TLI786340 TVE786340 UFA786340 UOW786340 UYS786340 VIO786340 VSK786340 WCG786340 WMC786340 WVY786340 Q851876 JM851876 TI851876 ADE851876 ANA851876 AWW851876 BGS851876 BQO851876 CAK851876 CKG851876 CUC851876 DDY851876 DNU851876 DXQ851876 EHM851876 ERI851876 FBE851876 FLA851876 FUW851876 GES851876 GOO851876 GYK851876 HIG851876 HSC851876 IBY851876 ILU851876 IVQ851876 JFM851876 JPI851876 JZE851876 KJA851876 KSW851876 LCS851876 LMO851876 LWK851876 MGG851876 MQC851876 MZY851876 NJU851876 NTQ851876 ODM851876 ONI851876 OXE851876 PHA851876 PQW851876 QAS851876 QKO851876 QUK851876 REG851876 ROC851876 RXY851876 SHU851876 SRQ851876 TBM851876 TLI851876 TVE851876 UFA851876 UOW851876 UYS851876 VIO851876 VSK851876 WCG851876 WMC851876 WVY851876 Q917412 JM917412 TI917412 ADE917412 ANA917412 AWW917412 BGS917412 BQO917412 CAK917412 CKG917412 CUC917412 DDY917412 DNU917412 DXQ917412 EHM917412 ERI917412 FBE917412 FLA917412 FUW917412 GES917412 GOO917412 GYK917412 HIG917412 HSC917412 IBY917412 ILU917412 IVQ917412 JFM917412 JPI917412 JZE917412 KJA917412 KSW917412 LCS917412 LMO917412 LWK917412 MGG917412 MQC917412 MZY917412 NJU917412 NTQ917412 ODM917412 ONI917412 OXE917412 PHA917412 PQW917412 QAS917412 QKO917412 QUK917412 REG917412 ROC917412 RXY917412 SHU917412 SRQ917412 TBM917412 TLI917412 TVE917412 UFA917412 UOW917412 UYS917412 VIO917412 VSK917412 WCG917412 WMC917412 WVY917412 Q982948 JM982948 TI982948 ADE982948 ANA982948 AWW982948 BGS982948 BQO982948 CAK982948 CKG982948 CUC982948 DDY982948 DNU982948 DXQ982948 EHM982948 ERI982948 FBE982948 FLA982948 FUW982948 GES982948 GOO982948 GYK982948 HIG982948 HSC982948 IBY982948 ILU982948 IVQ982948 JFM982948 JPI982948 JZE982948 KJA982948 KSW982948 LCS982948 LMO982948 LWK982948 MGG982948 MQC982948 MZY982948 NJU982948 NTQ982948 ODM982948 ONI982948 OXE982948 PHA982948 PQW982948 QAS982948 QKO982948 QUK982948 REG982948 ROC982948 RXY982948 SHU982948 SRQ982948 TBM982948 TLI982948 TVE982948 UFA982948 UOW982948 UYS982948 VIO982948 VSK982948 WCG982948 WMC982948 WVY982948 Q65473 JM65473 TI65473 ADE65473 ANA65473 AWW65473 BGS65473 BQO65473 CAK65473 CKG65473 CUC65473 DDY65473 DNU65473 DXQ65473 EHM65473 ERI65473 FBE65473 FLA65473 FUW65473 GES65473 GOO65473 GYK65473 HIG65473 HSC65473 IBY65473 ILU65473 IVQ65473 JFM65473 JPI65473 JZE65473 KJA65473 KSW65473 LCS65473 LMO65473 LWK65473 MGG65473 MQC65473 MZY65473 NJU65473 NTQ65473 ODM65473 ONI65473 OXE65473 PHA65473 PQW65473 QAS65473 QKO65473 QUK65473 REG65473 ROC65473 RXY65473 SHU65473 SRQ65473 TBM65473 TLI65473 TVE65473 UFA65473 UOW65473 UYS65473 VIO65473 VSK65473 WCG65473 WMC65473 WVY65473 Q131009 JM131009 TI131009 ADE131009 ANA131009 AWW131009 BGS131009 BQO131009 CAK131009 CKG131009 CUC131009 DDY131009 DNU131009 DXQ131009 EHM131009 ERI131009 FBE131009 FLA131009 FUW131009 GES131009 GOO131009 GYK131009 HIG131009 HSC131009 IBY131009 ILU131009 IVQ131009 JFM131009 JPI131009 JZE131009 KJA131009 KSW131009 LCS131009 LMO131009 LWK131009 MGG131009 MQC131009 MZY131009 NJU131009 NTQ131009 ODM131009 ONI131009 OXE131009 PHA131009 PQW131009 QAS131009 QKO131009 QUK131009 REG131009 ROC131009 RXY131009 SHU131009 SRQ131009 TBM131009 TLI131009 TVE131009 UFA131009 UOW131009 UYS131009 VIO131009 VSK131009 WCG131009 WMC131009 WVY131009 Q196545 JM196545 TI196545 ADE196545 ANA196545 AWW196545 BGS196545 BQO196545 CAK196545 CKG196545 CUC196545 DDY196545 DNU196545 DXQ196545 EHM196545 ERI196545 FBE196545 FLA196545 FUW196545 GES196545 GOO196545 GYK196545 HIG196545 HSC196545 IBY196545 ILU196545 IVQ196545 JFM196545 JPI196545 JZE196545 KJA196545 KSW196545 LCS196545 LMO196545 LWK196545 MGG196545 MQC196545 MZY196545 NJU196545 NTQ196545 ODM196545 ONI196545 OXE196545 PHA196545 PQW196545 QAS196545 QKO196545 QUK196545 REG196545 ROC196545 RXY196545 SHU196545 SRQ196545 TBM196545 TLI196545 TVE196545 UFA196545 UOW196545 UYS196545 VIO196545 VSK196545 WCG196545 WMC196545 WVY196545 Q262081 JM262081 TI262081 ADE262081 ANA262081 AWW262081 BGS262081 BQO262081 CAK262081 CKG262081 CUC262081 DDY262081 DNU262081 DXQ262081 EHM262081 ERI262081 FBE262081 FLA262081 FUW262081 GES262081 GOO262081 GYK262081 HIG262081 HSC262081 IBY262081 ILU262081 IVQ262081 JFM262081 JPI262081 JZE262081 KJA262081 KSW262081 LCS262081 LMO262081 LWK262081 MGG262081 MQC262081 MZY262081 NJU262081 NTQ262081 ODM262081 ONI262081 OXE262081 PHA262081 PQW262081 QAS262081 QKO262081 QUK262081 REG262081 ROC262081 RXY262081 SHU262081 SRQ262081 TBM262081 TLI262081 TVE262081 UFA262081 UOW262081 UYS262081 VIO262081 VSK262081 WCG262081 WMC262081 WVY262081 Q327617 JM327617 TI327617 ADE327617 ANA327617 AWW327617 BGS327617 BQO327617 CAK327617 CKG327617 CUC327617 DDY327617 DNU327617 DXQ327617 EHM327617 ERI327617 FBE327617 FLA327617 FUW327617 GES327617 GOO327617 GYK327617 HIG327617 HSC327617 IBY327617 ILU327617 IVQ327617 JFM327617 JPI327617 JZE327617 KJA327617 KSW327617 LCS327617 LMO327617 LWK327617 MGG327617 MQC327617 MZY327617 NJU327617 NTQ327617 ODM327617 ONI327617 OXE327617 PHA327617 PQW327617 QAS327617 QKO327617 QUK327617 REG327617 ROC327617 RXY327617 SHU327617 SRQ327617 TBM327617 TLI327617 TVE327617 UFA327617 UOW327617 UYS327617 VIO327617 VSK327617 WCG327617 WMC327617 WVY327617 Q393153 JM393153 TI393153 ADE393153 ANA393153 AWW393153 BGS393153 BQO393153 CAK393153 CKG393153 CUC393153 DDY393153 DNU393153 DXQ393153 EHM393153 ERI393153 FBE393153 FLA393153 FUW393153 GES393153 GOO393153 GYK393153 HIG393153 HSC393153 IBY393153 ILU393153 IVQ393153 JFM393153 JPI393153 JZE393153 KJA393153 KSW393153 LCS393153 LMO393153 LWK393153 MGG393153 MQC393153 MZY393153 NJU393153 NTQ393153 ODM393153 ONI393153 OXE393153 PHA393153 PQW393153 QAS393153 QKO393153 QUK393153 REG393153 ROC393153 RXY393153 SHU393153 SRQ393153 TBM393153 TLI393153 TVE393153 UFA393153 UOW393153 UYS393153 VIO393153 VSK393153 WCG393153 WMC393153 WVY393153 Q458689 JM458689 TI458689 ADE458689 ANA458689 AWW458689 BGS458689 BQO458689 CAK458689 CKG458689 CUC458689 DDY458689 DNU458689 DXQ458689 EHM458689 ERI458689 FBE458689 FLA458689 FUW458689 GES458689 GOO458689 GYK458689 HIG458689 HSC458689 IBY458689 ILU458689 IVQ458689 JFM458689 JPI458689 JZE458689 KJA458689 KSW458689 LCS458689 LMO458689 LWK458689 MGG458689 MQC458689 MZY458689 NJU458689 NTQ458689 ODM458689 ONI458689 OXE458689 PHA458689 PQW458689 QAS458689 QKO458689 QUK458689 REG458689 ROC458689 RXY458689 SHU458689 SRQ458689 TBM458689 TLI458689 TVE458689 UFA458689 UOW458689 UYS458689 VIO458689 VSK458689 WCG458689 WMC458689 WVY458689 Q524225 JM524225 TI524225 ADE524225 ANA524225 AWW524225 BGS524225 BQO524225 CAK524225 CKG524225 CUC524225 DDY524225 DNU524225 DXQ524225 EHM524225 ERI524225 FBE524225 FLA524225 FUW524225 GES524225 GOO524225 GYK524225 HIG524225 HSC524225 IBY524225 ILU524225 IVQ524225 JFM524225 JPI524225 JZE524225 KJA524225 KSW524225 LCS524225 LMO524225 LWK524225 MGG524225 MQC524225 MZY524225 NJU524225 NTQ524225 ODM524225 ONI524225 OXE524225 PHA524225 PQW524225 QAS524225 QKO524225 QUK524225 REG524225 ROC524225 RXY524225 SHU524225 SRQ524225 TBM524225 TLI524225 TVE524225 UFA524225 UOW524225 UYS524225 VIO524225 VSK524225 WCG524225 WMC524225 WVY524225 Q589761 JM589761 TI589761 ADE589761 ANA589761 AWW589761 BGS589761 BQO589761 CAK589761 CKG589761 CUC589761 DDY589761 DNU589761 DXQ589761 EHM589761 ERI589761 FBE589761 FLA589761 FUW589761 GES589761 GOO589761 GYK589761 HIG589761 HSC589761 IBY589761 ILU589761 IVQ589761 JFM589761 JPI589761 JZE589761 KJA589761 KSW589761 LCS589761 LMO589761 LWK589761 MGG589761 MQC589761 MZY589761 NJU589761 NTQ589761 ODM589761 ONI589761 OXE589761 PHA589761 PQW589761 QAS589761 QKO589761 QUK589761 REG589761 ROC589761 RXY589761 SHU589761 SRQ589761 TBM589761 TLI589761 TVE589761 UFA589761 UOW589761 UYS589761 VIO589761 VSK589761 WCG589761 WMC589761 WVY589761 Q655297 JM655297 TI655297 ADE655297 ANA655297 AWW655297 BGS655297 BQO655297 CAK655297 CKG655297 CUC655297 DDY655297 DNU655297 DXQ655297 EHM655297 ERI655297 FBE655297 FLA655297 FUW655297 GES655297 GOO655297 GYK655297 HIG655297 HSC655297 IBY655297 ILU655297 IVQ655297 JFM655297 JPI655297 JZE655297 KJA655297 KSW655297 LCS655297 LMO655297 LWK655297 MGG655297 MQC655297 MZY655297 NJU655297 NTQ655297 ODM655297 ONI655297 OXE655297 PHA655297 PQW655297 QAS655297 QKO655297 QUK655297 REG655297 ROC655297 RXY655297 SHU655297 SRQ655297 TBM655297 TLI655297 TVE655297 UFA655297 UOW655297 UYS655297 VIO655297 VSK655297 WCG655297 WMC655297 WVY655297 Q720833 JM720833 TI720833 ADE720833 ANA720833 AWW720833 BGS720833 BQO720833 CAK720833 CKG720833 CUC720833 DDY720833 DNU720833 DXQ720833 EHM720833 ERI720833 FBE720833 FLA720833 FUW720833 GES720833 GOO720833 GYK720833 HIG720833 HSC720833 IBY720833 ILU720833 IVQ720833 JFM720833 JPI720833 JZE720833 KJA720833 KSW720833 LCS720833 LMO720833 LWK720833 MGG720833 MQC720833 MZY720833 NJU720833 NTQ720833 ODM720833 ONI720833 OXE720833 PHA720833 PQW720833 QAS720833 QKO720833 QUK720833 REG720833 ROC720833 RXY720833 SHU720833 SRQ720833 TBM720833 TLI720833 TVE720833 UFA720833 UOW720833 UYS720833 VIO720833 VSK720833 WCG720833 WMC720833 WVY720833 Q786369 JM786369 TI786369 ADE786369 ANA786369 AWW786369 BGS786369 BQO786369 CAK786369 CKG786369 CUC786369 DDY786369 DNU786369 DXQ786369 EHM786369 ERI786369 FBE786369 FLA786369 FUW786369 GES786369 GOO786369 GYK786369 HIG786369 HSC786369 IBY786369 ILU786369 IVQ786369 JFM786369 JPI786369 JZE786369 KJA786369 KSW786369 LCS786369 LMO786369 LWK786369 MGG786369 MQC786369 MZY786369 NJU786369 NTQ786369 ODM786369 ONI786369 OXE786369 PHA786369 PQW786369 QAS786369 QKO786369 QUK786369 REG786369 ROC786369 RXY786369 SHU786369 SRQ786369 TBM786369 TLI786369 TVE786369 UFA786369 UOW786369 UYS786369 VIO786369 VSK786369 WCG786369 WMC786369 WVY786369 Q851905 JM851905 TI851905 ADE851905 ANA851905 AWW851905 BGS851905 BQO851905 CAK851905 CKG851905 CUC851905 DDY851905 DNU851905 DXQ851905 EHM851905 ERI851905 FBE851905 FLA851905 FUW851905 GES851905 GOO851905 GYK851905 HIG851905 HSC851905 IBY851905 ILU851905 IVQ851905 JFM851905 JPI851905 JZE851905 KJA851905 KSW851905 LCS851905 LMO851905 LWK851905 MGG851905 MQC851905 MZY851905 NJU851905 NTQ851905 ODM851905 ONI851905 OXE851905 PHA851905 PQW851905 QAS851905 QKO851905 QUK851905 REG851905 ROC851905 RXY851905 SHU851905 SRQ851905 TBM851905 TLI851905 TVE851905 UFA851905 UOW851905 UYS851905 VIO851905 VSK851905 WCG851905 WMC851905 WVY851905 Q917441 JM917441 TI917441 ADE917441 ANA917441 AWW917441 BGS917441 BQO917441 CAK917441 CKG917441 CUC917441 DDY917441 DNU917441 DXQ917441 EHM917441 ERI917441 FBE917441 FLA917441 FUW917441 GES917441 GOO917441 GYK917441 HIG917441 HSC917441 IBY917441 ILU917441 IVQ917441 JFM917441 JPI917441 JZE917441 KJA917441 KSW917441 LCS917441 LMO917441 LWK917441 MGG917441 MQC917441 MZY917441 NJU917441 NTQ917441 ODM917441 ONI917441 OXE917441 PHA917441 PQW917441 QAS917441 QKO917441 QUK917441 REG917441 ROC917441 RXY917441 SHU917441 SRQ917441 TBM917441 TLI917441 TVE917441 UFA917441 UOW917441 UYS917441 VIO917441 VSK917441 WCG917441 WMC917441 WVY917441 Q982977 JM982977 TI982977 ADE982977 ANA982977 AWW982977 BGS982977 BQO982977 CAK982977 CKG982977 CUC982977 DDY982977 DNU982977 DXQ982977 EHM982977 ERI982977 FBE982977 FLA982977 FUW982977 GES982977 GOO982977 GYK982977 HIG982977 HSC982977 IBY982977 ILU982977 IVQ982977 JFM982977 JPI982977 JZE982977 KJA982977 KSW982977 LCS982977 LMO982977 LWK982977 MGG982977 MQC982977 MZY982977 NJU982977 NTQ982977 ODM982977 ONI982977 OXE982977 PHA982977 PQW982977 QAS982977 QKO982977 QUK982977 REG982977 ROC982977 RXY982977 SHU982977 SRQ982977 TBM982977 TLI982977 TVE982977 UFA982977 UOW982977 UYS982977 VIO982977 VSK982977 WCG982977 WMC982977 WVY982977">
      <formula1>"都,道,府,県"</formula1>
    </dataValidation>
    <dataValidation type="list" allowBlank="1" showInputMessage="1" showErrorMessage="1" sqref="X65444 JT65444 TP65444 ADL65444 ANH65444 AXD65444 BGZ65444 BQV65444 CAR65444 CKN65444 CUJ65444 DEF65444 DOB65444 DXX65444 EHT65444 ERP65444 FBL65444 FLH65444 FVD65444 GEZ65444 GOV65444 GYR65444 HIN65444 HSJ65444 ICF65444 IMB65444 IVX65444 JFT65444 JPP65444 JZL65444 KJH65444 KTD65444 LCZ65444 LMV65444 LWR65444 MGN65444 MQJ65444 NAF65444 NKB65444 NTX65444 ODT65444 ONP65444 OXL65444 PHH65444 PRD65444 QAZ65444 QKV65444 QUR65444 REN65444 ROJ65444 RYF65444 SIB65444 SRX65444 TBT65444 TLP65444 TVL65444 UFH65444 UPD65444 UYZ65444 VIV65444 VSR65444 WCN65444 WMJ65444 WWF65444 X130980 JT130980 TP130980 ADL130980 ANH130980 AXD130980 BGZ130980 BQV130980 CAR130980 CKN130980 CUJ130980 DEF130980 DOB130980 DXX130980 EHT130980 ERP130980 FBL130980 FLH130980 FVD130980 GEZ130980 GOV130980 GYR130980 HIN130980 HSJ130980 ICF130980 IMB130980 IVX130980 JFT130980 JPP130980 JZL130980 KJH130980 KTD130980 LCZ130980 LMV130980 LWR130980 MGN130980 MQJ130980 NAF130980 NKB130980 NTX130980 ODT130980 ONP130980 OXL130980 PHH130980 PRD130980 QAZ130980 QKV130980 QUR130980 REN130980 ROJ130980 RYF130980 SIB130980 SRX130980 TBT130980 TLP130980 TVL130980 UFH130980 UPD130980 UYZ130980 VIV130980 VSR130980 WCN130980 WMJ130980 WWF130980 X196516 JT196516 TP196516 ADL196516 ANH196516 AXD196516 BGZ196516 BQV196516 CAR196516 CKN196516 CUJ196516 DEF196516 DOB196516 DXX196516 EHT196516 ERP196516 FBL196516 FLH196516 FVD196516 GEZ196516 GOV196516 GYR196516 HIN196516 HSJ196516 ICF196516 IMB196516 IVX196516 JFT196516 JPP196516 JZL196516 KJH196516 KTD196516 LCZ196516 LMV196516 LWR196516 MGN196516 MQJ196516 NAF196516 NKB196516 NTX196516 ODT196516 ONP196516 OXL196516 PHH196516 PRD196516 QAZ196516 QKV196516 QUR196516 REN196516 ROJ196516 RYF196516 SIB196516 SRX196516 TBT196516 TLP196516 TVL196516 UFH196516 UPD196516 UYZ196516 VIV196516 VSR196516 WCN196516 WMJ196516 WWF196516 X262052 JT262052 TP262052 ADL262052 ANH262052 AXD262052 BGZ262052 BQV262052 CAR262052 CKN262052 CUJ262052 DEF262052 DOB262052 DXX262052 EHT262052 ERP262052 FBL262052 FLH262052 FVD262052 GEZ262052 GOV262052 GYR262052 HIN262052 HSJ262052 ICF262052 IMB262052 IVX262052 JFT262052 JPP262052 JZL262052 KJH262052 KTD262052 LCZ262052 LMV262052 LWR262052 MGN262052 MQJ262052 NAF262052 NKB262052 NTX262052 ODT262052 ONP262052 OXL262052 PHH262052 PRD262052 QAZ262052 QKV262052 QUR262052 REN262052 ROJ262052 RYF262052 SIB262052 SRX262052 TBT262052 TLP262052 TVL262052 UFH262052 UPD262052 UYZ262052 VIV262052 VSR262052 WCN262052 WMJ262052 WWF262052 X327588 JT327588 TP327588 ADL327588 ANH327588 AXD327588 BGZ327588 BQV327588 CAR327588 CKN327588 CUJ327588 DEF327588 DOB327588 DXX327588 EHT327588 ERP327588 FBL327588 FLH327588 FVD327588 GEZ327588 GOV327588 GYR327588 HIN327588 HSJ327588 ICF327588 IMB327588 IVX327588 JFT327588 JPP327588 JZL327588 KJH327588 KTD327588 LCZ327588 LMV327588 LWR327588 MGN327588 MQJ327588 NAF327588 NKB327588 NTX327588 ODT327588 ONP327588 OXL327588 PHH327588 PRD327588 QAZ327588 QKV327588 QUR327588 REN327588 ROJ327588 RYF327588 SIB327588 SRX327588 TBT327588 TLP327588 TVL327588 UFH327588 UPD327588 UYZ327588 VIV327588 VSR327588 WCN327588 WMJ327588 WWF327588 X393124 JT393124 TP393124 ADL393124 ANH393124 AXD393124 BGZ393124 BQV393124 CAR393124 CKN393124 CUJ393124 DEF393124 DOB393124 DXX393124 EHT393124 ERP393124 FBL393124 FLH393124 FVD393124 GEZ393124 GOV393124 GYR393124 HIN393124 HSJ393124 ICF393124 IMB393124 IVX393124 JFT393124 JPP393124 JZL393124 KJH393124 KTD393124 LCZ393124 LMV393124 LWR393124 MGN393124 MQJ393124 NAF393124 NKB393124 NTX393124 ODT393124 ONP393124 OXL393124 PHH393124 PRD393124 QAZ393124 QKV393124 QUR393124 REN393124 ROJ393124 RYF393124 SIB393124 SRX393124 TBT393124 TLP393124 TVL393124 UFH393124 UPD393124 UYZ393124 VIV393124 VSR393124 WCN393124 WMJ393124 WWF393124 X458660 JT458660 TP458660 ADL458660 ANH458660 AXD458660 BGZ458660 BQV458660 CAR458660 CKN458660 CUJ458660 DEF458660 DOB458660 DXX458660 EHT458660 ERP458660 FBL458660 FLH458660 FVD458660 GEZ458660 GOV458660 GYR458660 HIN458660 HSJ458660 ICF458660 IMB458660 IVX458660 JFT458660 JPP458660 JZL458660 KJH458660 KTD458660 LCZ458660 LMV458660 LWR458660 MGN458660 MQJ458660 NAF458660 NKB458660 NTX458660 ODT458660 ONP458660 OXL458660 PHH458660 PRD458660 QAZ458660 QKV458660 QUR458660 REN458660 ROJ458660 RYF458660 SIB458660 SRX458660 TBT458660 TLP458660 TVL458660 UFH458660 UPD458660 UYZ458660 VIV458660 VSR458660 WCN458660 WMJ458660 WWF458660 X524196 JT524196 TP524196 ADL524196 ANH524196 AXD524196 BGZ524196 BQV524196 CAR524196 CKN524196 CUJ524196 DEF524196 DOB524196 DXX524196 EHT524196 ERP524196 FBL524196 FLH524196 FVD524196 GEZ524196 GOV524196 GYR524196 HIN524196 HSJ524196 ICF524196 IMB524196 IVX524196 JFT524196 JPP524196 JZL524196 KJH524196 KTD524196 LCZ524196 LMV524196 LWR524196 MGN524196 MQJ524196 NAF524196 NKB524196 NTX524196 ODT524196 ONP524196 OXL524196 PHH524196 PRD524196 QAZ524196 QKV524196 QUR524196 REN524196 ROJ524196 RYF524196 SIB524196 SRX524196 TBT524196 TLP524196 TVL524196 UFH524196 UPD524196 UYZ524196 VIV524196 VSR524196 WCN524196 WMJ524196 WWF524196 X589732 JT589732 TP589732 ADL589732 ANH589732 AXD589732 BGZ589732 BQV589732 CAR589732 CKN589732 CUJ589732 DEF589732 DOB589732 DXX589732 EHT589732 ERP589732 FBL589732 FLH589732 FVD589732 GEZ589732 GOV589732 GYR589732 HIN589732 HSJ589732 ICF589732 IMB589732 IVX589732 JFT589732 JPP589732 JZL589732 KJH589732 KTD589732 LCZ589732 LMV589732 LWR589732 MGN589732 MQJ589732 NAF589732 NKB589732 NTX589732 ODT589732 ONP589732 OXL589732 PHH589732 PRD589732 QAZ589732 QKV589732 QUR589732 REN589732 ROJ589732 RYF589732 SIB589732 SRX589732 TBT589732 TLP589732 TVL589732 UFH589732 UPD589732 UYZ589732 VIV589732 VSR589732 WCN589732 WMJ589732 WWF589732 X655268 JT655268 TP655268 ADL655268 ANH655268 AXD655268 BGZ655268 BQV655268 CAR655268 CKN655268 CUJ655268 DEF655268 DOB655268 DXX655268 EHT655268 ERP655268 FBL655268 FLH655268 FVD655268 GEZ655268 GOV655268 GYR655268 HIN655268 HSJ655268 ICF655268 IMB655268 IVX655268 JFT655268 JPP655268 JZL655268 KJH655268 KTD655268 LCZ655268 LMV655268 LWR655268 MGN655268 MQJ655268 NAF655268 NKB655268 NTX655268 ODT655268 ONP655268 OXL655268 PHH655268 PRD655268 QAZ655268 QKV655268 QUR655268 REN655268 ROJ655268 RYF655268 SIB655268 SRX655268 TBT655268 TLP655268 TVL655268 UFH655268 UPD655268 UYZ655268 VIV655268 VSR655268 WCN655268 WMJ655268 WWF655268 X720804 JT720804 TP720804 ADL720804 ANH720804 AXD720804 BGZ720804 BQV720804 CAR720804 CKN720804 CUJ720804 DEF720804 DOB720804 DXX720804 EHT720804 ERP720804 FBL720804 FLH720804 FVD720804 GEZ720804 GOV720804 GYR720804 HIN720804 HSJ720804 ICF720804 IMB720804 IVX720804 JFT720804 JPP720804 JZL720804 KJH720804 KTD720804 LCZ720804 LMV720804 LWR720804 MGN720804 MQJ720804 NAF720804 NKB720804 NTX720804 ODT720804 ONP720804 OXL720804 PHH720804 PRD720804 QAZ720804 QKV720804 QUR720804 REN720804 ROJ720804 RYF720804 SIB720804 SRX720804 TBT720804 TLP720804 TVL720804 UFH720804 UPD720804 UYZ720804 VIV720804 VSR720804 WCN720804 WMJ720804 WWF720804 X786340 JT786340 TP786340 ADL786340 ANH786340 AXD786340 BGZ786340 BQV786340 CAR786340 CKN786340 CUJ786340 DEF786340 DOB786340 DXX786340 EHT786340 ERP786340 FBL786340 FLH786340 FVD786340 GEZ786340 GOV786340 GYR786340 HIN786340 HSJ786340 ICF786340 IMB786340 IVX786340 JFT786340 JPP786340 JZL786340 KJH786340 KTD786340 LCZ786340 LMV786340 LWR786340 MGN786340 MQJ786340 NAF786340 NKB786340 NTX786340 ODT786340 ONP786340 OXL786340 PHH786340 PRD786340 QAZ786340 QKV786340 QUR786340 REN786340 ROJ786340 RYF786340 SIB786340 SRX786340 TBT786340 TLP786340 TVL786340 UFH786340 UPD786340 UYZ786340 VIV786340 VSR786340 WCN786340 WMJ786340 WWF786340 X851876 JT851876 TP851876 ADL851876 ANH851876 AXD851876 BGZ851876 BQV851876 CAR851876 CKN851876 CUJ851876 DEF851876 DOB851876 DXX851876 EHT851876 ERP851876 FBL851876 FLH851876 FVD851876 GEZ851876 GOV851876 GYR851876 HIN851876 HSJ851876 ICF851876 IMB851876 IVX851876 JFT851876 JPP851876 JZL851876 KJH851876 KTD851876 LCZ851876 LMV851876 LWR851876 MGN851876 MQJ851876 NAF851876 NKB851876 NTX851876 ODT851876 ONP851876 OXL851876 PHH851876 PRD851876 QAZ851876 QKV851876 QUR851876 REN851876 ROJ851876 RYF851876 SIB851876 SRX851876 TBT851876 TLP851876 TVL851876 UFH851876 UPD851876 UYZ851876 VIV851876 VSR851876 WCN851876 WMJ851876 WWF851876 X917412 JT917412 TP917412 ADL917412 ANH917412 AXD917412 BGZ917412 BQV917412 CAR917412 CKN917412 CUJ917412 DEF917412 DOB917412 DXX917412 EHT917412 ERP917412 FBL917412 FLH917412 FVD917412 GEZ917412 GOV917412 GYR917412 HIN917412 HSJ917412 ICF917412 IMB917412 IVX917412 JFT917412 JPP917412 JZL917412 KJH917412 KTD917412 LCZ917412 LMV917412 LWR917412 MGN917412 MQJ917412 NAF917412 NKB917412 NTX917412 ODT917412 ONP917412 OXL917412 PHH917412 PRD917412 QAZ917412 QKV917412 QUR917412 REN917412 ROJ917412 RYF917412 SIB917412 SRX917412 TBT917412 TLP917412 TVL917412 UFH917412 UPD917412 UYZ917412 VIV917412 VSR917412 WCN917412 WMJ917412 WWF917412 X982948 JT982948 TP982948 ADL982948 ANH982948 AXD982948 BGZ982948 BQV982948 CAR982948 CKN982948 CUJ982948 DEF982948 DOB982948 DXX982948 EHT982948 ERP982948 FBL982948 FLH982948 FVD982948 GEZ982948 GOV982948 GYR982948 HIN982948 HSJ982948 ICF982948 IMB982948 IVX982948 JFT982948 JPP982948 JZL982948 KJH982948 KTD982948 LCZ982948 LMV982948 LWR982948 MGN982948 MQJ982948 NAF982948 NKB982948 NTX982948 ODT982948 ONP982948 OXL982948 PHH982948 PRD982948 QAZ982948 QKV982948 QUR982948 REN982948 ROJ982948 RYF982948 SIB982948 SRX982948 TBT982948 TLP982948 TVL982948 UFH982948 UPD982948 UYZ982948 VIV982948 VSR982948 WCN982948 WMJ982948 WWF982948 X65473 JT65473 TP65473 ADL65473 ANH65473 AXD65473 BGZ65473 BQV65473 CAR65473 CKN65473 CUJ65473 DEF65473 DOB65473 DXX65473 EHT65473 ERP65473 FBL65473 FLH65473 FVD65473 GEZ65473 GOV65473 GYR65473 HIN65473 HSJ65473 ICF65473 IMB65473 IVX65473 JFT65473 JPP65473 JZL65473 KJH65473 KTD65473 LCZ65473 LMV65473 LWR65473 MGN65473 MQJ65473 NAF65473 NKB65473 NTX65473 ODT65473 ONP65473 OXL65473 PHH65473 PRD65473 QAZ65473 QKV65473 QUR65473 REN65473 ROJ65473 RYF65473 SIB65473 SRX65473 TBT65473 TLP65473 TVL65473 UFH65473 UPD65473 UYZ65473 VIV65473 VSR65473 WCN65473 WMJ65473 WWF65473 X131009 JT131009 TP131009 ADL131009 ANH131009 AXD131009 BGZ131009 BQV131009 CAR131009 CKN131009 CUJ131009 DEF131009 DOB131009 DXX131009 EHT131009 ERP131009 FBL131009 FLH131009 FVD131009 GEZ131009 GOV131009 GYR131009 HIN131009 HSJ131009 ICF131009 IMB131009 IVX131009 JFT131009 JPP131009 JZL131009 KJH131009 KTD131009 LCZ131009 LMV131009 LWR131009 MGN131009 MQJ131009 NAF131009 NKB131009 NTX131009 ODT131009 ONP131009 OXL131009 PHH131009 PRD131009 QAZ131009 QKV131009 QUR131009 REN131009 ROJ131009 RYF131009 SIB131009 SRX131009 TBT131009 TLP131009 TVL131009 UFH131009 UPD131009 UYZ131009 VIV131009 VSR131009 WCN131009 WMJ131009 WWF131009 X196545 JT196545 TP196545 ADL196545 ANH196545 AXD196545 BGZ196545 BQV196545 CAR196545 CKN196545 CUJ196545 DEF196545 DOB196545 DXX196545 EHT196545 ERP196545 FBL196545 FLH196545 FVD196545 GEZ196545 GOV196545 GYR196545 HIN196545 HSJ196545 ICF196545 IMB196545 IVX196545 JFT196545 JPP196545 JZL196545 KJH196545 KTD196545 LCZ196545 LMV196545 LWR196545 MGN196545 MQJ196545 NAF196545 NKB196545 NTX196545 ODT196545 ONP196545 OXL196545 PHH196545 PRD196545 QAZ196545 QKV196545 QUR196545 REN196545 ROJ196545 RYF196545 SIB196545 SRX196545 TBT196545 TLP196545 TVL196545 UFH196545 UPD196545 UYZ196545 VIV196545 VSR196545 WCN196545 WMJ196545 WWF196545 X262081 JT262081 TP262081 ADL262081 ANH262081 AXD262081 BGZ262081 BQV262081 CAR262081 CKN262081 CUJ262081 DEF262081 DOB262081 DXX262081 EHT262081 ERP262081 FBL262081 FLH262081 FVD262081 GEZ262081 GOV262081 GYR262081 HIN262081 HSJ262081 ICF262081 IMB262081 IVX262081 JFT262081 JPP262081 JZL262081 KJH262081 KTD262081 LCZ262081 LMV262081 LWR262081 MGN262081 MQJ262081 NAF262081 NKB262081 NTX262081 ODT262081 ONP262081 OXL262081 PHH262081 PRD262081 QAZ262081 QKV262081 QUR262081 REN262081 ROJ262081 RYF262081 SIB262081 SRX262081 TBT262081 TLP262081 TVL262081 UFH262081 UPD262081 UYZ262081 VIV262081 VSR262081 WCN262081 WMJ262081 WWF262081 X327617 JT327617 TP327617 ADL327617 ANH327617 AXD327617 BGZ327617 BQV327617 CAR327617 CKN327617 CUJ327617 DEF327617 DOB327617 DXX327617 EHT327617 ERP327617 FBL327617 FLH327617 FVD327617 GEZ327617 GOV327617 GYR327617 HIN327617 HSJ327617 ICF327617 IMB327617 IVX327617 JFT327617 JPP327617 JZL327617 KJH327617 KTD327617 LCZ327617 LMV327617 LWR327617 MGN327617 MQJ327617 NAF327617 NKB327617 NTX327617 ODT327617 ONP327617 OXL327617 PHH327617 PRD327617 QAZ327617 QKV327617 QUR327617 REN327617 ROJ327617 RYF327617 SIB327617 SRX327617 TBT327617 TLP327617 TVL327617 UFH327617 UPD327617 UYZ327617 VIV327617 VSR327617 WCN327617 WMJ327617 WWF327617 X393153 JT393153 TP393153 ADL393153 ANH393153 AXD393153 BGZ393153 BQV393153 CAR393153 CKN393153 CUJ393153 DEF393153 DOB393153 DXX393153 EHT393153 ERP393153 FBL393153 FLH393153 FVD393153 GEZ393153 GOV393153 GYR393153 HIN393153 HSJ393153 ICF393153 IMB393153 IVX393153 JFT393153 JPP393153 JZL393153 KJH393153 KTD393153 LCZ393153 LMV393153 LWR393153 MGN393153 MQJ393153 NAF393153 NKB393153 NTX393153 ODT393153 ONP393153 OXL393153 PHH393153 PRD393153 QAZ393153 QKV393153 QUR393153 REN393153 ROJ393153 RYF393153 SIB393153 SRX393153 TBT393153 TLP393153 TVL393153 UFH393153 UPD393153 UYZ393153 VIV393153 VSR393153 WCN393153 WMJ393153 WWF393153 X458689 JT458689 TP458689 ADL458689 ANH458689 AXD458689 BGZ458689 BQV458689 CAR458689 CKN458689 CUJ458689 DEF458689 DOB458689 DXX458689 EHT458689 ERP458689 FBL458689 FLH458689 FVD458689 GEZ458689 GOV458689 GYR458689 HIN458689 HSJ458689 ICF458689 IMB458689 IVX458689 JFT458689 JPP458689 JZL458689 KJH458689 KTD458689 LCZ458689 LMV458689 LWR458689 MGN458689 MQJ458689 NAF458689 NKB458689 NTX458689 ODT458689 ONP458689 OXL458689 PHH458689 PRD458689 QAZ458689 QKV458689 QUR458689 REN458689 ROJ458689 RYF458689 SIB458689 SRX458689 TBT458689 TLP458689 TVL458689 UFH458689 UPD458689 UYZ458689 VIV458689 VSR458689 WCN458689 WMJ458689 WWF458689 X524225 JT524225 TP524225 ADL524225 ANH524225 AXD524225 BGZ524225 BQV524225 CAR524225 CKN524225 CUJ524225 DEF524225 DOB524225 DXX524225 EHT524225 ERP524225 FBL524225 FLH524225 FVD524225 GEZ524225 GOV524225 GYR524225 HIN524225 HSJ524225 ICF524225 IMB524225 IVX524225 JFT524225 JPP524225 JZL524225 KJH524225 KTD524225 LCZ524225 LMV524225 LWR524225 MGN524225 MQJ524225 NAF524225 NKB524225 NTX524225 ODT524225 ONP524225 OXL524225 PHH524225 PRD524225 QAZ524225 QKV524225 QUR524225 REN524225 ROJ524225 RYF524225 SIB524225 SRX524225 TBT524225 TLP524225 TVL524225 UFH524225 UPD524225 UYZ524225 VIV524225 VSR524225 WCN524225 WMJ524225 WWF524225 X589761 JT589761 TP589761 ADL589761 ANH589761 AXD589761 BGZ589761 BQV589761 CAR589761 CKN589761 CUJ589761 DEF589761 DOB589761 DXX589761 EHT589761 ERP589761 FBL589761 FLH589761 FVD589761 GEZ589761 GOV589761 GYR589761 HIN589761 HSJ589761 ICF589761 IMB589761 IVX589761 JFT589761 JPP589761 JZL589761 KJH589761 KTD589761 LCZ589761 LMV589761 LWR589761 MGN589761 MQJ589761 NAF589761 NKB589761 NTX589761 ODT589761 ONP589761 OXL589761 PHH589761 PRD589761 QAZ589761 QKV589761 QUR589761 REN589761 ROJ589761 RYF589761 SIB589761 SRX589761 TBT589761 TLP589761 TVL589761 UFH589761 UPD589761 UYZ589761 VIV589761 VSR589761 WCN589761 WMJ589761 WWF589761 X655297 JT655297 TP655297 ADL655297 ANH655297 AXD655297 BGZ655297 BQV655297 CAR655297 CKN655297 CUJ655297 DEF655297 DOB655297 DXX655297 EHT655297 ERP655297 FBL655297 FLH655297 FVD655297 GEZ655297 GOV655297 GYR655297 HIN655297 HSJ655297 ICF655297 IMB655297 IVX655297 JFT655297 JPP655297 JZL655297 KJH655297 KTD655297 LCZ655297 LMV655297 LWR655297 MGN655297 MQJ655297 NAF655297 NKB655297 NTX655297 ODT655297 ONP655297 OXL655297 PHH655297 PRD655297 QAZ655297 QKV655297 QUR655297 REN655297 ROJ655297 RYF655297 SIB655297 SRX655297 TBT655297 TLP655297 TVL655297 UFH655297 UPD655297 UYZ655297 VIV655297 VSR655297 WCN655297 WMJ655297 WWF655297 X720833 JT720833 TP720833 ADL720833 ANH720833 AXD720833 BGZ720833 BQV720833 CAR720833 CKN720833 CUJ720833 DEF720833 DOB720833 DXX720833 EHT720833 ERP720833 FBL720833 FLH720833 FVD720833 GEZ720833 GOV720833 GYR720833 HIN720833 HSJ720833 ICF720833 IMB720833 IVX720833 JFT720833 JPP720833 JZL720833 KJH720833 KTD720833 LCZ720833 LMV720833 LWR720833 MGN720833 MQJ720833 NAF720833 NKB720833 NTX720833 ODT720833 ONP720833 OXL720833 PHH720833 PRD720833 QAZ720833 QKV720833 QUR720833 REN720833 ROJ720833 RYF720833 SIB720833 SRX720833 TBT720833 TLP720833 TVL720833 UFH720833 UPD720833 UYZ720833 VIV720833 VSR720833 WCN720833 WMJ720833 WWF720833 X786369 JT786369 TP786369 ADL786369 ANH786369 AXD786369 BGZ786369 BQV786369 CAR786369 CKN786369 CUJ786369 DEF786369 DOB786369 DXX786369 EHT786369 ERP786369 FBL786369 FLH786369 FVD786369 GEZ786369 GOV786369 GYR786369 HIN786369 HSJ786369 ICF786369 IMB786369 IVX786369 JFT786369 JPP786369 JZL786369 KJH786369 KTD786369 LCZ786369 LMV786369 LWR786369 MGN786369 MQJ786369 NAF786369 NKB786369 NTX786369 ODT786369 ONP786369 OXL786369 PHH786369 PRD786369 QAZ786369 QKV786369 QUR786369 REN786369 ROJ786369 RYF786369 SIB786369 SRX786369 TBT786369 TLP786369 TVL786369 UFH786369 UPD786369 UYZ786369 VIV786369 VSR786369 WCN786369 WMJ786369 WWF786369 X851905 JT851905 TP851905 ADL851905 ANH851905 AXD851905 BGZ851905 BQV851905 CAR851905 CKN851905 CUJ851905 DEF851905 DOB851905 DXX851905 EHT851905 ERP851905 FBL851905 FLH851905 FVD851905 GEZ851905 GOV851905 GYR851905 HIN851905 HSJ851905 ICF851905 IMB851905 IVX851905 JFT851905 JPP851905 JZL851905 KJH851905 KTD851905 LCZ851905 LMV851905 LWR851905 MGN851905 MQJ851905 NAF851905 NKB851905 NTX851905 ODT851905 ONP851905 OXL851905 PHH851905 PRD851905 QAZ851905 QKV851905 QUR851905 REN851905 ROJ851905 RYF851905 SIB851905 SRX851905 TBT851905 TLP851905 TVL851905 UFH851905 UPD851905 UYZ851905 VIV851905 VSR851905 WCN851905 WMJ851905 WWF851905 X917441 JT917441 TP917441 ADL917441 ANH917441 AXD917441 BGZ917441 BQV917441 CAR917441 CKN917441 CUJ917441 DEF917441 DOB917441 DXX917441 EHT917441 ERP917441 FBL917441 FLH917441 FVD917441 GEZ917441 GOV917441 GYR917441 HIN917441 HSJ917441 ICF917441 IMB917441 IVX917441 JFT917441 JPP917441 JZL917441 KJH917441 KTD917441 LCZ917441 LMV917441 LWR917441 MGN917441 MQJ917441 NAF917441 NKB917441 NTX917441 ODT917441 ONP917441 OXL917441 PHH917441 PRD917441 QAZ917441 QKV917441 QUR917441 REN917441 ROJ917441 RYF917441 SIB917441 SRX917441 TBT917441 TLP917441 TVL917441 UFH917441 UPD917441 UYZ917441 VIV917441 VSR917441 WCN917441 WMJ917441 WWF917441 X982977 JT982977 TP982977 ADL982977 ANH982977 AXD982977 BGZ982977 BQV982977 CAR982977 CKN982977 CUJ982977 DEF982977 DOB982977 DXX982977 EHT982977 ERP982977 FBL982977 FLH982977 FVD982977 GEZ982977 GOV982977 GYR982977 HIN982977 HSJ982977 ICF982977 IMB982977 IVX982977 JFT982977 JPP982977 JZL982977 KJH982977 KTD982977 LCZ982977 LMV982977 LWR982977 MGN982977 MQJ982977 NAF982977 NKB982977 NTX982977 ODT982977 ONP982977 OXL982977 PHH982977 PRD982977 QAZ982977 QKV982977 QUR982977 REN982977 ROJ982977 RYF982977 SIB982977 SRX982977 TBT982977 TLP982977 TVL982977 UFH982977 UPD982977 UYZ982977 VIV982977 VSR982977 WCN982977 WMJ982977 WWF982977">
      <formula1>"市,区,町,村"</formula1>
    </dataValidation>
    <dataValidation type="textLength" imeMode="disabled" operator="lessThanOrEqual" allowBlank="1" showInputMessage="1" showErrorMessage="1" sqref="I65444 JE65444 TA65444 ACW65444 AMS65444 AWO65444 BGK65444 BQG65444 CAC65444 CJY65444 CTU65444 DDQ65444 DNM65444 DXI65444 EHE65444 ERA65444 FAW65444 FKS65444 FUO65444 GEK65444 GOG65444 GYC65444 HHY65444 HRU65444 IBQ65444 ILM65444 IVI65444 JFE65444 JPA65444 JYW65444 KIS65444 KSO65444 LCK65444 LMG65444 LWC65444 MFY65444 MPU65444 MZQ65444 NJM65444 NTI65444 ODE65444 ONA65444 OWW65444 PGS65444 PQO65444 QAK65444 QKG65444 QUC65444 RDY65444 RNU65444 RXQ65444 SHM65444 SRI65444 TBE65444 TLA65444 TUW65444 UES65444 UOO65444 UYK65444 VIG65444 VSC65444 WBY65444 WLU65444 WVQ65444 I130980 JE130980 TA130980 ACW130980 AMS130980 AWO130980 BGK130980 BQG130980 CAC130980 CJY130980 CTU130980 DDQ130980 DNM130980 DXI130980 EHE130980 ERA130980 FAW130980 FKS130980 FUO130980 GEK130980 GOG130980 GYC130980 HHY130980 HRU130980 IBQ130980 ILM130980 IVI130980 JFE130980 JPA130980 JYW130980 KIS130980 KSO130980 LCK130980 LMG130980 LWC130980 MFY130980 MPU130980 MZQ130980 NJM130980 NTI130980 ODE130980 ONA130980 OWW130980 PGS130980 PQO130980 QAK130980 QKG130980 QUC130980 RDY130980 RNU130980 RXQ130980 SHM130980 SRI130980 TBE130980 TLA130980 TUW130980 UES130980 UOO130980 UYK130980 VIG130980 VSC130980 WBY130980 WLU130980 WVQ130980 I196516 JE196516 TA196516 ACW196516 AMS196516 AWO196516 BGK196516 BQG196516 CAC196516 CJY196516 CTU196516 DDQ196516 DNM196516 DXI196516 EHE196516 ERA196516 FAW196516 FKS196516 FUO196516 GEK196516 GOG196516 GYC196516 HHY196516 HRU196516 IBQ196516 ILM196516 IVI196516 JFE196516 JPA196516 JYW196516 KIS196516 KSO196516 LCK196516 LMG196516 LWC196516 MFY196516 MPU196516 MZQ196516 NJM196516 NTI196516 ODE196516 ONA196516 OWW196516 PGS196516 PQO196516 QAK196516 QKG196516 QUC196516 RDY196516 RNU196516 RXQ196516 SHM196516 SRI196516 TBE196516 TLA196516 TUW196516 UES196516 UOO196516 UYK196516 VIG196516 VSC196516 WBY196516 WLU196516 WVQ196516 I262052 JE262052 TA262052 ACW262052 AMS262052 AWO262052 BGK262052 BQG262052 CAC262052 CJY262052 CTU262052 DDQ262052 DNM262052 DXI262052 EHE262052 ERA262052 FAW262052 FKS262052 FUO262052 GEK262052 GOG262052 GYC262052 HHY262052 HRU262052 IBQ262052 ILM262052 IVI262052 JFE262052 JPA262052 JYW262052 KIS262052 KSO262052 LCK262052 LMG262052 LWC262052 MFY262052 MPU262052 MZQ262052 NJM262052 NTI262052 ODE262052 ONA262052 OWW262052 PGS262052 PQO262052 QAK262052 QKG262052 QUC262052 RDY262052 RNU262052 RXQ262052 SHM262052 SRI262052 TBE262052 TLA262052 TUW262052 UES262052 UOO262052 UYK262052 VIG262052 VSC262052 WBY262052 WLU262052 WVQ262052 I327588 JE327588 TA327588 ACW327588 AMS327588 AWO327588 BGK327588 BQG327588 CAC327588 CJY327588 CTU327588 DDQ327588 DNM327588 DXI327588 EHE327588 ERA327588 FAW327588 FKS327588 FUO327588 GEK327588 GOG327588 GYC327588 HHY327588 HRU327588 IBQ327588 ILM327588 IVI327588 JFE327588 JPA327588 JYW327588 KIS327588 KSO327588 LCK327588 LMG327588 LWC327588 MFY327588 MPU327588 MZQ327588 NJM327588 NTI327588 ODE327588 ONA327588 OWW327588 PGS327588 PQO327588 QAK327588 QKG327588 QUC327588 RDY327588 RNU327588 RXQ327588 SHM327588 SRI327588 TBE327588 TLA327588 TUW327588 UES327588 UOO327588 UYK327588 VIG327588 VSC327588 WBY327588 WLU327588 WVQ327588 I393124 JE393124 TA393124 ACW393124 AMS393124 AWO393124 BGK393124 BQG393124 CAC393124 CJY393124 CTU393124 DDQ393124 DNM393124 DXI393124 EHE393124 ERA393124 FAW393124 FKS393124 FUO393124 GEK393124 GOG393124 GYC393124 HHY393124 HRU393124 IBQ393124 ILM393124 IVI393124 JFE393124 JPA393124 JYW393124 KIS393124 KSO393124 LCK393124 LMG393124 LWC393124 MFY393124 MPU393124 MZQ393124 NJM393124 NTI393124 ODE393124 ONA393124 OWW393124 PGS393124 PQO393124 QAK393124 QKG393124 QUC393124 RDY393124 RNU393124 RXQ393124 SHM393124 SRI393124 TBE393124 TLA393124 TUW393124 UES393124 UOO393124 UYK393124 VIG393124 VSC393124 WBY393124 WLU393124 WVQ393124 I458660 JE458660 TA458660 ACW458660 AMS458660 AWO458660 BGK458660 BQG458660 CAC458660 CJY458660 CTU458660 DDQ458660 DNM458660 DXI458660 EHE458660 ERA458660 FAW458660 FKS458660 FUO458660 GEK458660 GOG458660 GYC458660 HHY458660 HRU458660 IBQ458660 ILM458660 IVI458660 JFE458660 JPA458660 JYW458660 KIS458660 KSO458660 LCK458660 LMG458660 LWC458660 MFY458660 MPU458660 MZQ458660 NJM458660 NTI458660 ODE458660 ONA458660 OWW458660 PGS458660 PQO458660 QAK458660 QKG458660 QUC458660 RDY458660 RNU458660 RXQ458660 SHM458660 SRI458660 TBE458660 TLA458660 TUW458660 UES458660 UOO458660 UYK458660 VIG458660 VSC458660 WBY458660 WLU458660 WVQ458660 I524196 JE524196 TA524196 ACW524196 AMS524196 AWO524196 BGK524196 BQG524196 CAC524196 CJY524196 CTU524196 DDQ524196 DNM524196 DXI524196 EHE524196 ERA524196 FAW524196 FKS524196 FUO524196 GEK524196 GOG524196 GYC524196 HHY524196 HRU524196 IBQ524196 ILM524196 IVI524196 JFE524196 JPA524196 JYW524196 KIS524196 KSO524196 LCK524196 LMG524196 LWC524196 MFY524196 MPU524196 MZQ524196 NJM524196 NTI524196 ODE524196 ONA524196 OWW524196 PGS524196 PQO524196 QAK524196 QKG524196 QUC524196 RDY524196 RNU524196 RXQ524196 SHM524196 SRI524196 TBE524196 TLA524196 TUW524196 UES524196 UOO524196 UYK524196 VIG524196 VSC524196 WBY524196 WLU524196 WVQ524196 I589732 JE589732 TA589732 ACW589732 AMS589732 AWO589732 BGK589732 BQG589732 CAC589732 CJY589732 CTU589732 DDQ589732 DNM589732 DXI589732 EHE589732 ERA589732 FAW589732 FKS589732 FUO589732 GEK589732 GOG589732 GYC589732 HHY589732 HRU589732 IBQ589732 ILM589732 IVI589732 JFE589732 JPA589732 JYW589732 KIS589732 KSO589732 LCK589732 LMG589732 LWC589732 MFY589732 MPU589732 MZQ589732 NJM589732 NTI589732 ODE589732 ONA589732 OWW589732 PGS589732 PQO589732 QAK589732 QKG589732 QUC589732 RDY589732 RNU589732 RXQ589732 SHM589732 SRI589732 TBE589732 TLA589732 TUW589732 UES589732 UOO589732 UYK589732 VIG589732 VSC589732 WBY589732 WLU589732 WVQ589732 I655268 JE655268 TA655268 ACW655268 AMS655268 AWO655268 BGK655268 BQG655268 CAC655268 CJY655268 CTU655268 DDQ655268 DNM655268 DXI655268 EHE655268 ERA655268 FAW655268 FKS655268 FUO655268 GEK655268 GOG655268 GYC655268 HHY655268 HRU655268 IBQ655268 ILM655268 IVI655268 JFE655268 JPA655268 JYW655268 KIS655268 KSO655268 LCK655268 LMG655268 LWC655268 MFY655268 MPU655268 MZQ655268 NJM655268 NTI655268 ODE655268 ONA655268 OWW655268 PGS655268 PQO655268 QAK655268 QKG655268 QUC655268 RDY655268 RNU655268 RXQ655268 SHM655268 SRI655268 TBE655268 TLA655268 TUW655268 UES655268 UOO655268 UYK655268 VIG655268 VSC655268 WBY655268 WLU655268 WVQ655268 I720804 JE720804 TA720804 ACW720804 AMS720804 AWO720804 BGK720804 BQG720804 CAC720804 CJY720804 CTU720804 DDQ720804 DNM720804 DXI720804 EHE720804 ERA720804 FAW720804 FKS720804 FUO720804 GEK720804 GOG720804 GYC720804 HHY720804 HRU720804 IBQ720804 ILM720804 IVI720804 JFE720804 JPA720804 JYW720804 KIS720804 KSO720804 LCK720804 LMG720804 LWC720804 MFY720804 MPU720804 MZQ720804 NJM720804 NTI720804 ODE720804 ONA720804 OWW720804 PGS720804 PQO720804 QAK720804 QKG720804 QUC720804 RDY720804 RNU720804 RXQ720804 SHM720804 SRI720804 TBE720804 TLA720804 TUW720804 UES720804 UOO720804 UYK720804 VIG720804 VSC720804 WBY720804 WLU720804 WVQ720804 I786340 JE786340 TA786340 ACW786340 AMS786340 AWO786340 BGK786340 BQG786340 CAC786340 CJY786340 CTU786340 DDQ786340 DNM786340 DXI786340 EHE786340 ERA786340 FAW786340 FKS786340 FUO786340 GEK786340 GOG786340 GYC786340 HHY786340 HRU786340 IBQ786340 ILM786340 IVI786340 JFE786340 JPA786340 JYW786340 KIS786340 KSO786340 LCK786340 LMG786340 LWC786340 MFY786340 MPU786340 MZQ786340 NJM786340 NTI786340 ODE786340 ONA786340 OWW786340 PGS786340 PQO786340 QAK786340 QKG786340 QUC786340 RDY786340 RNU786340 RXQ786340 SHM786340 SRI786340 TBE786340 TLA786340 TUW786340 UES786340 UOO786340 UYK786340 VIG786340 VSC786340 WBY786340 WLU786340 WVQ786340 I851876 JE851876 TA851876 ACW851876 AMS851876 AWO851876 BGK851876 BQG851876 CAC851876 CJY851876 CTU851876 DDQ851876 DNM851876 DXI851876 EHE851876 ERA851876 FAW851876 FKS851876 FUO851876 GEK851876 GOG851876 GYC851876 HHY851876 HRU851876 IBQ851876 ILM851876 IVI851876 JFE851876 JPA851876 JYW851876 KIS851876 KSO851876 LCK851876 LMG851876 LWC851876 MFY851876 MPU851876 MZQ851876 NJM851876 NTI851876 ODE851876 ONA851876 OWW851876 PGS851876 PQO851876 QAK851876 QKG851876 QUC851876 RDY851876 RNU851876 RXQ851876 SHM851876 SRI851876 TBE851876 TLA851876 TUW851876 UES851876 UOO851876 UYK851876 VIG851876 VSC851876 WBY851876 WLU851876 WVQ851876 I917412 JE917412 TA917412 ACW917412 AMS917412 AWO917412 BGK917412 BQG917412 CAC917412 CJY917412 CTU917412 DDQ917412 DNM917412 DXI917412 EHE917412 ERA917412 FAW917412 FKS917412 FUO917412 GEK917412 GOG917412 GYC917412 HHY917412 HRU917412 IBQ917412 ILM917412 IVI917412 JFE917412 JPA917412 JYW917412 KIS917412 KSO917412 LCK917412 LMG917412 LWC917412 MFY917412 MPU917412 MZQ917412 NJM917412 NTI917412 ODE917412 ONA917412 OWW917412 PGS917412 PQO917412 QAK917412 QKG917412 QUC917412 RDY917412 RNU917412 RXQ917412 SHM917412 SRI917412 TBE917412 TLA917412 TUW917412 UES917412 UOO917412 UYK917412 VIG917412 VSC917412 WBY917412 WLU917412 WVQ917412 I982948 JE982948 TA982948 ACW982948 AMS982948 AWO982948 BGK982948 BQG982948 CAC982948 CJY982948 CTU982948 DDQ982948 DNM982948 DXI982948 EHE982948 ERA982948 FAW982948 FKS982948 FUO982948 GEK982948 GOG982948 GYC982948 HHY982948 HRU982948 IBQ982948 ILM982948 IVI982948 JFE982948 JPA982948 JYW982948 KIS982948 KSO982948 LCK982948 LMG982948 LWC982948 MFY982948 MPU982948 MZQ982948 NJM982948 NTI982948 ODE982948 ONA982948 OWW982948 PGS982948 PQO982948 QAK982948 QKG982948 QUC982948 RDY982948 RNU982948 RXQ982948 SHM982948 SRI982948 TBE982948 TLA982948 TUW982948 UES982948 UOO982948 UYK982948 VIG982948 VSC982948 WBY982948 WLU982948 WVQ982948 I65473 JE65473 TA65473 ACW65473 AMS65473 AWO65473 BGK65473 BQG65473 CAC65473 CJY65473 CTU65473 DDQ65473 DNM65473 DXI65473 EHE65473 ERA65473 FAW65473 FKS65473 FUO65473 GEK65473 GOG65473 GYC65473 HHY65473 HRU65473 IBQ65473 ILM65473 IVI65473 JFE65473 JPA65473 JYW65473 KIS65473 KSO65473 LCK65473 LMG65473 LWC65473 MFY65473 MPU65473 MZQ65473 NJM65473 NTI65473 ODE65473 ONA65473 OWW65473 PGS65473 PQO65473 QAK65473 QKG65473 QUC65473 RDY65473 RNU65473 RXQ65473 SHM65473 SRI65473 TBE65473 TLA65473 TUW65473 UES65473 UOO65473 UYK65473 VIG65473 VSC65473 WBY65473 WLU65473 WVQ65473 I131009 JE131009 TA131009 ACW131009 AMS131009 AWO131009 BGK131009 BQG131009 CAC131009 CJY131009 CTU131009 DDQ131009 DNM131009 DXI131009 EHE131009 ERA131009 FAW131009 FKS131009 FUO131009 GEK131009 GOG131009 GYC131009 HHY131009 HRU131009 IBQ131009 ILM131009 IVI131009 JFE131009 JPA131009 JYW131009 KIS131009 KSO131009 LCK131009 LMG131009 LWC131009 MFY131009 MPU131009 MZQ131009 NJM131009 NTI131009 ODE131009 ONA131009 OWW131009 PGS131009 PQO131009 QAK131009 QKG131009 QUC131009 RDY131009 RNU131009 RXQ131009 SHM131009 SRI131009 TBE131009 TLA131009 TUW131009 UES131009 UOO131009 UYK131009 VIG131009 VSC131009 WBY131009 WLU131009 WVQ131009 I196545 JE196545 TA196545 ACW196545 AMS196545 AWO196545 BGK196545 BQG196545 CAC196545 CJY196545 CTU196545 DDQ196545 DNM196545 DXI196545 EHE196545 ERA196545 FAW196545 FKS196545 FUO196545 GEK196545 GOG196545 GYC196545 HHY196545 HRU196545 IBQ196545 ILM196545 IVI196545 JFE196545 JPA196545 JYW196545 KIS196545 KSO196545 LCK196545 LMG196545 LWC196545 MFY196545 MPU196545 MZQ196545 NJM196545 NTI196545 ODE196545 ONA196545 OWW196545 PGS196545 PQO196545 QAK196545 QKG196545 QUC196545 RDY196545 RNU196545 RXQ196545 SHM196545 SRI196545 TBE196545 TLA196545 TUW196545 UES196545 UOO196545 UYK196545 VIG196545 VSC196545 WBY196545 WLU196545 WVQ196545 I262081 JE262081 TA262081 ACW262081 AMS262081 AWO262081 BGK262081 BQG262081 CAC262081 CJY262081 CTU262081 DDQ262081 DNM262081 DXI262081 EHE262081 ERA262081 FAW262081 FKS262081 FUO262081 GEK262081 GOG262081 GYC262081 HHY262081 HRU262081 IBQ262081 ILM262081 IVI262081 JFE262081 JPA262081 JYW262081 KIS262081 KSO262081 LCK262081 LMG262081 LWC262081 MFY262081 MPU262081 MZQ262081 NJM262081 NTI262081 ODE262081 ONA262081 OWW262081 PGS262081 PQO262081 QAK262081 QKG262081 QUC262081 RDY262081 RNU262081 RXQ262081 SHM262081 SRI262081 TBE262081 TLA262081 TUW262081 UES262081 UOO262081 UYK262081 VIG262081 VSC262081 WBY262081 WLU262081 WVQ262081 I327617 JE327617 TA327617 ACW327617 AMS327617 AWO327617 BGK327617 BQG327617 CAC327617 CJY327617 CTU327617 DDQ327617 DNM327617 DXI327617 EHE327617 ERA327617 FAW327617 FKS327617 FUO327617 GEK327617 GOG327617 GYC327617 HHY327617 HRU327617 IBQ327617 ILM327617 IVI327617 JFE327617 JPA327617 JYW327617 KIS327617 KSO327617 LCK327617 LMG327617 LWC327617 MFY327617 MPU327617 MZQ327617 NJM327617 NTI327617 ODE327617 ONA327617 OWW327617 PGS327617 PQO327617 QAK327617 QKG327617 QUC327617 RDY327617 RNU327617 RXQ327617 SHM327617 SRI327617 TBE327617 TLA327617 TUW327617 UES327617 UOO327617 UYK327617 VIG327617 VSC327617 WBY327617 WLU327617 WVQ327617 I393153 JE393153 TA393153 ACW393153 AMS393153 AWO393153 BGK393153 BQG393153 CAC393153 CJY393153 CTU393153 DDQ393153 DNM393153 DXI393153 EHE393153 ERA393153 FAW393153 FKS393153 FUO393153 GEK393153 GOG393153 GYC393153 HHY393153 HRU393153 IBQ393153 ILM393153 IVI393153 JFE393153 JPA393153 JYW393153 KIS393153 KSO393153 LCK393153 LMG393153 LWC393153 MFY393153 MPU393153 MZQ393153 NJM393153 NTI393153 ODE393153 ONA393153 OWW393153 PGS393153 PQO393153 QAK393153 QKG393153 QUC393153 RDY393153 RNU393153 RXQ393153 SHM393153 SRI393153 TBE393153 TLA393153 TUW393153 UES393153 UOO393153 UYK393153 VIG393153 VSC393153 WBY393153 WLU393153 WVQ393153 I458689 JE458689 TA458689 ACW458689 AMS458689 AWO458689 BGK458689 BQG458689 CAC458689 CJY458689 CTU458689 DDQ458689 DNM458689 DXI458689 EHE458689 ERA458689 FAW458689 FKS458689 FUO458689 GEK458689 GOG458689 GYC458689 HHY458689 HRU458689 IBQ458689 ILM458689 IVI458689 JFE458689 JPA458689 JYW458689 KIS458689 KSO458689 LCK458689 LMG458689 LWC458689 MFY458689 MPU458689 MZQ458689 NJM458689 NTI458689 ODE458689 ONA458689 OWW458689 PGS458689 PQO458689 QAK458689 QKG458689 QUC458689 RDY458689 RNU458689 RXQ458689 SHM458689 SRI458689 TBE458689 TLA458689 TUW458689 UES458689 UOO458689 UYK458689 VIG458689 VSC458689 WBY458689 WLU458689 WVQ458689 I524225 JE524225 TA524225 ACW524225 AMS524225 AWO524225 BGK524225 BQG524225 CAC524225 CJY524225 CTU524225 DDQ524225 DNM524225 DXI524225 EHE524225 ERA524225 FAW524225 FKS524225 FUO524225 GEK524225 GOG524225 GYC524225 HHY524225 HRU524225 IBQ524225 ILM524225 IVI524225 JFE524225 JPA524225 JYW524225 KIS524225 KSO524225 LCK524225 LMG524225 LWC524225 MFY524225 MPU524225 MZQ524225 NJM524225 NTI524225 ODE524225 ONA524225 OWW524225 PGS524225 PQO524225 QAK524225 QKG524225 QUC524225 RDY524225 RNU524225 RXQ524225 SHM524225 SRI524225 TBE524225 TLA524225 TUW524225 UES524225 UOO524225 UYK524225 VIG524225 VSC524225 WBY524225 WLU524225 WVQ524225 I589761 JE589761 TA589761 ACW589761 AMS589761 AWO589761 BGK589761 BQG589761 CAC589761 CJY589761 CTU589761 DDQ589761 DNM589761 DXI589761 EHE589761 ERA589761 FAW589761 FKS589761 FUO589761 GEK589761 GOG589761 GYC589761 HHY589761 HRU589761 IBQ589761 ILM589761 IVI589761 JFE589761 JPA589761 JYW589761 KIS589761 KSO589761 LCK589761 LMG589761 LWC589761 MFY589761 MPU589761 MZQ589761 NJM589761 NTI589761 ODE589761 ONA589761 OWW589761 PGS589761 PQO589761 QAK589761 QKG589761 QUC589761 RDY589761 RNU589761 RXQ589761 SHM589761 SRI589761 TBE589761 TLA589761 TUW589761 UES589761 UOO589761 UYK589761 VIG589761 VSC589761 WBY589761 WLU589761 WVQ589761 I655297 JE655297 TA655297 ACW655297 AMS655297 AWO655297 BGK655297 BQG655297 CAC655297 CJY655297 CTU655297 DDQ655297 DNM655297 DXI655297 EHE655297 ERA655297 FAW655297 FKS655297 FUO655297 GEK655297 GOG655297 GYC655297 HHY655297 HRU655297 IBQ655297 ILM655297 IVI655297 JFE655297 JPA655297 JYW655297 KIS655297 KSO655297 LCK655297 LMG655297 LWC655297 MFY655297 MPU655297 MZQ655297 NJM655297 NTI655297 ODE655297 ONA655297 OWW655297 PGS655297 PQO655297 QAK655297 QKG655297 QUC655297 RDY655297 RNU655297 RXQ655297 SHM655297 SRI655297 TBE655297 TLA655297 TUW655297 UES655297 UOO655297 UYK655297 VIG655297 VSC655297 WBY655297 WLU655297 WVQ655297 I720833 JE720833 TA720833 ACW720833 AMS720833 AWO720833 BGK720833 BQG720833 CAC720833 CJY720833 CTU720833 DDQ720833 DNM720833 DXI720833 EHE720833 ERA720833 FAW720833 FKS720833 FUO720833 GEK720833 GOG720833 GYC720833 HHY720833 HRU720833 IBQ720833 ILM720833 IVI720833 JFE720833 JPA720833 JYW720833 KIS720833 KSO720833 LCK720833 LMG720833 LWC720833 MFY720833 MPU720833 MZQ720833 NJM720833 NTI720833 ODE720833 ONA720833 OWW720833 PGS720833 PQO720833 QAK720833 QKG720833 QUC720833 RDY720833 RNU720833 RXQ720833 SHM720833 SRI720833 TBE720833 TLA720833 TUW720833 UES720833 UOO720833 UYK720833 VIG720833 VSC720833 WBY720833 WLU720833 WVQ720833 I786369 JE786369 TA786369 ACW786369 AMS786369 AWO786369 BGK786369 BQG786369 CAC786369 CJY786369 CTU786369 DDQ786369 DNM786369 DXI786369 EHE786369 ERA786369 FAW786369 FKS786369 FUO786369 GEK786369 GOG786369 GYC786369 HHY786369 HRU786369 IBQ786369 ILM786369 IVI786369 JFE786369 JPA786369 JYW786369 KIS786369 KSO786369 LCK786369 LMG786369 LWC786369 MFY786369 MPU786369 MZQ786369 NJM786369 NTI786369 ODE786369 ONA786369 OWW786369 PGS786369 PQO786369 QAK786369 QKG786369 QUC786369 RDY786369 RNU786369 RXQ786369 SHM786369 SRI786369 TBE786369 TLA786369 TUW786369 UES786369 UOO786369 UYK786369 VIG786369 VSC786369 WBY786369 WLU786369 WVQ786369 I851905 JE851905 TA851905 ACW851905 AMS851905 AWO851905 BGK851905 BQG851905 CAC851905 CJY851905 CTU851905 DDQ851905 DNM851905 DXI851905 EHE851905 ERA851905 FAW851905 FKS851905 FUO851905 GEK851905 GOG851905 GYC851905 HHY851905 HRU851905 IBQ851905 ILM851905 IVI851905 JFE851905 JPA851905 JYW851905 KIS851905 KSO851905 LCK851905 LMG851905 LWC851905 MFY851905 MPU851905 MZQ851905 NJM851905 NTI851905 ODE851905 ONA851905 OWW851905 PGS851905 PQO851905 QAK851905 QKG851905 QUC851905 RDY851905 RNU851905 RXQ851905 SHM851905 SRI851905 TBE851905 TLA851905 TUW851905 UES851905 UOO851905 UYK851905 VIG851905 VSC851905 WBY851905 WLU851905 WVQ851905 I917441 JE917441 TA917441 ACW917441 AMS917441 AWO917441 BGK917441 BQG917441 CAC917441 CJY917441 CTU917441 DDQ917441 DNM917441 DXI917441 EHE917441 ERA917441 FAW917441 FKS917441 FUO917441 GEK917441 GOG917441 GYC917441 HHY917441 HRU917441 IBQ917441 ILM917441 IVI917441 JFE917441 JPA917441 JYW917441 KIS917441 KSO917441 LCK917441 LMG917441 LWC917441 MFY917441 MPU917441 MZQ917441 NJM917441 NTI917441 ODE917441 ONA917441 OWW917441 PGS917441 PQO917441 QAK917441 QKG917441 QUC917441 RDY917441 RNU917441 RXQ917441 SHM917441 SRI917441 TBE917441 TLA917441 TUW917441 UES917441 UOO917441 UYK917441 VIG917441 VSC917441 WBY917441 WLU917441 WVQ917441 I982977 JE982977 TA982977 ACW982977 AMS982977 AWO982977 BGK982977 BQG982977 CAC982977 CJY982977 CTU982977 DDQ982977 DNM982977 DXI982977 EHE982977 ERA982977 FAW982977 FKS982977 FUO982977 GEK982977 GOG982977 GYC982977 HHY982977 HRU982977 IBQ982977 ILM982977 IVI982977 JFE982977 JPA982977 JYW982977 KIS982977 KSO982977 LCK982977 LMG982977 LWC982977 MFY982977 MPU982977 MZQ982977 NJM982977 NTI982977 ODE982977 ONA982977 OWW982977 PGS982977 PQO982977 QAK982977 QKG982977 QUC982977 RDY982977 RNU982977 RXQ982977 SHM982977 SRI982977 TBE982977 TLA982977 TUW982977 UES982977 UOO982977 UYK982977 VIG982977 VSC982977 WBY982977 WLU982977 WVQ982977">
      <formula1>3</formula1>
    </dataValidation>
    <dataValidation type="custom" imeMode="disabled" allowBlank="1" showInputMessage="1" showErrorMessage="1" error="整数で入力してください。" sqref="AI11:AI13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51:AK65553 KG65551:KG65553 UC65551:UC65553 ADY65551:ADY65553 ANU65551:ANU65553 AXQ65551:AXQ65553 BHM65551:BHM65553 BRI65551:BRI65553 CBE65551:CBE65553 CLA65551:CLA65553 CUW65551:CUW65553 DES65551:DES65553 DOO65551:DOO65553 DYK65551:DYK65553 EIG65551:EIG65553 ESC65551:ESC65553 FBY65551:FBY65553 FLU65551:FLU65553 FVQ65551:FVQ65553 GFM65551:GFM65553 GPI65551:GPI65553 GZE65551:GZE65553 HJA65551:HJA65553 HSW65551:HSW65553 ICS65551:ICS65553 IMO65551:IMO65553 IWK65551:IWK65553 JGG65551:JGG65553 JQC65551:JQC65553 JZY65551:JZY65553 KJU65551:KJU65553 KTQ65551:KTQ65553 LDM65551:LDM65553 LNI65551:LNI65553 LXE65551:LXE65553 MHA65551:MHA65553 MQW65551:MQW65553 NAS65551:NAS65553 NKO65551:NKO65553 NUK65551:NUK65553 OEG65551:OEG65553 OOC65551:OOC65553 OXY65551:OXY65553 PHU65551:PHU65553 PRQ65551:PRQ65553 QBM65551:QBM65553 QLI65551:QLI65553 QVE65551:QVE65553 RFA65551:RFA65553 ROW65551:ROW65553 RYS65551:RYS65553 SIO65551:SIO65553 SSK65551:SSK65553 TCG65551:TCG65553 TMC65551:TMC65553 TVY65551:TVY65553 UFU65551:UFU65553 UPQ65551:UPQ65553 UZM65551:UZM65553 VJI65551:VJI65553 VTE65551:VTE65553 WDA65551:WDA65553 WMW65551:WMW65553 WWS65551:WWS65553 AK131087:AK131089 KG131087:KG131089 UC131087:UC131089 ADY131087:ADY131089 ANU131087:ANU131089 AXQ131087:AXQ131089 BHM131087:BHM131089 BRI131087:BRI131089 CBE131087:CBE131089 CLA131087:CLA131089 CUW131087:CUW131089 DES131087:DES131089 DOO131087:DOO131089 DYK131087:DYK131089 EIG131087:EIG131089 ESC131087:ESC131089 FBY131087:FBY131089 FLU131087:FLU131089 FVQ131087:FVQ131089 GFM131087:GFM131089 GPI131087:GPI131089 GZE131087:GZE131089 HJA131087:HJA131089 HSW131087:HSW131089 ICS131087:ICS131089 IMO131087:IMO131089 IWK131087:IWK131089 JGG131087:JGG131089 JQC131087:JQC131089 JZY131087:JZY131089 KJU131087:KJU131089 KTQ131087:KTQ131089 LDM131087:LDM131089 LNI131087:LNI131089 LXE131087:LXE131089 MHA131087:MHA131089 MQW131087:MQW131089 NAS131087:NAS131089 NKO131087:NKO131089 NUK131087:NUK131089 OEG131087:OEG131089 OOC131087:OOC131089 OXY131087:OXY131089 PHU131087:PHU131089 PRQ131087:PRQ131089 QBM131087:QBM131089 QLI131087:QLI131089 QVE131087:QVE131089 RFA131087:RFA131089 ROW131087:ROW131089 RYS131087:RYS131089 SIO131087:SIO131089 SSK131087:SSK131089 TCG131087:TCG131089 TMC131087:TMC131089 TVY131087:TVY131089 UFU131087:UFU131089 UPQ131087:UPQ131089 UZM131087:UZM131089 VJI131087:VJI131089 VTE131087:VTE131089 WDA131087:WDA131089 WMW131087:WMW131089 WWS131087:WWS131089 AK196623:AK196625 KG196623:KG196625 UC196623:UC196625 ADY196623:ADY196625 ANU196623:ANU196625 AXQ196623:AXQ196625 BHM196623:BHM196625 BRI196623:BRI196625 CBE196623:CBE196625 CLA196623:CLA196625 CUW196623:CUW196625 DES196623:DES196625 DOO196623:DOO196625 DYK196623:DYK196625 EIG196623:EIG196625 ESC196623:ESC196625 FBY196623:FBY196625 FLU196623:FLU196625 FVQ196623:FVQ196625 GFM196623:GFM196625 GPI196623:GPI196625 GZE196623:GZE196625 HJA196623:HJA196625 HSW196623:HSW196625 ICS196623:ICS196625 IMO196623:IMO196625 IWK196623:IWK196625 JGG196623:JGG196625 JQC196623:JQC196625 JZY196623:JZY196625 KJU196623:KJU196625 KTQ196623:KTQ196625 LDM196623:LDM196625 LNI196623:LNI196625 LXE196623:LXE196625 MHA196623:MHA196625 MQW196623:MQW196625 NAS196623:NAS196625 NKO196623:NKO196625 NUK196623:NUK196625 OEG196623:OEG196625 OOC196623:OOC196625 OXY196623:OXY196625 PHU196623:PHU196625 PRQ196623:PRQ196625 QBM196623:QBM196625 QLI196623:QLI196625 QVE196623:QVE196625 RFA196623:RFA196625 ROW196623:ROW196625 RYS196623:RYS196625 SIO196623:SIO196625 SSK196623:SSK196625 TCG196623:TCG196625 TMC196623:TMC196625 TVY196623:TVY196625 UFU196623:UFU196625 UPQ196623:UPQ196625 UZM196623:UZM196625 VJI196623:VJI196625 VTE196623:VTE196625 WDA196623:WDA196625 WMW196623:WMW196625 WWS196623:WWS196625 AK262159:AK262161 KG262159:KG262161 UC262159:UC262161 ADY262159:ADY262161 ANU262159:ANU262161 AXQ262159:AXQ262161 BHM262159:BHM262161 BRI262159:BRI262161 CBE262159:CBE262161 CLA262159:CLA262161 CUW262159:CUW262161 DES262159:DES262161 DOO262159:DOO262161 DYK262159:DYK262161 EIG262159:EIG262161 ESC262159:ESC262161 FBY262159:FBY262161 FLU262159:FLU262161 FVQ262159:FVQ262161 GFM262159:GFM262161 GPI262159:GPI262161 GZE262159:GZE262161 HJA262159:HJA262161 HSW262159:HSW262161 ICS262159:ICS262161 IMO262159:IMO262161 IWK262159:IWK262161 JGG262159:JGG262161 JQC262159:JQC262161 JZY262159:JZY262161 KJU262159:KJU262161 KTQ262159:KTQ262161 LDM262159:LDM262161 LNI262159:LNI262161 LXE262159:LXE262161 MHA262159:MHA262161 MQW262159:MQW262161 NAS262159:NAS262161 NKO262159:NKO262161 NUK262159:NUK262161 OEG262159:OEG262161 OOC262159:OOC262161 OXY262159:OXY262161 PHU262159:PHU262161 PRQ262159:PRQ262161 QBM262159:QBM262161 QLI262159:QLI262161 QVE262159:QVE262161 RFA262159:RFA262161 ROW262159:ROW262161 RYS262159:RYS262161 SIO262159:SIO262161 SSK262159:SSK262161 TCG262159:TCG262161 TMC262159:TMC262161 TVY262159:TVY262161 UFU262159:UFU262161 UPQ262159:UPQ262161 UZM262159:UZM262161 VJI262159:VJI262161 VTE262159:VTE262161 WDA262159:WDA262161 WMW262159:WMW262161 WWS262159:WWS262161 AK327695:AK327697 KG327695:KG327697 UC327695:UC327697 ADY327695:ADY327697 ANU327695:ANU327697 AXQ327695:AXQ327697 BHM327695:BHM327697 BRI327695:BRI327697 CBE327695:CBE327697 CLA327695:CLA327697 CUW327695:CUW327697 DES327695:DES327697 DOO327695:DOO327697 DYK327695:DYK327697 EIG327695:EIG327697 ESC327695:ESC327697 FBY327695:FBY327697 FLU327695:FLU327697 FVQ327695:FVQ327697 GFM327695:GFM327697 GPI327695:GPI327697 GZE327695:GZE327697 HJA327695:HJA327697 HSW327695:HSW327697 ICS327695:ICS327697 IMO327695:IMO327697 IWK327695:IWK327697 JGG327695:JGG327697 JQC327695:JQC327697 JZY327695:JZY327697 KJU327695:KJU327697 KTQ327695:KTQ327697 LDM327695:LDM327697 LNI327695:LNI327697 LXE327695:LXE327697 MHA327695:MHA327697 MQW327695:MQW327697 NAS327695:NAS327697 NKO327695:NKO327697 NUK327695:NUK327697 OEG327695:OEG327697 OOC327695:OOC327697 OXY327695:OXY327697 PHU327695:PHU327697 PRQ327695:PRQ327697 QBM327695:QBM327697 QLI327695:QLI327697 QVE327695:QVE327697 RFA327695:RFA327697 ROW327695:ROW327697 RYS327695:RYS327697 SIO327695:SIO327697 SSK327695:SSK327697 TCG327695:TCG327697 TMC327695:TMC327697 TVY327695:TVY327697 UFU327695:UFU327697 UPQ327695:UPQ327697 UZM327695:UZM327697 VJI327695:VJI327697 VTE327695:VTE327697 WDA327695:WDA327697 WMW327695:WMW327697 WWS327695:WWS327697 AK393231:AK393233 KG393231:KG393233 UC393231:UC393233 ADY393231:ADY393233 ANU393231:ANU393233 AXQ393231:AXQ393233 BHM393231:BHM393233 BRI393231:BRI393233 CBE393231:CBE393233 CLA393231:CLA393233 CUW393231:CUW393233 DES393231:DES393233 DOO393231:DOO393233 DYK393231:DYK393233 EIG393231:EIG393233 ESC393231:ESC393233 FBY393231:FBY393233 FLU393231:FLU393233 FVQ393231:FVQ393233 GFM393231:GFM393233 GPI393231:GPI393233 GZE393231:GZE393233 HJA393231:HJA393233 HSW393231:HSW393233 ICS393231:ICS393233 IMO393231:IMO393233 IWK393231:IWK393233 JGG393231:JGG393233 JQC393231:JQC393233 JZY393231:JZY393233 KJU393231:KJU393233 KTQ393231:KTQ393233 LDM393231:LDM393233 LNI393231:LNI393233 LXE393231:LXE393233 MHA393231:MHA393233 MQW393231:MQW393233 NAS393231:NAS393233 NKO393231:NKO393233 NUK393231:NUK393233 OEG393231:OEG393233 OOC393231:OOC393233 OXY393231:OXY393233 PHU393231:PHU393233 PRQ393231:PRQ393233 QBM393231:QBM393233 QLI393231:QLI393233 QVE393231:QVE393233 RFA393231:RFA393233 ROW393231:ROW393233 RYS393231:RYS393233 SIO393231:SIO393233 SSK393231:SSK393233 TCG393231:TCG393233 TMC393231:TMC393233 TVY393231:TVY393233 UFU393231:UFU393233 UPQ393231:UPQ393233 UZM393231:UZM393233 VJI393231:VJI393233 VTE393231:VTE393233 WDA393231:WDA393233 WMW393231:WMW393233 WWS393231:WWS393233 AK458767:AK458769 KG458767:KG458769 UC458767:UC458769 ADY458767:ADY458769 ANU458767:ANU458769 AXQ458767:AXQ458769 BHM458767:BHM458769 BRI458767:BRI458769 CBE458767:CBE458769 CLA458767:CLA458769 CUW458767:CUW458769 DES458767:DES458769 DOO458767:DOO458769 DYK458767:DYK458769 EIG458767:EIG458769 ESC458767:ESC458769 FBY458767:FBY458769 FLU458767:FLU458769 FVQ458767:FVQ458769 GFM458767:GFM458769 GPI458767:GPI458769 GZE458767:GZE458769 HJA458767:HJA458769 HSW458767:HSW458769 ICS458767:ICS458769 IMO458767:IMO458769 IWK458767:IWK458769 JGG458767:JGG458769 JQC458767:JQC458769 JZY458767:JZY458769 KJU458767:KJU458769 KTQ458767:KTQ458769 LDM458767:LDM458769 LNI458767:LNI458769 LXE458767:LXE458769 MHA458767:MHA458769 MQW458767:MQW458769 NAS458767:NAS458769 NKO458767:NKO458769 NUK458767:NUK458769 OEG458767:OEG458769 OOC458767:OOC458769 OXY458767:OXY458769 PHU458767:PHU458769 PRQ458767:PRQ458769 QBM458767:QBM458769 QLI458767:QLI458769 QVE458767:QVE458769 RFA458767:RFA458769 ROW458767:ROW458769 RYS458767:RYS458769 SIO458767:SIO458769 SSK458767:SSK458769 TCG458767:TCG458769 TMC458767:TMC458769 TVY458767:TVY458769 UFU458767:UFU458769 UPQ458767:UPQ458769 UZM458767:UZM458769 VJI458767:VJI458769 VTE458767:VTE458769 WDA458767:WDA458769 WMW458767:WMW458769 WWS458767:WWS458769 AK524303:AK524305 KG524303:KG524305 UC524303:UC524305 ADY524303:ADY524305 ANU524303:ANU524305 AXQ524303:AXQ524305 BHM524303:BHM524305 BRI524303:BRI524305 CBE524303:CBE524305 CLA524303:CLA524305 CUW524303:CUW524305 DES524303:DES524305 DOO524303:DOO524305 DYK524303:DYK524305 EIG524303:EIG524305 ESC524303:ESC524305 FBY524303:FBY524305 FLU524303:FLU524305 FVQ524303:FVQ524305 GFM524303:GFM524305 GPI524303:GPI524305 GZE524303:GZE524305 HJA524303:HJA524305 HSW524303:HSW524305 ICS524303:ICS524305 IMO524303:IMO524305 IWK524303:IWK524305 JGG524303:JGG524305 JQC524303:JQC524305 JZY524303:JZY524305 KJU524303:KJU524305 KTQ524303:KTQ524305 LDM524303:LDM524305 LNI524303:LNI524305 LXE524303:LXE524305 MHA524303:MHA524305 MQW524303:MQW524305 NAS524303:NAS524305 NKO524303:NKO524305 NUK524303:NUK524305 OEG524303:OEG524305 OOC524303:OOC524305 OXY524303:OXY524305 PHU524303:PHU524305 PRQ524303:PRQ524305 QBM524303:QBM524305 QLI524303:QLI524305 QVE524303:QVE524305 RFA524303:RFA524305 ROW524303:ROW524305 RYS524303:RYS524305 SIO524303:SIO524305 SSK524303:SSK524305 TCG524303:TCG524305 TMC524303:TMC524305 TVY524303:TVY524305 UFU524303:UFU524305 UPQ524303:UPQ524305 UZM524303:UZM524305 VJI524303:VJI524305 VTE524303:VTE524305 WDA524303:WDA524305 WMW524303:WMW524305 WWS524303:WWS524305 AK589839:AK589841 KG589839:KG589841 UC589839:UC589841 ADY589839:ADY589841 ANU589839:ANU589841 AXQ589839:AXQ589841 BHM589839:BHM589841 BRI589839:BRI589841 CBE589839:CBE589841 CLA589839:CLA589841 CUW589839:CUW589841 DES589839:DES589841 DOO589839:DOO589841 DYK589839:DYK589841 EIG589839:EIG589841 ESC589839:ESC589841 FBY589839:FBY589841 FLU589839:FLU589841 FVQ589839:FVQ589841 GFM589839:GFM589841 GPI589839:GPI589841 GZE589839:GZE589841 HJA589839:HJA589841 HSW589839:HSW589841 ICS589839:ICS589841 IMO589839:IMO589841 IWK589839:IWK589841 JGG589839:JGG589841 JQC589839:JQC589841 JZY589839:JZY589841 KJU589839:KJU589841 KTQ589839:KTQ589841 LDM589839:LDM589841 LNI589839:LNI589841 LXE589839:LXE589841 MHA589839:MHA589841 MQW589839:MQW589841 NAS589839:NAS589841 NKO589839:NKO589841 NUK589839:NUK589841 OEG589839:OEG589841 OOC589839:OOC589841 OXY589839:OXY589841 PHU589839:PHU589841 PRQ589839:PRQ589841 QBM589839:QBM589841 QLI589839:QLI589841 QVE589839:QVE589841 RFA589839:RFA589841 ROW589839:ROW589841 RYS589839:RYS589841 SIO589839:SIO589841 SSK589839:SSK589841 TCG589839:TCG589841 TMC589839:TMC589841 TVY589839:TVY589841 UFU589839:UFU589841 UPQ589839:UPQ589841 UZM589839:UZM589841 VJI589839:VJI589841 VTE589839:VTE589841 WDA589839:WDA589841 WMW589839:WMW589841 WWS589839:WWS589841 AK655375:AK655377 KG655375:KG655377 UC655375:UC655377 ADY655375:ADY655377 ANU655375:ANU655377 AXQ655375:AXQ655377 BHM655375:BHM655377 BRI655375:BRI655377 CBE655375:CBE655377 CLA655375:CLA655377 CUW655375:CUW655377 DES655375:DES655377 DOO655375:DOO655377 DYK655375:DYK655377 EIG655375:EIG655377 ESC655375:ESC655377 FBY655375:FBY655377 FLU655375:FLU655377 FVQ655375:FVQ655377 GFM655375:GFM655377 GPI655375:GPI655377 GZE655375:GZE655377 HJA655375:HJA655377 HSW655375:HSW655377 ICS655375:ICS655377 IMO655375:IMO655377 IWK655375:IWK655377 JGG655375:JGG655377 JQC655375:JQC655377 JZY655375:JZY655377 KJU655375:KJU655377 KTQ655375:KTQ655377 LDM655375:LDM655377 LNI655375:LNI655377 LXE655375:LXE655377 MHA655375:MHA655377 MQW655375:MQW655377 NAS655375:NAS655377 NKO655375:NKO655377 NUK655375:NUK655377 OEG655375:OEG655377 OOC655375:OOC655377 OXY655375:OXY655377 PHU655375:PHU655377 PRQ655375:PRQ655377 QBM655375:QBM655377 QLI655375:QLI655377 QVE655375:QVE655377 RFA655375:RFA655377 ROW655375:ROW655377 RYS655375:RYS655377 SIO655375:SIO655377 SSK655375:SSK655377 TCG655375:TCG655377 TMC655375:TMC655377 TVY655375:TVY655377 UFU655375:UFU655377 UPQ655375:UPQ655377 UZM655375:UZM655377 VJI655375:VJI655377 VTE655375:VTE655377 WDA655375:WDA655377 WMW655375:WMW655377 WWS655375:WWS655377 AK720911:AK720913 KG720911:KG720913 UC720911:UC720913 ADY720911:ADY720913 ANU720911:ANU720913 AXQ720911:AXQ720913 BHM720911:BHM720913 BRI720911:BRI720913 CBE720911:CBE720913 CLA720911:CLA720913 CUW720911:CUW720913 DES720911:DES720913 DOO720911:DOO720913 DYK720911:DYK720913 EIG720911:EIG720913 ESC720911:ESC720913 FBY720911:FBY720913 FLU720911:FLU720913 FVQ720911:FVQ720913 GFM720911:GFM720913 GPI720911:GPI720913 GZE720911:GZE720913 HJA720911:HJA720913 HSW720911:HSW720913 ICS720911:ICS720913 IMO720911:IMO720913 IWK720911:IWK720913 JGG720911:JGG720913 JQC720911:JQC720913 JZY720911:JZY720913 KJU720911:KJU720913 KTQ720911:KTQ720913 LDM720911:LDM720913 LNI720911:LNI720913 LXE720911:LXE720913 MHA720911:MHA720913 MQW720911:MQW720913 NAS720911:NAS720913 NKO720911:NKO720913 NUK720911:NUK720913 OEG720911:OEG720913 OOC720911:OOC720913 OXY720911:OXY720913 PHU720911:PHU720913 PRQ720911:PRQ720913 QBM720911:QBM720913 QLI720911:QLI720913 QVE720911:QVE720913 RFA720911:RFA720913 ROW720911:ROW720913 RYS720911:RYS720913 SIO720911:SIO720913 SSK720911:SSK720913 TCG720911:TCG720913 TMC720911:TMC720913 TVY720911:TVY720913 UFU720911:UFU720913 UPQ720911:UPQ720913 UZM720911:UZM720913 VJI720911:VJI720913 VTE720911:VTE720913 WDA720911:WDA720913 WMW720911:WMW720913 WWS720911:WWS720913 AK786447:AK786449 KG786447:KG786449 UC786447:UC786449 ADY786447:ADY786449 ANU786447:ANU786449 AXQ786447:AXQ786449 BHM786447:BHM786449 BRI786447:BRI786449 CBE786447:CBE786449 CLA786447:CLA786449 CUW786447:CUW786449 DES786447:DES786449 DOO786447:DOO786449 DYK786447:DYK786449 EIG786447:EIG786449 ESC786447:ESC786449 FBY786447:FBY786449 FLU786447:FLU786449 FVQ786447:FVQ786449 GFM786447:GFM786449 GPI786447:GPI786449 GZE786447:GZE786449 HJA786447:HJA786449 HSW786447:HSW786449 ICS786447:ICS786449 IMO786447:IMO786449 IWK786447:IWK786449 JGG786447:JGG786449 JQC786447:JQC786449 JZY786447:JZY786449 KJU786447:KJU786449 KTQ786447:KTQ786449 LDM786447:LDM786449 LNI786447:LNI786449 LXE786447:LXE786449 MHA786447:MHA786449 MQW786447:MQW786449 NAS786447:NAS786449 NKO786447:NKO786449 NUK786447:NUK786449 OEG786447:OEG786449 OOC786447:OOC786449 OXY786447:OXY786449 PHU786447:PHU786449 PRQ786447:PRQ786449 QBM786447:QBM786449 QLI786447:QLI786449 QVE786447:QVE786449 RFA786447:RFA786449 ROW786447:ROW786449 RYS786447:RYS786449 SIO786447:SIO786449 SSK786447:SSK786449 TCG786447:TCG786449 TMC786447:TMC786449 TVY786447:TVY786449 UFU786447:UFU786449 UPQ786447:UPQ786449 UZM786447:UZM786449 VJI786447:VJI786449 VTE786447:VTE786449 WDA786447:WDA786449 WMW786447:WMW786449 WWS786447:WWS786449 AK851983:AK851985 KG851983:KG851985 UC851983:UC851985 ADY851983:ADY851985 ANU851983:ANU851985 AXQ851983:AXQ851985 BHM851983:BHM851985 BRI851983:BRI851985 CBE851983:CBE851985 CLA851983:CLA851985 CUW851983:CUW851985 DES851983:DES851985 DOO851983:DOO851985 DYK851983:DYK851985 EIG851983:EIG851985 ESC851983:ESC851985 FBY851983:FBY851985 FLU851983:FLU851985 FVQ851983:FVQ851985 GFM851983:GFM851985 GPI851983:GPI851985 GZE851983:GZE851985 HJA851983:HJA851985 HSW851983:HSW851985 ICS851983:ICS851985 IMO851983:IMO851985 IWK851983:IWK851985 JGG851983:JGG851985 JQC851983:JQC851985 JZY851983:JZY851985 KJU851983:KJU851985 KTQ851983:KTQ851985 LDM851983:LDM851985 LNI851983:LNI851985 LXE851983:LXE851985 MHA851983:MHA851985 MQW851983:MQW851985 NAS851983:NAS851985 NKO851983:NKO851985 NUK851983:NUK851985 OEG851983:OEG851985 OOC851983:OOC851985 OXY851983:OXY851985 PHU851983:PHU851985 PRQ851983:PRQ851985 QBM851983:QBM851985 QLI851983:QLI851985 QVE851983:QVE851985 RFA851983:RFA851985 ROW851983:ROW851985 RYS851983:RYS851985 SIO851983:SIO851985 SSK851983:SSK851985 TCG851983:TCG851985 TMC851983:TMC851985 TVY851983:TVY851985 UFU851983:UFU851985 UPQ851983:UPQ851985 UZM851983:UZM851985 VJI851983:VJI851985 VTE851983:VTE851985 WDA851983:WDA851985 WMW851983:WMW851985 WWS851983:WWS851985 AK917519:AK917521 KG917519:KG917521 UC917519:UC917521 ADY917519:ADY917521 ANU917519:ANU917521 AXQ917519:AXQ917521 BHM917519:BHM917521 BRI917519:BRI917521 CBE917519:CBE917521 CLA917519:CLA917521 CUW917519:CUW917521 DES917519:DES917521 DOO917519:DOO917521 DYK917519:DYK917521 EIG917519:EIG917521 ESC917519:ESC917521 FBY917519:FBY917521 FLU917519:FLU917521 FVQ917519:FVQ917521 GFM917519:GFM917521 GPI917519:GPI917521 GZE917519:GZE917521 HJA917519:HJA917521 HSW917519:HSW917521 ICS917519:ICS917521 IMO917519:IMO917521 IWK917519:IWK917521 JGG917519:JGG917521 JQC917519:JQC917521 JZY917519:JZY917521 KJU917519:KJU917521 KTQ917519:KTQ917521 LDM917519:LDM917521 LNI917519:LNI917521 LXE917519:LXE917521 MHA917519:MHA917521 MQW917519:MQW917521 NAS917519:NAS917521 NKO917519:NKO917521 NUK917519:NUK917521 OEG917519:OEG917521 OOC917519:OOC917521 OXY917519:OXY917521 PHU917519:PHU917521 PRQ917519:PRQ917521 QBM917519:QBM917521 QLI917519:QLI917521 QVE917519:QVE917521 RFA917519:RFA917521 ROW917519:ROW917521 RYS917519:RYS917521 SIO917519:SIO917521 SSK917519:SSK917521 TCG917519:TCG917521 TMC917519:TMC917521 TVY917519:TVY917521 UFU917519:UFU917521 UPQ917519:UPQ917521 UZM917519:UZM917521 VJI917519:VJI917521 VTE917519:VTE917521 WDA917519:WDA917521 WMW917519:WMW917521 WWS917519:WWS917521 AK983055:AK983057 KG983055:KG983057 UC983055:UC983057 ADY983055:ADY983057 ANU983055:ANU983057 AXQ983055:AXQ983057 BHM983055:BHM983057 BRI983055:BRI983057 CBE983055:CBE983057 CLA983055:CLA983057 CUW983055:CUW983057 DES983055:DES983057 DOO983055:DOO983057 DYK983055:DYK983057 EIG983055:EIG983057 ESC983055:ESC983057 FBY983055:FBY983057 FLU983055:FLU983057 FVQ983055:FVQ983057 GFM983055:GFM983057 GPI983055:GPI983057 GZE983055:GZE983057 HJA983055:HJA983057 HSW983055:HSW983057 ICS983055:ICS983057 IMO983055:IMO983057 IWK983055:IWK983057 JGG983055:JGG983057 JQC983055:JQC983057 JZY983055:JZY983057 KJU983055:KJU983057 KTQ983055:KTQ983057 LDM983055:LDM983057 LNI983055:LNI983057 LXE983055:LXE983057 MHA983055:MHA983057 MQW983055:MQW983057 NAS983055:NAS983057 NKO983055:NKO983057 NUK983055:NUK983057 OEG983055:OEG983057 OOC983055:OOC983057 OXY983055:OXY983057 PHU983055:PHU983057 PRQ983055:PRQ983057 QBM983055:QBM983057 QLI983055:QLI983057 QVE983055:QVE983057 RFA983055:RFA983057 ROW983055:ROW983057 RYS983055:RYS983057 SIO983055:SIO983057 SSK983055:SSK983057 TCG983055:TCG983057 TMC983055:TMC983057 TVY983055:TVY983057 UFU983055:UFU983057 UPQ983055:UPQ983057 UZM983055:UZM983057 VJI983055:VJI983057 VTE983055:VTE983057 WDA983055:WDA983057 WMW983055:WMW983057 WWS983055:WWS983057 WWR983037:WWR983039 W65568:W65570 JS65568:JS65570 TO65568:TO65570 ADK65568:ADK65570 ANG65568:ANG65570 AXC65568:AXC65570 BGY65568:BGY65570 BQU65568:BQU65570 CAQ65568:CAQ65570 CKM65568:CKM65570 CUI65568:CUI65570 DEE65568:DEE65570 DOA65568:DOA65570 DXW65568:DXW65570 EHS65568:EHS65570 ERO65568:ERO65570 FBK65568:FBK65570 FLG65568:FLG65570 FVC65568:FVC65570 GEY65568:GEY65570 GOU65568:GOU65570 GYQ65568:GYQ65570 HIM65568:HIM65570 HSI65568:HSI65570 ICE65568:ICE65570 IMA65568:IMA65570 IVW65568:IVW65570 JFS65568:JFS65570 JPO65568:JPO65570 JZK65568:JZK65570 KJG65568:KJG65570 KTC65568:KTC65570 LCY65568:LCY65570 LMU65568:LMU65570 LWQ65568:LWQ65570 MGM65568:MGM65570 MQI65568:MQI65570 NAE65568:NAE65570 NKA65568:NKA65570 NTW65568:NTW65570 ODS65568:ODS65570 ONO65568:ONO65570 OXK65568:OXK65570 PHG65568:PHG65570 PRC65568:PRC65570 QAY65568:QAY65570 QKU65568:QKU65570 QUQ65568:QUQ65570 REM65568:REM65570 ROI65568:ROI65570 RYE65568:RYE65570 SIA65568:SIA65570 SRW65568:SRW65570 TBS65568:TBS65570 TLO65568:TLO65570 TVK65568:TVK65570 UFG65568:UFG65570 UPC65568:UPC65570 UYY65568:UYY65570 VIU65568:VIU65570 VSQ65568:VSQ65570 WCM65568:WCM65570 WMI65568:WMI65570 WWE65568:WWE65570 W131104:W131106 JS131104:JS131106 TO131104:TO131106 ADK131104:ADK131106 ANG131104:ANG131106 AXC131104:AXC131106 BGY131104:BGY131106 BQU131104:BQU131106 CAQ131104:CAQ131106 CKM131104:CKM131106 CUI131104:CUI131106 DEE131104:DEE131106 DOA131104:DOA131106 DXW131104:DXW131106 EHS131104:EHS131106 ERO131104:ERO131106 FBK131104:FBK131106 FLG131104:FLG131106 FVC131104:FVC131106 GEY131104:GEY131106 GOU131104:GOU131106 GYQ131104:GYQ131106 HIM131104:HIM131106 HSI131104:HSI131106 ICE131104:ICE131106 IMA131104:IMA131106 IVW131104:IVW131106 JFS131104:JFS131106 JPO131104:JPO131106 JZK131104:JZK131106 KJG131104:KJG131106 KTC131104:KTC131106 LCY131104:LCY131106 LMU131104:LMU131106 LWQ131104:LWQ131106 MGM131104:MGM131106 MQI131104:MQI131106 NAE131104:NAE131106 NKA131104:NKA131106 NTW131104:NTW131106 ODS131104:ODS131106 ONO131104:ONO131106 OXK131104:OXK131106 PHG131104:PHG131106 PRC131104:PRC131106 QAY131104:QAY131106 QKU131104:QKU131106 QUQ131104:QUQ131106 REM131104:REM131106 ROI131104:ROI131106 RYE131104:RYE131106 SIA131104:SIA131106 SRW131104:SRW131106 TBS131104:TBS131106 TLO131104:TLO131106 TVK131104:TVK131106 UFG131104:UFG131106 UPC131104:UPC131106 UYY131104:UYY131106 VIU131104:VIU131106 VSQ131104:VSQ131106 WCM131104:WCM131106 WMI131104:WMI131106 WWE131104:WWE131106 W196640:W196642 JS196640:JS196642 TO196640:TO196642 ADK196640:ADK196642 ANG196640:ANG196642 AXC196640:AXC196642 BGY196640:BGY196642 BQU196640:BQU196642 CAQ196640:CAQ196642 CKM196640:CKM196642 CUI196640:CUI196642 DEE196640:DEE196642 DOA196640:DOA196642 DXW196640:DXW196642 EHS196640:EHS196642 ERO196640:ERO196642 FBK196640:FBK196642 FLG196640:FLG196642 FVC196640:FVC196642 GEY196640:GEY196642 GOU196640:GOU196642 GYQ196640:GYQ196642 HIM196640:HIM196642 HSI196640:HSI196642 ICE196640:ICE196642 IMA196640:IMA196642 IVW196640:IVW196642 JFS196640:JFS196642 JPO196640:JPO196642 JZK196640:JZK196642 KJG196640:KJG196642 KTC196640:KTC196642 LCY196640:LCY196642 LMU196640:LMU196642 LWQ196640:LWQ196642 MGM196640:MGM196642 MQI196640:MQI196642 NAE196640:NAE196642 NKA196640:NKA196642 NTW196640:NTW196642 ODS196640:ODS196642 ONO196640:ONO196642 OXK196640:OXK196642 PHG196640:PHG196642 PRC196640:PRC196642 QAY196640:QAY196642 QKU196640:QKU196642 QUQ196640:QUQ196642 REM196640:REM196642 ROI196640:ROI196642 RYE196640:RYE196642 SIA196640:SIA196642 SRW196640:SRW196642 TBS196640:TBS196642 TLO196640:TLO196642 TVK196640:TVK196642 UFG196640:UFG196642 UPC196640:UPC196642 UYY196640:UYY196642 VIU196640:VIU196642 VSQ196640:VSQ196642 WCM196640:WCM196642 WMI196640:WMI196642 WWE196640:WWE196642 W262176:W262178 JS262176:JS262178 TO262176:TO262178 ADK262176:ADK262178 ANG262176:ANG262178 AXC262176:AXC262178 BGY262176:BGY262178 BQU262176:BQU262178 CAQ262176:CAQ262178 CKM262176:CKM262178 CUI262176:CUI262178 DEE262176:DEE262178 DOA262176:DOA262178 DXW262176:DXW262178 EHS262176:EHS262178 ERO262176:ERO262178 FBK262176:FBK262178 FLG262176:FLG262178 FVC262176:FVC262178 GEY262176:GEY262178 GOU262176:GOU262178 GYQ262176:GYQ262178 HIM262176:HIM262178 HSI262176:HSI262178 ICE262176:ICE262178 IMA262176:IMA262178 IVW262176:IVW262178 JFS262176:JFS262178 JPO262176:JPO262178 JZK262176:JZK262178 KJG262176:KJG262178 KTC262176:KTC262178 LCY262176:LCY262178 LMU262176:LMU262178 LWQ262176:LWQ262178 MGM262176:MGM262178 MQI262176:MQI262178 NAE262176:NAE262178 NKA262176:NKA262178 NTW262176:NTW262178 ODS262176:ODS262178 ONO262176:ONO262178 OXK262176:OXK262178 PHG262176:PHG262178 PRC262176:PRC262178 QAY262176:QAY262178 QKU262176:QKU262178 QUQ262176:QUQ262178 REM262176:REM262178 ROI262176:ROI262178 RYE262176:RYE262178 SIA262176:SIA262178 SRW262176:SRW262178 TBS262176:TBS262178 TLO262176:TLO262178 TVK262176:TVK262178 UFG262176:UFG262178 UPC262176:UPC262178 UYY262176:UYY262178 VIU262176:VIU262178 VSQ262176:VSQ262178 WCM262176:WCM262178 WMI262176:WMI262178 WWE262176:WWE262178 W327712:W327714 JS327712:JS327714 TO327712:TO327714 ADK327712:ADK327714 ANG327712:ANG327714 AXC327712:AXC327714 BGY327712:BGY327714 BQU327712:BQU327714 CAQ327712:CAQ327714 CKM327712:CKM327714 CUI327712:CUI327714 DEE327712:DEE327714 DOA327712:DOA327714 DXW327712:DXW327714 EHS327712:EHS327714 ERO327712:ERO327714 FBK327712:FBK327714 FLG327712:FLG327714 FVC327712:FVC327714 GEY327712:GEY327714 GOU327712:GOU327714 GYQ327712:GYQ327714 HIM327712:HIM327714 HSI327712:HSI327714 ICE327712:ICE327714 IMA327712:IMA327714 IVW327712:IVW327714 JFS327712:JFS327714 JPO327712:JPO327714 JZK327712:JZK327714 KJG327712:KJG327714 KTC327712:KTC327714 LCY327712:LCY327714 LMU327712:LMU327714 LWQ327712:LWQ327714 MGM327712:MGM327714 MQI327712:MQI327714 NAE327712:NAE327714 NKA327712:NKA327714 NTW327712:NTW327714 ODS327712:ODS327714 ONO327712:ONO327714 OXK327712:OXK327714 PHG327712:PHG327714 PRC327712:PRC327714 QAY327712:QAY327714 QKU327712:QKU327714 QUQ327712:QUQ327714 REM327712:REM327714 ROI327712:ROI327714 RYE327712:RYE327714 SIA327712:SIA327714 SRW327712:SRW327714 TBS327712:TBS327714 TLO327712:TLO327714 TVK327712:TVK327714 UFG327712:UFG327714 UPC327712:UPC327714 UYY327712:UYY327714 VIU327712:VIU327714 VSQ327712:VSQ327714 WCM327712:WCM327714 WMI327712:WMI327714 WWE327712:WWE327714 W393248:W393250 JS393248:JS393250 TO393248:TO393250 ADK393248:ADK393250 ANG393248:ANG393250 AXC393248:AXC393250 BGY393248:BGY393250 BQU393248:BQU393250 CAQ393248:CAQ393250 CKM393248:CKM393250 CUI393248:CUI393250 DEE393248:DEE393250 DOA393248:DOA393250 DXW393248:DXW393250 EHS393248:EHS393250 ERO393248:ERO393250 FBK393248:FBK393250 FLG393248:FLG393250 FVC393248:FVC393250 GEY393248:GEY393250 GOU393248:GOU393250 GYQ393248:GYQ393250 HIM393248:HIM393250 HSI393248:HSI393250 ICE393248:ICE393250 IMA393248:IMA393250 IVW393248:IVW393250 JFS393248:JFS393250 JPO393248:JPO393250 JZK393248:JZK393250 KJG393248:KJG393250 KTC393248:KTC393250 LCY393248:LCY393250 LMU393248:LMU393250 LWQ393248:LWQ393250 MGM393248:MGM393250 MQI393248:MQI393250 NAE393248:NAE393250 NKA393248:NKA393250 NTW393248:NTW393250 ODS393248:ODS393250 ONO393248:ONO393250 OXK393248:OXK393250 PHG393248:PHG393250 PRC393248:PRC393250 QAY393248:QAY393250 QKU393248:QKU393250 QUQ393248:QUQ393250 REM393248:REM393250 ROI393248:ROI393250 RYE393248:RYE393250 SIA393248:SIA393250 SRW393248:SRW393250 TBS393248:TBS393250 TLO393248:TLO393250 TVK393248:TVK393250 UFG393248:UFG393250 UPC393248:UPC393250 UYY393248:UYY393250 VIU393248:VIU393250 VSQ393248:VSQ393250 WCM393248:WCM393250 WMI393248:WMI393250 WWE393248:WWE393250 W458784:W458786 JS458784:JS458786 TO458784:TO458786 ADK458784:ADK458786 ANG458784:ANG458786 AXC458784:AXC458786 BGY458784:BGY458786 BQU458784:BQU458786 CAQ458784:CAQ458786 CKM458784:CKM458786 CUI458784:CUI458786 DEE458784:DEE458786 DOA458784:DOA458786 DXW458784:DXW458786 EHS458784:EHS458786 ERO458784:ERO458786 FBK458784:FBK458786 FLG458784:FLG458786 FVC458784:FVC458786 GEY458784:GEY458786 GOU458784:GOU458786 GYQ458784:GYQ458786 HIM458784:HIM458786 HSI458784:HSI458786 ICE458784:ICE458786 IMA458784:IMA458786 IVW458784:IVW458786 JFS458784:JFS458786 JPO458784:JPO458786 JZK458784:JZK458786 KJG458784:KJG458786 KTC458784:KTC458786 LCY458784:LCY458786 LMU458784:LMU458786 LWQ458784:LWQ458786 MGM458784:MGM458786 MQI458784:MQI458786 NAE458784:NAE458786 NKA458784:NKA458786 NTW458784:NTW458786 ODS458784:ODS458786 ONO458784:ONO458786 OXK458784:OXK458786 PHG458784:PHG458786 PRC458784:PRC458786 QAY458784:QAY458786 QKU458784:QKU458786 QUQ458784:QUQ458786 REM458784:REM458786 ROI458784:ROI458786 RYE458784:RYE458786 SIA458784:SIA458786 SRW458784:SRW458786 TBS458784:TBS458786 TLO458784:TLO458786 TVK458784:TVK458786 UFG458784:UFG458786 UPC458784:UPC458786 UYY458784:UYY458786 VIU458784:VIU458786 VSQ458784:VSQ458786 WCM458784:WCM458786 WMI458784:WMI458786 WWE458784:WWE458786 W524320:W524322 JS524320:JS524322 TO524320:TO524322 ADK524320:ADK524322 ANG524320:ANG524322 AXC524320:AXC524322 BGY524320:BGY524322 BQU524320:BQU524322 CAQ524320:CAQ524322 CKM524320:CKM524322 CUI524320:CUI524322 DEE524320:DEE524322 DOA524320:DOA524322 DXW524320:DXW524322 EHS524320:EHS524322 ERO524320:ERO524322 FBK524320:FBK524322 FLG524320:FLG524322 FVC524320:FVC524322 GEY524320:GEY524322 GOU524320:GOU524322 GYQ524320:GYQ524322 HIM524320:HIM524322 HSI524320:HSI524322 ICE524320:ICE524322 IMA524320:IMA524322 IVW524320:IVW524322 JFS524320:JFS524322 JPO524320:JPO524322 JZK524320:JZK524322 KJG524320:KJG524322 KTC524320:KTC524322 LCY524320:LCY524322 LMU524320:LMU524322 LWQ524320:LWQ524322 MGM524320:MGM524322 MQI524320:MQI524322 NAE524320:NAE524322 NKA524320:NKA524322 NTW524320:NTW524322 ODS524320:ODS524322 ONO524320:ONO524322 OXK524320:OXK524322 PHG524320:PHG524322 PRC524320:PRC524322 QAY524320:QAY524322 QKU524320:QKU524322 QUQ524320:QUQ524322 REM524320:REM524322 ROI524320:ROI524322 RYE524320:RYE524322 SIA524320:SIA524322 SRW524320:SRW524322 TBS524320:TBS524322 TLO524320:TLO524322 TVK524320:TVK524322 UFG524320:UFG524322 UPC524320:UPC524322 UYY524320:UYY524322 VIU524320:VIU524322 VSQ524320:VSQ524322 WCM524320:WCM524322 WMI524320:WMI524322 WWE524320:WWE524322 W589856:W589858 JS589856:JS589858 TO589856:TO589858 ADK589856:ADK589858 ANG589856:ANG589858 AXC589856:AXC589858 BGY589856:BGY589858 BQU589856:BQU589858 CAQ589856:CAQ589858 CKM589856:CKM589858 CUI589856:CUI589858 DEE589856:DEE589858 DOA589856:DOA589858 DXW589856:DXW589858 EHS589856:EHS589858 ERO589856:ERO589858 FBK589856:FBK589858 FLG589856:FLG589858 FVC589856:FVC589858 GEY589856:GEY589858 GOU589856:GOU589858 GYQ589856:GYQ589858 HIM589856:HIM589858 HSI589856:HSI589858 ICE589856:ICE589858 IMA589856:IMA589858 IVW589856:IVW589858 JFS589856:JFS589858 JPO589856:JPO589858 JZK589856:JZK589858 KJG589856:KJG589858 KTC589856:KTC589858 LCY589856:LCY589858 LMU589856:LMU589858 LWQ589856:LWQ589858 MGM589856:MGM589858 MQI589856:MQI589858 NAE589856:NAE589858 NKA589856:NKA589858 NTW589856:NTW589858 ODS589856:ODS589858 ONO589856:ONO589858 OXK589856:OXK589858 PHG589856:PHG589858 PRC589856:PRC589858 QAY589856:QAY589858 QKU589856:QKU589858 QUQ589856:QUQ589858 REM589856:REM589858 ROI589856:ROI589858 RYE589856:RYE589858 SIA589856:SIA589858 SRW589856:SRW589858 TBS589856:TBS589858 TLO589856:TLO589858 TVK589856:TVK589858 UFG589856:UFG589858 UPC589856:UPC589858 UYY589856:UYY589858 VIU589856:VIU589858 VSQ589856:VSQ589858 WCM589856:WCM589858 WMI589856:WMI589858 WWE589856:WWE589858 W655392:W655394 JS655392:JS655394 TO655392:TO655394 ADK655392:ADK655394 ANG655392:ANG655394 AXC655392:AXC655394 BGY655392:BGY655394 BQU655392:BQU655394 CAQ655392:CAQ655394 CKM655392:CKM655394 CUI655392:CUI655394 DEE655392:DEE655394 DOA655392:DOA655394 DXW655392:DXW655394 EHS655392:EHS655394 ERO655392:ERO655394 FBK655392:FBK655394 FLG655392:FLG655394 FVC655392:FVC655394 GEY655392:GEY655394 GOU655392:GOU655394 GYQ655392:GYQ655394 HIM655392:HIM655394 HSI655392:HSI655394 ICE655392:ICE655394 IMA655392:IMA655394 IVW655392:IVW655394 JFS655392:JFS655394 JPO655392:JPO655394 JZK655392:JZK655394 KJG655392:KJG655394 KTC655392:KTC655394 LCY655392:LCY655394 LMU655392:LMU655394 LWQ655392:LWQ655394 MGM655392:MGM655394 MQI655392:MQI655394 NAE655392:NAE655394 NKA655392:NKA655394 NTW655392:NTW655394 ODS655392:ODS655394 ONO655392:ONO655394 OXK655392:OXK655394 PHG655392:PHG655394 PRC655392:PRC655394 QAY655392:QAY655394 QKU655392:QKU655394 QUQ655392:QUQ655394 REM655392:REM655394 ROI655392:ROI655394 RYE655392:RYE655394 SIA655392:SIA655394 SRW655392:SRW655394 TBS655392:TBS655394 TLO655392:TLO655394 TVK655392:TVK655394 UFG655392:UFG655394 UPC655392:UPC655394 UYY655392:UYY655394 VIU655392:VIU655394 VSQ655392:VSQ655394 WCM655392:WCM655394 WMI655392:WMI655394 WWE655392:WWE655394 W720928:W720930 JS720928:JS720930 TO720928:TO720930 ADK720928:ADK720930 ANG720928:ANG720930 AXC720928:AXC720930 BGY720928:BGY720930 BQU720928:BQU720930 CAQ720928:CAQ720930 CKM720928:CKM720930 CUI720928:CUI720930 DEE720928:DEE720930 DOA720928:DOA720930 DXW720928:DXW720930 EHS720928:EHS720930 ERO720928:ERO720930 FBK720928:FBK720930 FLG720928:FLG720930 FVC720928:FVC720930 GEY720928:GEY720930 GOU720928:GOU720930 GYQ720928:GYQ720930 HIM720928:HIM720930 HSI720928:HSI720930 ICE720928:ICE720930 IMA720928:IMA720930 IVW720928:IVW720930 JFS720928:JFS720930 JPO720928:JPO720930 JZK720928:JZK720930 KJG720928:KJG720930 KTC720928:KTC720930 LCY720928:LCY720930 LMU720928:LMU720930 LWQ720928:LWQ720930 MGM720928:MGM720930 MQI720928:MQI720930 NAE720928:NAE720930 NKA720928:NKA720930 NTW720928:NTW720930 ODS720928:ODS720930 ONO720928:ONO720930 OXK720928:OXK720930 PHG720928:PHG720930 PRC720928:PRC720930 QAY720928:QAY720930 QKU720928:QKU720930 QUQ720928:QUQ720930 REM720928:REM720930 ROI720928:ROI720930 RYE720928:RYE720930 SIA720928:SIA720930 SRW720928:SRW720930 TBS720928:TBS720930 TLO720928:TLO720930 TVK720928:TVK720930 UFG720928:UFG720930 UPC720928:UPC720930 UYY720928:UYY720930 VIU720928:VIU720930 VSQ720928:VSQ720930 WCM720928:WCM720930 WMI720928:WMI720930 WWE720928:WWE720930 W786464:W786466 JS786464:JS786466 TO786464:TO786466 ADK786464:ADK786466 ANG786464:ANG786466 AXC786464:AXC786466 BGY786464:BGY786466 BQU786464:BQU786466 CAQ786464:CAQ786466 CKM786464:CKM786466 CUI786464:CUI786466 DEE786464:DEE786466 DOA786464:DOA786466 DXW786464:DXW786466 EHS786464:EHS786466 ERO786464:ERO786466 FBK786464:FBK786466 FLG786464:FLG786466 FVC786464:FVC786466 GEY786464:GEY786466 GOU786464:GOU786466 GYQ786464:GYQ786466 HIM786464:HIM786466 HSI786464:HSI786466 ICE786464:ICE786466 IMA786464:IMA786466 IVW786464:IVW786466 JFS786464:JFS786466 JPO786464:JPO786466 JZK786464:JZK786466 KJG786464:KJG786466 KTC786464:KTC786466 LCY786464:LCY786466 LMU786464:LMU786466 LWQ786464:LWQ786466 MGM786464:MGM786466 MQI786464:MQI786466 NAE786464:NAE786466 NKA786464:NKA786466 NTW786464:NTW786466 ODS786464:ODS786466 ONO786464:ONO786466 OXK786464:OXK786466 PHG786464:PHG786466 PRC786464:PRC786466 QAY786464:QAY786466 QKU786464:QKU786466 QUQ786464:QUQ786466 REM786464:REM786466 ROI786464:ROI786466 RYE786464:RYE786466 SIA786464:SIA786466 SRW786464:SRW786466 TBS786464:TBS786466 TLO786464:TLO786466 TVK786464:TVK786466 UFG786464:UFG786466 UPC786464:UPC786466 UYY786464:UYY786466 VIU786464:VIU786466 VSQ786464:VSQ786466 WCM786464:WCM786466 WMI786464:WMI786466 WWE786464:WWE786466 W852000:W852002 JS852000:JS852002 TO852000:TO852002 ADK852000:ADK852002 ANG852000:ANG852002 AXC852000:AXC852002 BGY852000:BGY852002 BQU852000:BQU852002 CAQ852000:CAQ852002 CKM852000:CKM852002 CUI852000:CUI852002 DEE852000:DEE852002 DOA852000:DOA852002 DXW852000:DXW852002 EHS852000:EHS852002 ERO852000:ERO852002 FBK852000:FBK852002 FLG852000:FLG852002 FVC852000:FVC852002 GEY852000:GEY852002 GOU852000:GOU852002 GYQ852000:GYQ852002 HIM852000:HIM852002 HSI852000:HSI852002 ICE852000:ICE852002 IMA852000:IMA852002 IVW852000:IVW852002 JFS852000:JFS852002 JPO852000:JPO852002 JZK852000:JZK852002 KJG852000:KJG852002 KTC852000:KTC852002 LCY852000:LCY852002 LMU852000:LMU852002 LWQ852000:LWQ852002 MGM852000:MGM852002 MQI852000:MQI852002 NAE852000:NAE852002 NKA852000:NKA852002 NTW852000:NTW852002 ODS852000:ODS852002 ONO852000:ONO852002 OXK852000:OXK852002 PHG852000:PHG852002 PRC852000:PRC852002 QAY852000:QAY852002 QKU852000:QKU852002 QUQ852000:QUQ852002 REM852000:REM852002 ROI852000:ROI852002 RYE852000:RYE852002 SIA852000:SIA852002 SRW852000:SRW852002 TBS852000:TBS852002 TLO852000:TLO852002 TVK852000:TVK852002 UFG852000:UFG852002 UPC852000:UPC852002 UYY852000:UYY852002 VIU852000:VIU852002 VSQ852000:VSQ852002 WCM852000:WCM852002 WMI852000:WMI852002 WWE852000:WWE852002 W917536:W917538 JS917536:JS917538 TO917536:TO917538 ADK917536:ADK917538 ANG917536:ANG917538 AXC917536:AXC917538 BGY917536:BGY917538 BQU917536:BQU917538 CAQ917536:CAQ917538 CKM917536:CKM917538 CUI917536:CUI917538 DEE917536:DEE917538 DOA917536:DOA917538 DXW917536:DXW917538 EHS917536:EHS917538 ERO917536:ERO917538 FBK917536:FBK917538 FLG917536:FLG917538 FVC917536:FVC917538 GEY917536:GEY917538 GOU917536:GOU917538 GYQ917536:GYQ917538 HIM917536:HIM917538 HSI917536:HSI917538 ICE917536:ICE917538 IMA917536:IMA917538 IVW917536:IVW917538 JFS917536:JFS917538 JPO917536:JPO917538 JZK917536:JZK917538 KJG917536:KJG917538 KTC917536:KTC917538 LCY917536:LCY917538 LMU917536:LMU917538 LWQ917536:LWQ917538 MGM917536:MGM917538 MQI917536:MQI917538 NAE917536:NAE917538 NKA917536:NKA917538 NTW917536:NTW917538 ODS917536:ODS917538 ONO917536:ONO917538 OXK917536:OXK917538 PHG917536:PHG917538 PRC917536:PRC917538 QAY917536:QAY917538 QKU917536:QKU917538 QUQ917536:QUQ917538 REM917536:REM917538 ROI917536:ROI917538 RYE917536:RYE917538 SIA917536:SIA917538 SRW917536:SRW917538 TBS917536:TBS917538 TLO917536:TLO917538 TVK917536:TVK917538 UFG917536:UFG917538 UPC917536:UPC917538 UYY917536:UYY917538 VIU917536:VIU917538 VSQ917536:VSQ917538 WCM917536:WCM917538 WMI917536:WMI917538 WWE917536:WWE917538 W983072:W983074 JS983072:JS983074 TO983072:TO983074 ADK983072:ADK983074 ANG983072:ANG983074 AXC983072:AXC983074 BGY983072:BGY983074 BQU983072:BQU983074 CAQ983072:CAQ983074 CKM983072:CKM983074 CUI983072:CUI983074 DEE983072:DEE983074 DOA983072:DOA983074 DXW983072:DXW983074 EHS983072:EHS983074 ERO983072:ERO983074 FBK983072:FBK983074 FLG983072:FLG983074 FVC983072:FVC983074 GEY983072:GEY983074 GOU983072:GOU983074 GYQ983072:GYQ983074 HIM983072:HIM983074 HSI983072:HSI983074 ICE983072:ICE983074 IMA983072:IMA983074 IVW983072:IVW983074 JFS983072:JFS983074 JPO983072:JPO983074 JZK983072:JZK983074 KJG983072:KJG983074 KTC983072:KTC983074 LCY983072:LCY983074 LMU983072:LMU983074 LWQ983072:LWQ983074 MGM983072:MGM983074 MQI983072:MQI983074 NAE983072:NAE983074 NKA983072:NKA983074 NTW983072:NTW983074 ODS983072:ODS983074 ONO983072:ONO983074 OXK983072:OXK983074 PHG983072:PHG983074 PRC983072:PRC983074 QAY983072:QAY983074 QKU983072:QKU983074 QUQ983072:QUQ983074 REM983072:REM983074 ROI983072:ROI983074 RYE983072:RYE983074 SIA983072:SIA983074 SRW983072:SRW983074 TBS983072:TBS983074 TLO983072:TLO983074 TVK983072:TVK983074 UFG983072:UFG983074 UPC983072:UPC983074 UYY983072:UYY983074 VIU983072:VIU983074 VSQ983072:VSQ983074 WCM983072:WCM983074 WMI983072:WMI983074 WWE983072:WWE983074 KF11:KF13 UB11:UB13 ADX11:ADX13 ANT11:ANT13 AXP11:AXP13 BHL11:BHL13 BRH11:BRH13 CBD11:CBD13 CKZ11:CKZ13 CUV11:CUV13 DER11:DER13 DON11:DON13 DYJ11:DYJ13 EIF11:EIF13 ESB11:ESB13 FBX11:FBX13 FLT11:FLT13 FVP11:FVP13 GFL11:GFL13 GPH11:GPH13 GZD11:GZD13 HIZ11:HIZ13 HSV11:HSV13 ICR11:ICR13 IMN11:IMN13 IWJ11:IWJ13 JGF11:JGF13 JQB11:JQB13 JZX11:JZX13 KJT11:KJT13 KTP11:KTP13 LDL11:LDL13 LNH11:LNH13 LXD11:LXD13 MGZ11:MGZ13 MQV11:MQV13 NAR11:NAR13 NKN11:NKN13 NUJ11:NUJ13 OEF11:OEF13 OOB11:OOB13 OXX11:OXX13 PHT11:PHT13 PRP11:PRP13 QBL11:QBL13 QLH11:QLH13 QVD11:QVD13 REZ11:REZ13 ROV11:ROV13 RYR11:RYR13 SIN11:SIN13 SSJ11:SSJ13 TCF11:TCF13 TMB11:TMB13 TVX11:TVX13 UFT11:UFT13 UPP11:UPP13 UZL11:UZL13 VJH11:VJH13 VTD11:VTD13 WCZ11:WCZ13 WMV11:WMV13 WWR11:WWR13 AJ65533:AJ65535 KF65533:KF65535 UB65533:UB65535 ADX65533:ADX65535 ANT65533:ANT65535 AXP65533:AXP65535 BHL65533:BHL65535 BRH65533:BRH65535 CBD65533:CBD65535 CKZ65533:CKZ65535 CUV65533:CUV65535 DER65533:DER65535 DON65533:DON65535 DYJ65533:DYJ65535 EIF65533:EIF65535 ESB65533:ESB65535 FBX65533:FBX65535 FLT65533:FLT65535 FVP65533:FVP65535 GFL65533:GFL65535 GPH65533:GPH65535 GZD65533:GZD65535 HIZ65533:HIZ65535 HSV65533:HSV65535 ICR65533:ICR65535 IMN65533:IMN65535 IWJ65533:IWJ65535 JGF65533:JGF65535 JQB65533:JQB65535 JZX65533:JZX65535 KJT65533:KJT65535 KTP65533:KTP65535 LDL65533:LDL65535 LNH65533:LNH65535 LXD65533:LXD65535 MGZ65533:MGZ65535 MQV65533:MQV65535 NAR65533:NAR65535 NKN65533:NKN65535 NUJ65533:NUJ65535 OEF65533:OEF65535 OOB65533:OOB65535 OXX65533:OXX65535 PHT65533:PHT65535 PRP65533:PRP65535 QBL65533:QBL65535 QLH65533:QLH65535 QVD65533:QVD65535 REZ65533:REZ65535 ROV65533:ROV65535 RYR65533:RYR65535 SIN65533:SIN65535 SSJ65533:SSJ65535 TCF65533:TCF65535 TMB65533:TMB65535 TVX65533:TVX65535 UFT65533:UFT65535 UPP65533:UPP65535 UZL65533:UZL65535 VJH65533:VJH65535 VTD65533:VTD65535 WCZ65533:WCZ65535 WMV65533:WMV65535 WWR65533:WWR65535 AJ131069:AJ131071 KF131069:KF131071 UB131069:UB131071 ADX131069:ADX131071 ANT131069:ANT131071 AXP131069:AXP131071 BHL131069:BHL131071 BRH131069:BRH131071 CBD131069:CBD131071 CKZ131069:CKZ131071 CUV131069:CUV131071 DER131069:DER131071 DON131069:DON131071 DYJ131069:DYJ131071 EIF131069:EIF131071 ESB131069:ESB131071 FBX131069:FBX131071 FLT131069:FLT131071 FVP131069:FVP131071 GFL131069:GFL131071 GPH131069:GPH131071 GZD131069:GZD131071 HIZ131069:HIZ131071 HSV131069:HSV131071 ICR131069:ICR131071 IMN131069:IMN131071 IWJ131069:IWJ131071 JGF131069:JGF131071 JQB131069:JQB131071 JZX131069:JZX131071 KJT131069:KJT131071 KTP131069:KTP131071 LDL131069:LDL131071 LNH131069:LNH131071 LXD131069:LXD131071 MGZ131069:MGZ131071 MQV131069:MQV131071 NAR131069:NAR131071 NKN131069:NKN131071 NUJ131069:NUJ131071 OEF131069:OEF131071 OOB131069:OOB131071 OXX131069:OXX131071 PHT131069:PHT131071 PRP131069:PRP131071 QBL131069:QBL131071 QLH131069:QLH131071 QVD131069:QVD131071 REZ131069:REZ131071 ROV131069:ROV131071 RYR131069:RYR131071 SIN131069:SIN131071 SSJ131069:SSJ131071 TCF131069:TCF131071 TMB131069:TMB131071 TVX131069:TVX131071 UFT131069:UFT131071 UPP131069:UPP131071 UZL131069:UZL131071 VJH131069:VJH131071 VTD131069:VTD131071 WCZ131069:WCZ131071 WMV131069:WMV131071 WWR131069:WWR131071 AJ196605:AJ196607 KF196605:KF196607 UB196605:UB196607 ADX196605:ADX196607 ANT196605:ANT196607 AXP196605:AXP196607 BHL196605:BHL196607 BRH196605:BRH196607 CBD196605:CBD196607 CKZ196605:CKZ196607 CUV196605:CUV196607 DER196605:DER196607 DON196605:DON196607 DYJ196605:DYJ196607 EIF196605:EIF196607 ESB196605:ESB196607 FBX196605:FBX196607 FLT196605:FLT196607 FVP196605:FVP196607 GFL196605:GFL196607 GPH196605:GPH196607 GZD196605:GZD196607 HIZ196605:HIZ196607 HSV196605:HSV196607 ICR196605:ICR196607 IMN196605:IMN196607 IWJ196605:IWJ196607 JGF196605:JGF196607 JQB196605:JQB196607 JZX196605:JZX196607 KJT196605:KJT196607 KTP196605:KTP196607 LDL196605:LDL196607 LNH196605:LNH196607 LXD196605:LXD196607 MGZ196605:MGZ196607 MQV196605:MQV196607 NAR196605:NAR196607 NKN196605:NKN196607 NUJ196605:NUJ196607 OEF196605:OEF196607 OOB196605:OOB196607 OXX196605:OXX196607 PHT196605:PHT196607 PRP196605:PRP196607 QBL196605:QBL196607 QLH196605:QLH196607 QVD196605:QVD196607 REZ196605:REZ196607 ROV196605:ROV196607 RYR196605:RYR196607 SIN196605:SIN196607 SSJ196605:SSJ196607 TCF196605:TCF196607 TMB196605:TMB196607 TVX196605:TVX196607 UFT196605:UFT196607 UPP196605:UPP196607 UZL196605:UZL196607 VJH196605:VJH196607 VTD196605:VTD196607 WCZ196605:WCZ196607 WMV196605:WMV196607 WWR196605:WWR196607 AJ262141:AJ262143 KF262141:KF262143 UB262141:UB262143 ADX262141:ADX262143 ANT262141:ANT262143 AXP262141:AXP262143 BHL262141:BHL262143 BRH262141:BRH262143 CBD262141:CBD262143 CKZ262141:CKZ262143 CUV262141:CUV262143 DER262141:DER262143 DON262141:DON262143 DYJ262141:DYJ262143 EIF262141:EIF262143 ESB262141:ESB262143 FBX262141:FBX262143 FLT262141:FLT262143 FVP262141:FVP262143 GFL262141:GFL262143 GPH262141:GPH262143 GZD262141:GZD262143 HIZ262141:HIZ262143 HSV262141:HSV262143 ICR262141:ICR262143 IMN262141:IMN262143 IWJ262141:IWJ262143 JGF262141:JGF262143 JQB262141:JQB262143 JZX262141:JZX262143 KJT262141:KJT262143 KTP262141:KTP262143 LDL262141:LDL262143 LNH262141:LNH262143 LXD262141:LXD262143 MGZ262141:MGZ262143 MQV262141:MQV262143 NAR262141:NAR262143 NKN262141:NKN262143 NUJ262141:NUJ262143 OEF262141:OEF262143 OOB262141:OOB262143 OXX262141:OXX262143 PHT262141:PHT262143 PRP262141:PRP262143 QBL262141:QBL262143 QLH262141:QLH262143 QVD262141:QVD262143 REZ262141:REZ262143 ROV262141:ROV262143 RYR262141:RYR262143 SIN262141:SIN262143 SSJ262141:SSJ262143 TCF262141:TCF262143 TMB262141:TMB262143 TVX262141:TVX262143 UFT262141:UFT262143 UPP262141:UPP262143 UZL262141:UZL262143 VJH262141:VJH262143 VTD262141:VTD262143 WCZ262141:WCZ262143 WMV262141:WMV262143 WWR262141:WWR262143 AJ327677:AJ327679 KF327677:KF327679 UB327677:UB327679 ADX327677:ADX327679 ANT327677:ANT327679 AXP327677:AXP327679 BHL327677:BHL327679 BRH327677:BRH327679 CBD327677:CBD327679 CKZ327677:CKZ327679 CUV327677:CUV327679 DER327677:DER327679 DON327677:DON327679 DYJ327677:DYJ327679 EIF327677:EIF327679 ESB327677:ESB327679 FBX327677:FBX327679 FLT327677:FLT327679 FVP327677:FVP327679 GFL327677:GFL327679 GPH327677:GPH327679 GZD327677:GZD327679 HIZ327677:HIZ327679 HSV327677:HSV327679 ICR327677:ICR327679 IMN327677:IMN327679 IWJ327677:IWJ327679 JGF327677:JGF327679 JQB327677:JQB327679 JZX327677:JZX327679 KJT327677:KJT327679 KTP327677:KTP327679 LDL327677:LDL327679 LNH327677:LNH327679 LXD327677:LXD327679 MGZ327677:MGZ327679 MQV327677:MQV327679 NAR327677:NAR327679 NKN327677:NKN327679 NUJ327677:NUJ327679 OEF327677:OEF327679 OOB327677:OOB327679 OXX327677:OXX327679 PHT327677:PHT327679 PRP327677:PRP327679 QBL327677:QBL327679 QLH327677:QLH327679 QVD327677:QVD327679 REZ327677:REZ327679 ROV327677:ROV327679 RYR327677:RYR327679 SIN327677:SIN327679 SSJ327677:SSJ327679 TCF327677:TCF327679 TMB327677:TMB327679 TVX327677:TVX327679 UFT327677:UFT327679 UPP327677:UPP327679 UZL327677:UZL327679 VJH327677:VJH327679 VTD327677:VTD327679 WCZ327677:WCZ327679 WMV327677:WMV327679 WWR327677:WWR327679 AJ393213:AJ393215 KF393213:KF393215 UB393213:UB393215 ADX393213:ADX393215 ANT393213:ANT393215 AXP393213:AXP393215 BHL393213:BHL393215 BRH393213:BRH393215 CBD393213:CBD393215 CKZ393213:CKZ393215 CUV393213:CUV393215 DER393213:DER393215 DON393213:DON393215 DYJ393213:DYJ393215 EIF393213:EIF393215 ESB393213:ESB393215 FBX393213:FBX393215 FLT393213:FLT393215 FVP393213:FVP393215 GFL393213:GFL393215 GPH393213:GPH393215 GZD393213:GZD393215 HIZ393213:HIZ393215 HSV393213:HSV393215 ICR393213:ICR393215 IMN393213:IMN393215 IWJ393213:IWJ393215 JGF393213:JGF393215 JQB393213:JQB393215 JZX393213:JZX393215 KJT393213:KJT393215 KTP393213:KTP393215 LDL393213:LDL393215 LNH393213:LNH393215 LXD393213:LXD393215 MGZ393213:MGZ393215 MQV393213:MQV393215 NAR393213:NAR393215 NKN393213:NKN393215 NUJ393213:NUJ393215 OEF393213:OEF393215 OOB393213:OOB393215 OXX393213:OXX393215 PHT393213:PHT393215 PRP393213:PRP393215 QBL393213:QBL393215 QLH393213:QLH393215 QVD393213:QVD393215 REZ393213:REZ393215 ROV393213:ROV393215 RYR393213:RYR393215 SIN393213:SIN393215 SSJ393213:SSJ393215 TCF393213:TCF393215 TMB393213:TMB393215 TVX393213:TVX393215 UFT393213:UFT393215 UPP393213:UPP393215 UZL393213:UZL393215 VJH393213:VJH393215 VTD393213:VTD393215 WCZ393213:WCZ393215 WMV393213:WMV393215 WWR393213:WWR393215 AJ458749:AJ458751 KF458749:KF458751 UB458749:UB458751 ADX458749:ADX458751 ANT458749:ANT458751 AXP458749:AXP458751 BHL458749:BHL458751 BRH458749:BRH458751 CBD458749:CBD458751 CKZ458749:CKZ458751 CUV458749:CUV458751 DER458749:DER458751 DON458749:DON458751 DYJ458749:DYJ458751 EIF458749:EIF458751 ESB458749:ESB458751 FBX458749:FBX458751 FLT458749:FLT458751 FVP458749:FVP458751 GFL458749:GFL458751 GPH458749:GPH458751 GZD458749:GZD458751 HIZ458749:HIZ458751 HSV458749:HSV458751 ICR458749:ICR458751 IMN458749:IMN458751 IWJ458749:IWJ458751 JGF458749:JGF458751 JQB458749:JQB458751 JZX458749:JZX458751 KJT458749:KJT458751 KTP458749:KTP458751 LDL458749:LDL458751 LNH458749:LNH458751 LXD458749:LXD458751 MGZ458749:MGZ458751 MQV458749:MQV458751 NAR458749:NAR458751 NKN458749:NKN458751 NUJ458749:NUJ458751 OEF458749:OEF458751 OOB458749:OOB458751 OXX458749:OXX458751 PHT458749:PHT458751 PRP458749:PRP458751 QBL458749:QBL458751 QLH458749:QLH458751 QVD458749:QVD458751 REZ458749:REZ458751 ROV458749:ROV458751 RYR458749:RYR458751 SIN458749:SIN458751 SSJ458749:SSJ458751 TCF458749:TCF458751 TMB458749:TMB458751 TVX458749:TVX458751 UFT458749:UFT458751 UPP458749:UPP458751 UZL458749:UZL458751 VJH458749:VJH458751 VTD458749:VTD458751 WCZ458749:WCZ458751 WMV458749:WMV458751 WWR458749:WWR458751 AJ524285:AJ524287 KF524285:KF524287 UB524285:UB524287 ADX524285:ADX524287 ANT524285:ANT524287 AXP524285:AXP524287 BHL524285:BHL524287 BRH524285:BRH524287 CBD524285:CBD524287 CKZ524285:CKZ524287 CUV524285:CUV524287 DER524285:DER524287 DON524285:DON524287 DYJ524285:DYJ524287 EIF524285:EIF524287 ESB524285:ESB524287 FBX524285:FBX524287 FLT524285:FLT524287 FVP524285:FVP524287 GFL524285:GFL524287 GPH524285:GPH524287 GZD524285:GZD524287 HIZ524285:HIZ524287 HSV524285:HSV524287 ICR524285:ICR524287 IMN524285:IMN524287 IWJ524285:IWJ524287 JGF524285:JGF524287 JQB524285:JQB524287 JZX524285:JZX524287 KJT524285:KJT524287 KTP524285:KTP524287 LDL524285:LDL524287 LNH524285:LNH524287 LXD524285:LXD524287 MGZ524285:MGZ524287 MQV524285:MQV524287 NAR524285:NAR524287 NKN524285:NKN524287 NUJ524285:NUJ524287 OEF524285:OEF524287 OOB524285:OOB524287 OXX524285:OXX524287 PHT524285:PHT524287 PRP524285:PRP524287 QBL524285:QBL524287 QLH524285:QLH524287 QVD524285:QVD524287 REZ524285:REZ524287 ROV524285:ROV524287 RYR524285:RYR524287 SIN524285:SIN524287 SSJ524285:SSJ524287 TCF524285:TCF524287 TMB524285:TMB524287 TVX524285:TVX524287 UFT524285:UFT524287 UPP524285:UPP524287 UZL524285:UZL524287 VJH524285:VJH524287 VTD524285:VTD524287 WCZ524285:WCZ524287 WMV524285:WMV524287 WWR524285:WWR524287 AJ589821:AJ589823 KF589821:KF589823 UB589821:UB589823 ADX589821:ADX589823 ANT589821:ANT589823 AXP589821:AXP589823 BHL589821:BHL589823 BRH589821:BRH589823 CBD589821:CBD589823 CKZ589821:CKZ589823 CUV589821:CUV589823 DER589821:DER589823 DON589821:DON589823 DYJ589821:DYJ589823 EIF589821:EIF589823 ESB589821:ESB589823 FBX589821:FBX589823 FLT589821:FLT589823 FVP589821:FVP589823 GFL589821:GFL589823 GPH589821:GPH589823 GZD589821:GZD589823 HIZ589821:HIZ589823 HSV589821:HSV589823 ICR589821:ICR589823 IMN589821:IMN589823 IWJ589821:IWJ589823 JGF589821:JGF589823 JQB589821:JQB589823 JZX589821:JZX589823 KJT589821:KJT589823 KTP589821:KTP589823 LDL589821:LDL589823 LNH589821:LNH589823 LXD589821:LXD589823 MGZ589821:MGZ589823 MQV589821:MQV589823 NAR589821:NAR589823 NKN589821:NKN589823 NUJ589821:NUJ589823 OEF589821:OEF589823 OOB589821:OOB589823 OXX589821:OXX589823 PHT589821:PHT589823 PRP589821:PRP589823 QBL589821:QBL589823 QLH589821:QLH589823 QVD589821:QVD589823 REZ589821:REZ589823 ROV589821:ROV589823 RYR589821:RYR589823 SIN589821:SIN589823 SSJ589821:SSJ589823 TCF589821:TCF589823 TMB589821:TMB589823 TVX589821:TVX589823 UFT589821:UFT589823 UPP589821:UPP589823 UZL589821:UZL589823 VJH589821:VJH589823 VTD589821:VTD589823 WCZ589821:WCZ589823 WMV589821:WMV589823 WWR589821:WWR589823 AJ655357:AJ655359 KF655357:KF655359 UB655357:UB655359 ADX655357:ADX655359 ANT655357:ANT655359 AXP655357:AXP655359 BHL655357:BHL655359 BRH655357:BRH655359 CBD655357:CBD655359 CKZ655357:CKZ655359 CUV655357:CUV655359 DER655357:DER655359 DON655357:DON655359 DYJ655357:DYJ655359 EIF655357:EIF655359 ESB655357:ESB655359 FBX655357:FBX655359 FLT655357:FLT655359 FVP655357:FVP655359 GFL655357:GFL655359 GPH655357:GPH655359 GZD655357:GZD655359 HIZ655357:HIZ655359 HSV655357:HSV655359 ICR655357:ICR655359 IMN655357:IMN655359 IWJ655357:IWJ655359 JGF655357:JGF655359 JQB655357:JQB655359 JZX655357:JZX655359 KJT655357:KJT655359 KTP655357:KTP655359 LDL655357:LDL655359 LNH655357:LNH655359 LXD655357:LXD655359 MGZ655357:MGZ655359 MQV655357:MQV655359 NAR655357:NAR655359 NKN655357:NKN655359 NUJ655357:NUJ655359 OEF655357:OEF655359 OOB655357:OOB655359 OXX655357:OXX655359 PHT655357:PHT655359 PRP655357:PRP655359 QBL655357:QBL655359 QLH655357:QLH655359 QVD655357:QVD655359 REZ655357:REZ655359 ROV655357:ROV655359 RYR655357:RYR655359 SIN655357:SIN655359 SSJ655357:SSJ655359 TCF655357:TCF655359 TMB655357:TMB655359 TVX655357:TVX655359 UFT655357:UFT655359 UPP655357:UPP655359 UZL655357:UZL655359 VJH655357:VJH655359 VTD655357:VTD655359 WCZ655357:WCZ655359 WMV655357:WMV655359 WWR655357:WWR655359 AJ720893:AJ720895 KF720893:KF720895 UB720893:UB720895 ADX720893:ADX720895 ANT720893:ANT720895 AXP720893:AXP720895 BHL720893:BHL720895 BRH720893:BRH720895 CBD720893:CBD720895 CKZ720893:CKZ720895 CUV720893:CUV720895 DER720893:DER720895 DON720893:DON720895 DYJ720893:DYJ720895 EIF720893:EIF720895 ESB720893:ESB720895 FBX720893:FBX720895 FLT720893:FLT720895 FVP720893:FVP720895 GFL720893:GFL720895 GPH720893:GPH720895 GZD720893:GZD720895 HIZ720893:HIZ720895 HSV720893:HSV720895 ICR720893:ICR720895 IMN720893:IMN720895 IWJ720893:IWJ720895 JGF720893:JGF720895 JQB720893:JQB720895 JZX720893:JZX720895 KJT720893:KJT720895 KTP720893:KTP720895 LDL720893:LDL720895 LNH720893:LNH720895 LXD720893:LXD720895 MGZ720893:MGZ720895 MQV720893:MQV720895 NAR720893:NAR720895 NKN720893:NKN720895 NUJ720893:NUJ720895 OEF720893:OEF720895 OOB720893:OOB720895 OXX720893:OXX720895 PHT720893:PHT720895 PRP720893:PRP720895 QBL720893:QBL720895 QLH720893:QLH720895 QVD720893:QVD720895 REZ720893:REZ720895 ROV720893:ROV720895 RYR720893:RYR720895 SIN720893:SIN720895 SSJ720893:SSJ720895 TCF720893:TCF720895 TMB720893:TMB720895 TVX720893:TVX720895 UFT720893:UFT720895 UPP720893:UPP720895 UZL720893:UZL720895 VJH720893:VJH720895 VTD720893:VTD720895 WCZ720893:WCZ720895 WMV720893:WMV720895 WWR720893:WWR720895 AJ786429:AJ786431 KF786429:KF786431 UB786429:UB786431 ADX786429:ADX786431 ANT786429:ANT786431 AXP786429:AXP786431 BHL786429:BHL786431 BRH786429:BRH786431 CBD786429:CBD786431 CKZ786429:CKZ786431 CUV786429:CUV786431 DER786429:DER786431 DON786429:DON786431 DYJ786429:DYJ786431 EIF786429:EIF786431 ESB786429:ESB786431 FBX786429:FBX786431 FLT786429:FLT786431 FVP786429:FVP786431 GFL786429:GFL786431 GPH786429:GPH786431 GZD786429:GZD786431 HIZ786429:HIZ786431 HSV786429:HSV786431 ICR786429:ICR786431 IMN786429:IMN786431 IWJ786429:IWJ786431 JGF786429:JGF786431 JQB786429:JQB786431 JZX786429:JZX786431 KJT786429:KJT786431 KTP786429:KTP786431 LDL786429:LDL786431 LNH786429:LNH786431 LXD786429:LXD786431 MGZ786429:MGZ786431 MQV786429:MQV786431 NAR786429:NAR786431 NKN786429:NKN786431 NUJ786429:NUJ786431 OEF786429:OEF786431 OOB786429:OOB786431 OXX786429:OXX786431 PHT786429:PHT786431 PRP786429:PRP786431 QBL786429:QBL786431 QLH786429:QLH786431 QVD786429:QVD786431 REZ786429:REZ786431 ROV786429:ROV786431 RYR786429:RYR786431 SIN786429:SIN786431 SSJ786429:SSJ786431 TCF786429:TCF786431 TMB786429:TMB786431 TVX786429:TVX786431 UFT786429:UFT786431 UPP786429:UPP786431 UZL786429:UZL786431 VJH786429:VJH786431 VTD786429:VTD786431 WCZ786429:WCZ786431 WMV786429:WMV786431 WWR786429:WWR786431 AJ851965:AJ851967 KF851965:KF851967 UB851965:UB851967 ADX851965:ADX851967 ANT851965:ANT851967 AXP851965:AXP851967 BHL851965:BHL851967 BRH851965:BRH851967 CBD851965:CBD851967 CKZ851965:CKZ851967 CUV851965:CUV851967 DER851965:DER851967 DON851965:DON851967 DYJ851965:DYJ851967 EIF851965:EIF851967 ESB851965:ESB851967 FBX851965:FBX851967 FLT851965:FLT851967 FVP851965:FVP851967 GFL851965:GFL851967 GPH851965:GPH851967 GZD851965:GZD851967 HIZ851965:HIZ851967 HSV851965:HSV851967 ICR851965:ICR851967 IMN851965:IMN851967 IWJ851965:IWJ851967 JGF851965:JGF851967 JQB851965:JQB851967 JZX851965:JZX851967 KJT851965:KJT851967 KTP851965:KTP851967 LDL851965:LDL851967 LNH851965:LNH851967 LXD851965:LXD851967 MGZ851965:MGZ851967 MQV851965:MQV851967 NAR851965:NAR851967 NKN851965:NKN851967 NUJ851965:NUJ851967 OEF851965:OEF851967 OOB851965:OOB851967 OXX851965:OXX851967 PHT851965:PHT851967 PRP851965:PRP851967 QBL851965:QBL851967 QLH851965:QLH851967 QVD851965:QVD851967 REZ851965:REZ851967 ROV851965:ROV851967 RYR851965:RYR851967 SIN851965:SIN851967 SSJ851965:SSJ851967 TCF851965:TCF851967 TMB851965:TMB851967 TVX851965:TVX851967 UFT851965:UFT851967 UPP851965:UPP851967 UZL851965:UZL851967 VJH851965:VJH851967 VTD851965:VTD851967 WCZ851965:WCZ851967 WMV851965:WMV851967 WWR851965:WWR851967 AJ917501:AJ917503 KF917501:KF917503 UB917501:UB917503 ADX917501:ADX917503 ANT917501:ANT917503 AXP917501:AXP917503 BHL917501:BHL917503 BRH917501:BRH917503 CBD917501:CBD917503 CKZ917501:CKZ917503 CUV917501:CUV917503 DER917501:DER917503 DON917501:DON917503 DYJ917501:DYJ917503 EIF917501:EIF917503 ESB917501:ESB917503 FBX917501:FBX917503 FLT917501:FLT917503 FVP917501:FVP917503 GFL917501:GFL917503 GPH917501:GPH917503 GZD917501:GZD917503 HIZ917501:HIZ917503 HSV917501:HSV917503 ICR917501:ICR917503 IMN917501:IMN917503 IWJ917501:IWJ917503 JGF917501:JGF917503 JQB917501:JQB917503 JZX917501:JZX917503 KJT917501:KJT917503 KTP917501:KTP917503 LDL917501:LDL917503 LNH917501:LNH917503 LXD917501:LXD917503 MGZ917501:MGZ917503 MQV917501:MQV917503 NAR917501:NAR917503 NKN917501:NKN917503 NUJ917501:NUJ917503 OEF917501:OEF917503 OOB917501:OOB917503 OXX917501:OXX917503 PHT917501:PHT917503 PRP917501:PRP917503 QBL917501:QBL917503 QLH917501:QLH917503 QVD917501:QVD917503 REZ917501:REZ917503 ROV917501:ROV917503 RYR917501:RYR917503 SIN917501:SIN917503 SSJ917501:SSJ917503 TCF917501:TCF917503 TMB917501:TMB917503 TVX917501:TVX917503 UFT917501:UFT917503 UPP917501:UPP917503 UZL917501:UZL917503 VJH917501:VJH917503 VTD917501:VTD917503 WCZ917501:WCZ917503 WMV917501:WMV917503 WWR917501:WWR917503 AJ983037:AJ983039 KF983037:KF983039 UB983037:UB983039 ADX983037:ADX983039 ANT983037:ANT983039 AXP983037:AXP983039 BHL983037:BHL983039 BRH983037:BRH983039 CBD983037:CBD983039 CKZ983037:CKZ983039 CUV983037:CUV983039 DER983037:DER983039 DON983037:DON983039 DYJ983037:DYJ983039 EIF983037:EIF983039 ESB983037:ESB983039 FBX983037:FBX983039 FLT983037:FLT983039 FVP983037:FVP983039 GFL983037:GFL983039 GPH983037:GPH983039 GZD983037:GZD983039 HIZ983037:HIZ983039 HSV983037:HSV983039 ICR983037:ICR983039 IMN983037:IMN983039 IWJ983037:IWJ983039 JGF983037:JGF983039 JQB983037:JQB983039 JZX983037:JZX983039 KJT983037:KJT983039 KTP983037:KTP983039 LDL983037:LDL983039 LNH983037:LNH983039 LXD983037:LXD983039 MGZ983037:MGZ983039 MQV983037:MQV983039 NAR983037:NAR983039 NKN983037:NKN983039 NUJ983037:NUJ983039 OEF983037:OEF983039 OOB983037:OOB983039 OXX983037:OXX983039 PHT983037:PHT983039 PRP983037:PRP983039 QBL983037:QBL983039 QLH983037:QLH983039 QVD983037:QVD983039 REZ983037:REZ983039 ROV983037:ROV983039 RYR983037:RYR983039 SIN983037:SIN983039 SSJ983037:SSJ983039 TCF983037:TCF983039 TMB983037:TMB983039 TVX983037:TVX983039 UFT983037:UFT983039 UPP983037:UPP983039 UZL983037:UZL983039 VJH983037:VJH983039 VTD983037:VTD983039 WCZ983037:WCZ983039 WMV983037:WMV983039 AO29:AR31 AJ45:AN47">
      <formula1>W11-ROUNDDOWN(W11,0)=0</formula1>
    </dataValidation>
    <dataValidation type="list" allowBlank="1" showInputMessage="1" showErrorMessage="1" sqref="WVM983049:WVM983051 JA23:JA25 SW23:SW25 ACS23:ACS25 AMO23:AMO25 AWK23:AWK25 BGG23:BGG25 BQC23:BQC25 BZY23:BZY25 CJU23:CJU25 CTQ23:CTQ25 DDM23:DDM25 DNI23:DNI25 DXE23:DXE25 EHA23:EHA25 EQW23:EQW25 FAS23:FAS25 FKO23:FKO25 FUK23:FUK25 GEG23:GEG25 GOC23:GOC25 GXY23:GXY25 HHU23:HHU25 HRQ23:HRQ25 IBM23:IBM25 ILI23:ILI25 IVE23:IVE25 JFA23:JFA25 JOW23:JOW25 JYS23:JYS25 KIO23:KIO25 KSK23:KSK25 LCG23:LCG25 LMC23:LMC25 LVY23:LVY25 MFU23:MFU25 MPQ23:MPQ25 MZM23:MZM25 NJI23:NJI25 NTE23:NTE25 ODA23:ODA25 OMW23:OMW25 OWS23:OWS25 PGO23:PGO25 PQK23:PQK25 QAG23:QAG25 QKC23:QKC25 QTY23:QTY25 RDU23:RDU25 RNQ23:RNQ25 RXM23:RXM25 SHI23:SHI25 SRE23:SRE25 TBA23:TBA25 TKW23:TKW25 TUS23:TUS25 UEO23:UEO25 UOK23:UOK25 UYG23:UYG25 VIC23:VIC25 VRY23:VRY25 WBU23:WBU25 WLQ23:WLQ25 WVM23:WVM25 E65545:E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E131081:E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E196617:E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E262153:E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E327689:E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E393225:E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E458761:E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E524297:E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E589833:E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E655369:E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E720905:E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E786441:E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E851977:E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E917513:E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E983049:E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formula1>"ヒートポンプ式セントラル空調,パネルラジエーター,温水式床暖房,ファンコンベクター,ルームエアコンディショナー付温水床暖房機,その他"</formula1>
    </dataValidation>
    <dataValidation type="list" imeMode="disabled" allowBlank="1" showInputMessage="1" showErrorMessage="1" sqref="WWH983065:WWH983066 JV38:JV39 TR38:TR39 ADN38:ADN39 ANJ38:ANJ39 AXF38:AXF39 BHB38:BHB39 BQX38:BQX39 CAT38:CAT39 CKP38:CKP39 CUL38:CUL39 DEH38:DEH39 DOD38:DOD39 DXZ38:DXZ39 EHV38:EHV39 ERR38:ERR39 FBN38:FBN39 FLJ38:FLJ39 FVF38:FVF39 GFB38:GFB39 GOX38:GOX39 GYT38:GYT39 HIP38:HIP39 HSL38:HSL39 ICH38:ICH39 IMD38:IMD39 IVZ38:IVZ39 JFV38:JFV39 JPR38:JPR39 JZN38:JZN39 KJJ38:KJJ39 KTF38:KTF39 LDB38:LDB39 LMX38:LMX39 LWT38:LWT39 MGP38:MGP39 MQL38:MQL39 NAH38:NAH39 NKD38:NKD39 NTZ38:NTZ39 ODV38:ODV39 ONR38:ONR39 OXN38:OXN39 PHJ38:PHJ39 PRF38:PRF39 QBB38:QBB39 QKX38:QKX39 QUT38:QUT39 REP38:REP39 ROL38:ROL39 RYH38:RYH39 SID38:SID39 SRZ38:SRZ39 TBV38:TBV39 TLR38:TLR39 TVN38:TVN39 UFJ38:UFJ39 UPF38:UPF39 UZB38:UZB39 VIX38:VIX39 VST38:VST39 WCP38:WCP39 WML38:WML39 WWH38:WWH39 Z65561:Z65562 JV65561:JV65562 TR65561:TR65562 ADN65561:ADN65562 ANJ65561:ANJ65562 AXF65561:AXF65562 BHB65561:BHB65562 BQX65561:BQX65562 CAT65561:CAT65562 CKP65561:CKP65562 CUL65561:CUL65562 DEH65561:DEH65562 DOD65561:DOD65562 DXZ65561:DXZ65562 EHV65561:EHV65562 ERR65561:ERR65562 FBN65561:FBN65562 FLJ65561:FLJ65562 FVF65561:FVF65562 GFB65561:GFB65562 GOX65561:GOX65562 GYT65561:GYT65562 HIP65561:HIP65562 HSL65561:HSL65562 ICH65561:ICH65562 IMD65561:IMD65562 IVZ65561:IVZ65562 JFV65561:JFV65562 JPR65561:JPR65562 JZN65561:JZN65562 KJJ65561:KJJ65562 KTF65561:KTF65562 LDB65561:LDB65562 LMX65561:LMX65562 LWT65561:LWT65562 MGP65561:MGP65562 MQL65561:MQL65562 NAH65561:NAH65562 NKD65561:NKD65562 NTZ65561:NTZ65562 ODV65561:ODV65562 ONR65561:ONR65562 OXN65561:OXN65562 PHJ65561:PHJ65562 PRF65561:PRF65562 QBB65561:QBB65562 QKX65561:QKX65562 QUT65561:QUT65562 REP65561:REP65562 ROL65561:ROL65562 RYH65561:RYH65562 SID65561:SID65562 SRZ65561:SRZ65562 TBV65561:TBV65562 TLR65561:TLR65562 TVN65561:TVN65562 UFJ65561:UFJ65562 UPF65561:UPF65562 UZB65561:UZB65562 VIX65561:VIX65562 VST65561:VST65562 WCP65561:WCP65562 WML65561:WML65562 WWH65561:WWH65562 Z131097:Z131098 JV131097:JV131098 TR131097:TR131098 ADN131097:ADN131098 ANJ131097:ANJ131098 AXF131097:AXF131098 BHB131097:BHB131098 BQX131097:BQX131098 CAT131097:CAT131098 CKP131097:CKP131098 CUL131097:CUL131098 DEH131097:DEH131098 DOD131097:DOD131098 DXZ131097:DXZ131098 EHV131097:EHV131098 ERR131097:ERR131098 FBN131097:FBN131098 FLJ131097:FLJ131098 FVF131097:FVF131098 GFB131097:GFB131098 GOX131097:GOX131098 GYT131097:GYT131098 HIP131097:HIP131098 HSL131097:HSL131098 ICH131097:ICH131098 IMD131097:IMD131098 IVZ131097:IVZ131098 JFV131097:JFV131098 JPR131097:JPR131098 JZN131097:JZN131098 KJJ131097:KJJ131098 KTF131097:KTF131098 LDB131097:LDB131098 LMX131097:LMX131098 LWT131097:LWT131098 MGP131097:MGP131098 MQL131097:MQL131098 NAH131097:NAH131098 NKD131097:NKD131098 NTZ131097:NTZ131098 ODV131097:ODV131098 ONR131097:ONR131098 OXN131097:OXN131098 PHJ131097:PHJ131098 PRF131097:PRF131098 QBB131097:QBB131098 QKX131097:QKX131098 QUT131097:QUT131098 REP131097:REP131098 ROL131097:ROL131098 RYH131097:RYH131098 SID131097:SID131098 SRZ131097:SRZ131098 TBV131097:TBV131098 TLR131097:TLR131098 TVN131097:TVN131098 UFJ131097:UFJ131098 UPF131097:UPF131098 UZB131097:UZB131098 VIX131097:VIX131098 VST131097:VST131098 WCP131097:WCP131098 WML131097:WML131098 WWH131097:WWH131098 Z196633:Z196634 JV196633:JV196634 TR196633:TR196634 ADN196633:ADN196634 ANJ196633:ANJ196634 AXF196633:AXF196634 BHB196633:BHB196634 BQX196633:BQX196634 CAT196633:CAT196634 CKP196633:CKP196634 CUL196633:CUL196634 DEH196633:DEH196634 DOD196633:DOD196634 DXZ196633:DXZ196634 EHV196633:EHV196634 ERR196633:ERR196634 FBN196633:FBN196634 FLJ196633:FLJ196634 FVF196633:FVF196634 GFB196633:GFB196634 GOX196633:GOX196634 GYT196633:GYT196634 HIP196633:HIP196634 HSL196633:HSL196634 ICH196633:ICH196634 IMD196633:IMD196634 IVZ196633:IVZ196634 JFV196633:JFV196634 JPR196633:JPR196634 JZN196633:JZN196634 KJJ196633:KJJ196634 KTF196633:KTF196634 LDB196633:LDB196634 LMX196633:LMX196634 LWT196633:LWT196634 MGP196633:MGP196634 MQL196633:MQL196634 NAH196633:NAH196634 NKD196633:NKD196634 NTZ196633:NTZ196634 ODV196633:ODV196634 ONR196633:ONR196634 OXN196633:OXN196634 PHJ196633:PHJ196634 PRF196633:PRF196634 QBB196633:QBB196634 QKX196633:QKX196634 QUT196633:QUT196634 REP196633:REP196634 ROL196633:ROL196634 RYH196633:RYH196634 SID196633:SID196634 SRZ196633:SRZ196634 TBV196633:TBV196634 TLR196633:TLR196634 TVN196633:TVN196634 UFJ196633:UFJ196634 UPF196633:UPF196634 UZB196633:UZB196634 VIX196633:VIX196634 VST196633:VST196634 WCP196633:WCP196634 WML196633:WML196634 WWH196633:WWH196634 Z262169:Z262170 JV262169:JV262170 TR262169:TR262170 ADN262169:ADN262170 ANJ262169:ANJ262170 AXF262169:AXF262170 BHB262169:BHB262170 BQX262169:BQX262170 CAT262169:CAT262170 CKP262169:CKP262170 CUL262169:CUL262170 DEH262169:DEH262170 DOD262169:DOD262170 DXZ262169:DXZ262170 EHV262169:EHV262170 ERR262169:ERR262170 FBN262169:FBN262170 FLJ262169:FLJ262170 FVF262169:FVF262170 GFB262169:GFB262170 GOX262169:GOX262170 GYT262169:GYT262170 HIP262169:HIP262170 HSL262169:HSL262170 ICH262169:ICH262170 IMD262169:IMD262170 IVZ262169:IVZ262170 JFV262169:JFV262170 JPR262169:JPR262170 JZN262169:JZN262170 KJJ262169:KJJ262170 KTF262169:KTF262170 LDB262169:LDB262170 LMX262169:LMX262170 LWT262169:LWT262170 MGP262169:MGP262170 MQL262169:MQL262170 NAH262169:NAH262170 NKD262169:NKD262170 NTZ262169:NTZ262170 ODV262169:ODV262170 ONR262169:ONR262170 OXN262169:OXN262170 PHJ262169:PHJ262170 PRF262169:PRF262170 QBB262169:QBB262170 QKX262169:QKX262170 QUT262169:QUT262170 REP262169:REP262170 ROL262169:ROL262170 RYH262169:RYH262170 SID262169:SID262170 SRZ262169:SRZ262170 TBV262169:TBV262170 TLR262169:TLR262170 TVN262169:TVN262170 UFJ262169:UFJ262170 UPF262169:UPF262170 UZB262169:UZB262170 VIX262169:VIX262170 VST262169:VST262170 WCP262169:WCP262170 WML262169:WML262170 WWH262169:WWH262170 Z327705:Z327706 JV327705:JV327706 TR327705:TR327706 ADN327705:ADN327706 ANJ327705:ANJ327706 AXF327705:AXF327706 BHB327705:BHB327706 BQX327705:BQX327706 CAT327705:CAT327706 CKP327705:CKP327706 CUL327705:CUL327706 DEH327705:DEH327706 DOD327705:DOD327706 DXZ327705:DXZ327706 EHV327705:EHV327706 ERR327705:ERR327706 FBN327705:FBN327706 FLJ327705:FLJ327706 FVF327705:FVF327706 GFB327705:GFB327706 GOX327705:GOX327706 GYT327705:GYT327706 HIP327705:HIP327706 HSL327705:HSL327706 ICH327705:ICH327706 IMD327705:IMD327706 IVZ327705:IVZ327706 JFV327705:JFV327706 JPR327705:JPR327706 JZN327705:JZN327706 KJJ327705:KJJ327706 KTF327705:KTF327706 LDB327705:LDB327706 LMX327705:LMX327706 LWT327705:LWT327706 MGP327705:MGP327706 MQL327705:MQL327706 NAH327705:NAH327706 NKD327705:NKD327706 NTZ327705:NTZ327706 ODV327705:ODV327706 ONR327705:ONR327706 OXN327705:OXN327706 PHJ327705:PHJ327706 PRF327705:PRF327706 QBB327705:QBB327706 QKX327705:QKX327706 QUT327705:QUT327706 REP327705:REP327706 ROL327705:ROL327706 RYH327705:RYH327706 SID327705:SID327706 SRZ327705:SRZ327706 TBV327705:TBV327706 TLR327705:TLR327706 TVN327705:TVN327706 UFJ327705:UFJ327706 UPF327705:UPF327706 UZB327705:UZB327706 VIX327705:VIX327706 VST327705:VST327706 WCP327705:WCP327706 WML327705:WML327706 WWH327705:WWH327706 Z393241:Z393242 JV393241:JV393242 TR393241:TR393242 ADN393241:ADN393242 ANJ393241:ANJ393242 AXF393241:AXF393242 BHB393241:BHB393242 BQX393241:BQX393242 CAT393241:CAT393242 CKP393241:CKP393242 CUL393241:CUL393242 DEH393241:DEH393242 DOD393241:DOD393242 DXZ393241:DXZ393242 EHV393241:EHV393242 ERR393241:ERR393242 FBN393241:FBN393242 FLJ393241:FLJ393242 FVF393241:FVF393242 GFB393241:GFB393242 GOX393241:GOX393242 GYT393241:GYT393242 HIP393241:HIP393242 HSL393241:HSL393242 ICH393241:ICH393242 IMD393241:IMD393242 IVZ393241:IVZ393242 JFV393241:JFV393242 JPR393241:JPR393242 JZN393241:JZN393242 KJJ393241:KJJ393242 KTF393241:KTF393242 LDB393241:LDB393242 LMX393241:LMX393242 LWT393241:LWT393242 MGP393241:MGP393242 MQL393241:MQL393242 NAH393241:NAH393242 NKD393241:NKD393242 NTZ393241:NTZ393242 ODV393241:ODV393242 ONR393241:ONR393242 OXN393241:OXN393242 PHJ393241:PHJ393242 PRF393241:PRF393242 QBB393241:QBB393242 QKX393241:QKX393242 QUT393241:QUT393242 REP393241:REP393242 ROL393241:ROL393242 RYH393241:RYH393242 SID393241:SID393242 SRZ393241:SRZ393242 TBV393241:TBV393242 TLR393241:TLR393242 TVN393241:TVN393242 UFJ393241:UFJ393242 UPF393241:UPF393242 UZB393241:UZB393242 VIX393241:VIX393242 VST393241:VST393242 WCP393241:WCP393242 WML393241:WML393242 WWH393241:WWH393242 Z458777:Z458778 JV458777:JV458778 TR458777:TR458778 ADN458777:ADN458778 ANJ458777:ANJ458778 AXF458777:AXF458778 BHB458777:BHB458778 BQX458777:BQX458778 CAT458777:CAT458778 CKP458777:CKP458778 CUL458777:CUL458778 DEH458777:DEH458778 DOD458777:DOD458778 DXZ458777:DXZ458778 EHV458777:EHV458778 ERR458777:ERR458778 FBN458777:FBN458778 FLJ458777:FLJ458778 FVF458777:FVF458778 GFB458777:GFB458778 GOX458777:GOX458778 GYT458777:GYT458778 HIP458777:HIP458778 HSL458777:HSL458778 ICH458777:ICH458778 IMD458777:IMD458778 IVZ458777:IVZ458778 JFV458777:JFV458778 JPR458777:JPR458778 JZN458777:JZN458778 KJJ458777:KJJ458778 KTF458777:KTF458778 LDB458777:LDB458778 LMX458777:LMX458778 LWT458777:LWT458778 MGP458777:MGP458778 MQL458777:MQL458778 NAH458777:NAH458778 NKD458777:NKD458778 NTZ458777:NTZ458778 ODV458777:ODV458778 ONR458777:ONR458778 OXN458777:OXN458778 PHJ458777:PHJ458778 PRF458777:PRF458778 QBB458777:QBB458778 QKX458777:QKX458778 QUT458777:QUT458778 REP458777:REP458778 ROL458777:ROL458778 RYH458777:RYH458778 SID458777:SID458778 SRZ458777:SRZ458778 TBV458777:TBV458778 TLR458777:TLR458778 TVN458777:TVN458778 UFJ458777:UFJ458778 UPF458777:UPF458778 UZB458777:UZB458778 VIX458777:VIX458778 VST458777:VST458778 WCP458777:WCP458778 WML458777:WML458778 WWH458777:WWH458778 Z524313:Z524314 JV524313:JV524314 TR524313:TR524314 ADN524313:ADN524314 ANJ524313:ANJ524314 AXF524313:AXF524314 BHB524313:BHB524314 BQX524313:BQX524314 CAT524313:CAT524314 CKP524313:CKP524314 CUL524313:CUL524314 DEH524313:DEH524314 DOD524313:DOD524314 DXZ524313:DXZ524314 EHV524313:EHV524314 ERR524313:ERR524314 FBN524313:FBN524314 FLJ524313:FLJ524314 FVF524313:FVF524314 GFB524313:GFB524314 GOX524313:GOX524314 GYT524313:GYT524314 HIP524313:HIP524314 HSL524313:HSL524314 ICH524313:ICH524314 IMD524313:IMD524314 IVZ524313:IVZ524314 JFV524313:JFV524314 JPR524313:JPR524314 JZN524313:JZN524314 KJJ524313:KJJ524314 KTF524313:KTF524314 LDB524313:LDB524314 LMX524313:LMX524314 LWT524313:LWT524314 MGP524313:MGP524314 MQL524313:MQL524314 NAH524313:NAH524314 NKD524313:NKD524314 NTZ524313:NTZ524314 ODV524313:ODV524314 ONR524313:ONR524314 OXN524313:OXN524314 PHJ524313:PHJ524314 PRF524313:PRF524314 QBB524313:QBB524314 QKX524313:QKX524314 QUT524313:QUT524314 REP524313:REP524314 ROL524313:ROL524314 RYH524313:RYH524314 SID524313:SID524314 SRZ524313:SRZ524314 TBV524313:TBV524314 TLR524313:TLR524314 TVN524313:TVN524314 UFJ524313:UFJ524314 UPF524313:UPF524314 UZB524313:UZB524314 VIX524313:VIX524314 VST524313:VST524314 WCP524313:WCP524314 WML524313:WML524314 WWH524313:WWH524314 Z589849:Z589850 JV589849:JV589850 TR589849:TR589850 ADN589849:ADN589850 ANJ589849:ANJ589850 AXF589849:AXF589850 BHB589849:BHB589850 BQX589849:BQX589850 CAT589849:CAT589850 CKP589849:CKP589850 CUL589849:CUL589850 DEH589849:DEH589850 DOD589849:DOD589850 DXZ589849:DXZ589850 EHV589849:EHV589850 ERR589849:ERR589850 FBN589849:FBN589850 FLJ589849:FLJ589850 FVF589849:FVF589850 GFB589849:GFB589850 GOX589849:GOX589850 GYT589849:GYT589850 HIP589849:HIP589850 HSL589849:HSL589850 ICH589849:ICH589850 IMD589849:IMD589850 IVZ589849:IVZ589850 JFV589849:JFV589850 JPR589849:JPR589850 JZN589849:JZN589850 KJJ589849:KJJ589850 KTF589849:KTF589850 LDB589849:LDB589850 LMX589849:LMX589850 LWT589849:LWT589850 MGP589849:MGP589850 MQL589849:MQL589850 NAH589849:NAH589850 NKD589849:NKD589850 NTZ589849:NTZ589850 ODV589849:ODV589850 ONR589849:ONR589850 OXN589849:OXN589850 PHJ589849:PHJ589850 PRF589849:PRF589850 QBB589849:QBB589850 QKX589849:QKX589850 QUT589849:QUT589850 REP589849:REP589850 ROL589849:ROL589850 RYH589849:RYH589850 SID589849:SID589850 SRZ589849:SRZ589850 TBV589849:TBV589850 TLR589849:TLR589850 TVN589849:TVN589850 UFJ589849:UFJ589850 UPF589849:UPF589850 UZB589849:UZB589850 VIX589849:VIX589850 VST589849:VST589850 WCP589849:WCP589850 WML589849:WML589850 WWH589849:WWH589850 Z655385:Z655386 JV655385:JV655386 TR655385:TR655386 ADN655385:ADN655386 ANJ655385:ANJ655386 AXF655385:AXF655386 BHB655385:BHB655386 BQX655385:BQX655386 CAT655385:CAT655386 CKP655385:CKP655386 CUL655385:CUL655386 DEH655385:DEH655386 DOD655385:DOD655386 DXZ655385:DXZ655386 EHV655385:EHV655386 ERR655385:ERR655386 FBN655385:FBN655386 FLJ655385:FLJ655386 FVF655385:FVF655386 GFB655385:GFB655386 GOX655385:GOX655386 GYT655385:GYT655386 HIP655385:HIP655386 HSL655385:HSL655386 ICH655385:ICH655386 IMD655385:IMD655386 IVZ655385:IVZ655386 JFV655385:JFV655386 JPR655385:JPR655386 JZN655385:JZN655386 KJJ655385:KJJ655386 KTF655385:KTF655386 LDB655385:LDB655386 LMX655385:LMX655386 LWT655385:LWT655386 MGP655385:MGP655386 MQL655385:MQL655386 NAH655385:NAH655386 NKD655385:NKD655386 NTZ655385:NTZ655386 ODV655385:ODV655386 ONR655385:ONR655386 OXN655385:OXN655386 PHJ655385:PHJ655386 PRF655385:PRF655386 QBB655385:QBB655386 QKX655385:QKX655386 QUT655385:QUT655386 REP655385:REP655386 ROL655385:ROL655386 RYH655385:RYH655386 SID655385:SID655386 SRZ655385:SRZ655386 TBV655385:TBV655386 TLR655385:TLR655386 TVN655385:TVN655386 UFJ655385:UFJ655386 UPF655385:UPF655386 UZB655385:UZB655386 VIX655385:VIX655386 VST655385:VST655386 WCP655385:WCP655386 WML655385:WML655386 WWH655385:WWH655386 Z720921:Z720922 JV720921:JV720922 TR720921:TR720922 ADN720921:ADN720922 ANJ720921:ANJ720922 AXF720921:AXF720922 BHB720921:BHB720922 BQX720921:BQX720922 CAT720921:CAT720922 CKP720921:CKP720922 CUL720921:CUL720922 DEH720921:DEH720922 DOD720921:DOD720922 DXZ720921:DXZ720922 EHV720921:EHV720922 ERR720921:ERR720922 FBN720921:FBN720922 FLJ720921:FLJ720922 FVF720921:FVF720922 GFB720921:GFB720922 GOX720921:GOX720922 GYT720921:GYT720922 HIP720921:HIP720922 HSL720921:HSL720922 ICH720921:ICH720922 IMD720921:IMD720922 IVZ720921:IVZ720922 JFV720921:JFV720922 JPR720921:JPR720922 JZN720921:JZN720922 KJJ720921:KJJ720922 KTF720921:KTF720922 LDB720921:LDB720922 LMX720921:LMX720922 LWT720921:LWT720922 MGP720921:MGP720922 MQL720921:MQL720922 NAH720921:NAH720922 NKD720921:NKD720922 NTZ720921:NTZ720922 ODV720921:ODV720922 ONR720921:ONR720922 OXN720921:OXN720922 PHJ720921:PHJ720922 PRF720921:PRF720922 QBB720921:QBB720922 QKX720921:QKX720922 QUT720921:QUT720922 REP720921:REP720922 ROL720921:ROL720922 RYH720921:RYH720922 SID720921:SID720922 SRZ720921:SRZ720922 TBV720921:TBV720922 TLR720921:TLR720922 TVN720921:TVN720922 UFJ720921:UFJ720922 UPF720921:UPF720922 UZB720921:UZB720922 VIX720921:VIX720922 VST720921:VST720922 WCP720921:WCP720922 WML720921:WML720922 WWH720921:WWH720922 Z786457:Z786458 JV786457:JV786458 TR786457:TR786458 ADN786457:ADN786458 ANJ786457:ANJ786458 AXF786457:AXF786458 BHB786457:BHB786458 BQX786457:BQX786458 CAT786457:CAT786458 CKP786457:CKP786458 CUL786457:CUL786458 DEH786457:DEH786458 DOD786457:DOD786458 DXZ786457:DXZ786458 EHV786457:EHV786458 ERR786457:ERR786458 FBN786457:FBN786458 FLJ786457:FLJ786458 FVF786457:FVF786458 GFB786457:GFB786458 GOX786457:GOX786458 GYT786457:GYT786458 HIP786457:HIP786458 HSL786457:HSL786458 ICH786457:ICH786458 IMD786457:IMD786458 IVZ786457:IVZ786458 JFV786457:JFV786458 JPR786457:JPR786458 JZN786457:JZN786458 KJJ786457:KJJ786458 KTF786457:KTF786458 LDB786457:LDB786458 LMX786457:LMX786458 LWT786457:LWT786458 MGP786457:MGP786458 MQL786457:MQL786458 NAH786457:NAH786458 NKD786457:NKD786458 NTZ786457:NTZ786458 ODV786457:ODV786458 ONR786457:ONR786458 OXN786457:OXN786458 PHJ786457:PHJ786458 PRF786457:PRF786458 QBB786457:QBB786458 QKX786457:QKX786458 QUT786457:QUT786458 REP786457:REP786458 ROL786457:ROL786458 RYH786457:RYH786458 SID786457:SID786458 SRZ786457:SRZ786458 TBV786457:TBV786458 TLR786457:TLR786458 TVN786457:TVN786458 UFJ786457:UFJ786458 UPF786457:UPF786458 UZB786457:UZB786458 VIX786457:VIX786458 VST786457:VST786458 WCP786457:WCP786458 WML786457:WML786458 WWH786457:WWH786458 Z851993:Z851994 JV851993:JV851994 TR851993:TR851994 ADN851993:ADN851994 ANJ851993:ANJ851994 AXF851993:AXF851994 BHB851993:BHB851994 BQX851993:BQX851994 CAT851993:CAT851994 CKP851993:CKP851994 CUL851993:CUL851994 DEH851993:DEH851994 DOD851993:DOD851994 DXZ851993:DXZ851994 EHV851993:EHV851994 ERR851993:ERR851994 FBN851993:FBN851994 FLJ851993:FLJ851994 FVF851993:FVF851994 GFB851993:GFB851994 GOX851993:GOX851994 GYT851993:GYT851994 HIP851993:HIP851994 HSL851993:HSL851994 ICH851993:ICH851994 IMD851993:IMD851994 IVZ851993:IVZ851994 JFV851993:JFV851994 JPR851993:JPR851994 JZN851993:JZN851994 KJJ851993:KJJ851994 KTF851993:KTF851994 LDB851993:LDB851994 LMX851993:LMX851994 LWT851993:LWT851994 MGP851993:MGP851994 MQL851993:MQL851994 NAH851993:NAH851994 NKD851993:NKD851994 NTZ851993:NTZ851994 ODV851993:ODV851994 ONR851993:ONR851994 OXN851993:OXN851994 PHJ851993:PHJ851994 PRF851993:PRF851994 QBB851993:QBB851994 QKX851993:QKX851994 QUT851993:QUT851994 REP851993:REP851994 ROL851993:ROL851994 RYH851993:RYH851994 SID851993:SID851994 SRZ851993:SRZ851994 TBV851993:TBV851994 TLR851993:TLR851994 TVN851993:TVN851994 UFJ851993:UFJ851994 UPF851993:UPF851994 UZB851993:UZB851994 VIX851993:VIX851994 VST851993:VST851994 WCP851993:WCP851994 WML851993:WML851994 WWH851993:WWH851994 Z917529:Z917530 JV917529:JV917530 TR917529:TR917530 ADN917529:ADN917530 ANJ917529:ANJ917530 AXF917529:AXF917530 BHB917529:BHB917530 BQX917529:BQX917530 CAT917529:CAT917530 CKP917529:CKP917530 CUL917529:CUL917530 DEH917529:DEH917530 DOD917529:DOD917530 DXZ917529:DXZ917530 EHV917529:EHV917530 ERR917529:ERR917530 FBN917529:FBN917530 FLJ917529:FLJ917530 FVF917529:FVF917530 GFB917529:GFB917530 GOX917529:GOX917530 GYT917529:GYT917530 HIP917529:HIP917530 HSL917529:HSL917530 ICH917529:ICH917530 IMD917529:IMD917530 IVZ917529:IVZ917530 JFV917529:JFV917530 JPR917529:JPR917530 JZN917529:JZN917530 KJJ917529:KJJ917530 KTF917529:KTF917530 LDB917529:LDB917530 LMX917529:LMX917530 LWT917529:LWT917530 MGP917529:MGP917530 MQL917529:MQL917530 NAH917529:NAH917530 NKD917529:NKD917530 NTZ917529:NTZ917530 ODV917529:ODV917530 ONR917529:ONR917530 OXN917529:OXN917530 PHJ917529:PHJ917530 PRF917529:PRF917530 QBB917529:QBB917530 QKX917529:QKX917530 QUT917529:QUT917530 REP917529:REP917530 ROL917529:ROL917530 RYH917529:RYH917530 SID917529:SID917530 SRZ917529:SRZ917530 TBV917529:TBV917530 TLR917529:TLR917530 TVN917529:TVN917530 UFJ917529:UFJ917530 UPF917529:UPF917530 UZB917529:UZB917530 VIX917529:VIX917530 VST917529:VST917530 WCP917529:WCP917530 WML917529:WML917530 WWH917529:WWH917530 Z983065:Z983066 JV983065:JV983066 TR983065:TR983066 ADN983065:ADN983066 ANJ983065:ANJ983066 AXF983065:AXF983066 BHB983065:BHB983066 BQX983065:BQX983066 CAT983065:CAT983066 CKP983065:CKP983066 CUL983065:CUL983066 DEH983065:DEH983066 DOD983065:DOD983066 DXZ983065:DXZ983066 EHV983065:EHV983066 ERR983065:ERR983066 FBN983065:FBN983066 FLJ983065:FLJ983066 FVF983065:FVF983066 GFB983065:GFB983066 GOX983065:GOX983066 GYT983065:GYT983066 HIP983065:HIP983066 HSL983065:HSL983066 ICH983065:ICH983066 IMD983065:IMD983066 IVZ983065:IVZ983066 JFV983065:JFV983066 JPR983065:JPR983066 JZN983065:JZN983066 KJJ983065:KJJ983066 KTF983065:KTF983066 LDB983065:LDB983066 LMX983065:LMX983066 LWT983065:LWT983066 MGP983065:MGP983066 MQL983065:MQL983066 NAH983065:NAH983066 NKD983065:NKD983066 NTZ983065:NTZ983066 ODV983065:ODV983066 ONR983065:ONR983066 OXN983065:OXN983066 PHJ983065:PHJ983066 PRF983065:PRF983066 QBB983065:QBB983066 QKX983065:QKX983066 QUT983065:QUT983066 REP983065:REP983066 ROL983065:ROL983066 RYH983065:RYH983066 SID983065:SID983066 SRZ983065:SRZ983066 TBV983065:TBV983066 TLR983065:TLR983066 TVN983065:TVN983066 UFJ983065:UFJ983066 UPF983065:UPF983066 UZB983065:UZB983066 VIX983065:VIX983066 VST983065:VST983066 WCP983065:WCP983066 WML983065:WML983066">
      <formula1>"無,有"</formula1>
    </dataValidation>
    <dataValidation type="list" allowBlank="1" showInputMessage="1" showErrorMessage="1" sqref="WVK983065:WVP983066 IY38:JD39 SU38:SZ39 ACQ38:ACV39 AMM38:AMR39 AWI38:AWN39 BGE38:BGJ39 BQA38:BQF39 BZW38:CAB39 CJS38:CJX39 CTO38:CTT39 DDK38:DDP39 DNG38:DNL39 DXC38:DXH39 EGY38:EHD39 EQU38:EQZ39 FAQ38:FAV39 FKM38:FKR39 FUI38:FUN39 GEE38:GEJ39 GOA38:GOF39 GXW38:GYB39 HHS38:HHX39 HRO38:HRT39 IBK38:IBP39 ILG38:ILL39 IVC38:IVH39 JEY38:JFD39 JOU38:JOZ39 JYQ38:JYV39 KIM38:KIR39 KSI38:KSN39 LCE38:LCJ39 LMA38:LMF39 LVW38:LWB39 MFS38:MFX39 MPO38:MPT39 MZK38:MZP39 NJG38:NJL39 NTC38:NTH39 OCY38:ODD39 OMU38:OMZ39 OWQ38:OWV39 PGM38:PGR39 PQI38:PQN39 QAE38:QAJ39 QKA38:QKF39 QTW38:QUB39 RDS38:RDX39 RNO38:RNT39 RXK38:RXP39 SHG38:SHL39 SRC38:SRH39 TAY38:TBD39 TKU38:TKZ39 TUQ38:TUV39 UEM38:UER39 UOI38:UON39 UYE38:UYJ39 VIA38:VIF39 VRW38:VSB39 WBS38:WBX39 WLO38:WLT39 WVK38:WVP39 C65561:H65562 IY65561:JD65562 SU65561:SZ65562 ACQ65561:ACV65562 AMM65561:AMR65562 AWI65561:AWN65562 BGE65561:BGJ65562 BQA65561:BQF65562 BZW65561:CAB65562 CJS65561:CJX65562 CTO65561:CTT65562 DDK65561:DDP65562 DNG65561:DNL65562 DXC65561:DXH65562 EGY65561:EHD65562 EQU65561:EQZ65562 FAQ65561:FAV65562 FKM65561:FKR65562 FUI65561:FUN65562 GEE65561:GEJ65562 GOA65561:GOF65562 GXW65561:GYB65562 HHS65561:HHX65562 HRO65561:HRT65562 IBK65561:IBP65562 ILG65561:ILL65562 IVC65561:IVH65562 JEY65561:JFD65562 JOU65561:JOZ65562 JYQ65561:JYV65562 KIM65561:KIR65562 KSI65561:KSN65562 LCE65561:LCJ65562 LMA65561:LMF65562 LVW65561:LWB65562 MFS65561:MFX65562 MPO65561:MPT65562 MZK65561:MZP65562 NJG65561:NJL65562 NTC65561:NTH65562 OCY65561:ODD65562 OMU65561:OMZ65562 OWQ65561:OWV65562 PGM65561:PGR65562 PQI65561:PQN65562 QAE65561:QAJ65562 QKA65561:QKF65562 QTW65561:QUB65562 RDS65561:RDX65562 RNO65561:RNT65562 RXK65561:RXP65562 SHG65561:SHL65562 SRC65561:SRH65562 TAY65561:TBD65562 TKU65561:TKZ65562 TUQ65561:TUV65562 UEM65561:UER65562 UOI65561:UON65562 UYE65561:UYJ65562 VIA65561:VIF65562 VRW65561:VSB65562 WBS65561:WBX65562 WLO65561:WLT65562 WVK65561:WVP65562 C131097:H131098 IY131097:JD131098 SU131097:SZ131098 ACQ131097:ACV131098 AMM131097:AMR131098 AWI131097:AWN131098 BGE131097:BGJ131098 BQA131097:BQF131098 BZW131097:CAB131098 CJS131097:CJX131098 CTO131097:CTT131098 DDK131097:DDP131098 DNG131097:DNL131098 DXC131097:DXH131098 EGY131097:EHD131098 EQU131097:EQZ131098 FAQ131097:FAV131098 FKM131097:FKR131098 FUI131097:FUN131098 GEE131097:GEJ131098 GOA131097:GOF131098 GXW131097:GYB131098 HHS131097:HHX131098 HRO131097:HRT131098 IBK131097:IBP131098 ILG131097:ILL131098 IVC131097:IVH131098 JEY131097:JFD131098 JOU131097:JOZ131098 JYQ131097:JYV131098 KIM131097:KIR131098 KSI131097:KSN131098 LCE131097:LCJ131098 LMA131097:LMF131098 LVW131097:LWB131098 MFS131097:MFX131098 MPO131097:MPT131098 MZK131097:MZP131098 NJG131097:NJL131098 NTC131097:NTH131098 OCY131097:ODD131098 OMU131097:OMZ131098 OWQ131097:OWV131098 PGM131097:PGR131098 PQI131097:PQN131098 QAE131097:QAJ131098 QKA131097:QKF131098 QTW131097:QUB131098 RDS131097:RDX131098 RNO131097:RNT131098 RXK131097:RXP131098 SHG131097:SHL131098 SRC131097:SRH131098 TAY131097:TBD131098 TKU131097:TKZ131098 TUQ131097:TUV131098 UEM131097:UER131098 UOI131097:UON131098 UYE131097:UYJ131098 VIA131097:VIF131098 VRW131097:VSB131098 WBS131097:WBX131098 WLO131097:WLT131098 WVK131097:WVP131098 C196633:H196634 IY196633:JD196634 SU196633:SZ196634 ACQ196633:ACV196634 AMM196633:AMR196634 AWI196633:AWN196634 BGE196633:BGJ196634 BQA196633:BQF196634 BZW196633:CAB196634 CJS196633:CJX196634 CTO196633:CTT196634 DDK196633:DDP196634 DNG196633:DNL196634 DXC196633:DXH196634 EGY196633:EHD196634 EQU196633:EQZ196634 FAQ196633:FAV196634 FKM196633:FKR196634 FUI196633:FUN196634 GEE196633:GEJ196634 GOA196633:GOF196634 GXW196633:GYB196634 HHS196633:HHX196634 HRO196633:HRT196634 IBK196633:IBP196634 ILG196633:ILL196634 IVC196633:IVH196634 JEY196633:JFD196634 JOU196633:JOZ196634 JYQ196633:JYV196634 KIM196633:KIR196634 KSI196633:KSN196634 LCE196633:LCJ196634 LMA196633:LMF196634 LVW196633:LWB196634 MFS196633:MFX196634 MPO196633:MPT196634 MZK196633:MZP196634 NJG196633:NJL196634 NTC196633:NTH196634 OCY196633:ODD196634 OMU196633:OMZ196634 OWQ196633:OWV196634 PGM196633:PGR196634 PQI196633:PQN196634 QAE196633:QAJ196634 QKA196633:QKF196634 QTW196633:QUB196634 RDS196633:RDX196634 RNO196633:RNT196634 RXK196633:RXP196634 SHG196633:SHL196634 SRC196633:SRH196634 TAY196633:TBD196634 TKU196633:TKZ196634 TUQ196633:TUV196634 UEM196633:UER196634 UOI196633:UON196634 UYE196633:UYJ196634 VIA196633:VIF196634 VRW196633:VSB196634 WBS196633:WBX196634 WLO196633:WLT196634 WVK196633:WVP196634 C262169:H262170 IY262169:JD262170 SU262169:SZ262170 ACQ262169:ACV262170 AMM262169:AMR262170 AWI262169:AWN262170 BGE262169:BGJ262170 BQA262169:BQF262170 BZW262169:CAB262170 CJS262169:CJX262170 CTO262169:CTT262170 DDK262169:DDP262170 DNG262169:DNL262170 DXC262169:DXH262170 EGY262169:EHD262170 EQU262169:EQZ262170 FAQ262169:FAV262170 FKM262169:FKR262170 FUI262169:FUN262170 GEE262169:GEJ262170 GOA262169:GOF262170 GXW262169:GYB262170 HHS262169:HHX262170 HRO262169:HRT262170 IBK262169:IBP262170 ILG262169:ILL262170 IVC262169:IVH262170 JEY262169:JFD262170 JOU262169:JOZ262170 JYQ262169:JYV262170 KIM262169:KIR262170 KSI262169:KSN262170 LCE262169:LCJ262170 LMA262169:LMF262170 LVW262169:LWB262170 MFS262169:MFX262170 MPO262169:MPT262170 MZK262169:MZP262170 NJG262169:NJL262170 NTC262169:NTH262170 OCY262169:ODD262170 OMU262169:OMZ262170 OWQ262169:OWV262170 PGM262169:PGR262170 PQI262169:PQN262170 QAE262169:QAJ262170 QKA262169:QKF262170 QTW262169:QUB262170 RDS262169:RDX262170 RNO262169:RNT262170 RXK262169:RXP262170 SHG262169:SHL262170 SRC262169:SRH262170 TAY262169:TBD262170 TKU262169:TKZ262170 TUQ262169:TUV262170 UEM262169:UER262170 UOI262169:UON262170 UYE262169:UYJ262170 VIA262169:VIF262170 VRW262169:VSB262170 WBS262169:WBX262170 WLO262169:WLT262170 WVK262169:WVP262170 C327705:H327706 IY327705:JD327706 SU327705:SZ327706 ACQ327705:ACV327706 AMM327705:AMR327706 AWI327705:AWN327706 BGE327705:BGJ327706 BQA327705:BQF327706 BZW327705:CAB327706 CJS327705:CJX327706 CTO327705:CTT327706 DDK327705:DDP327706 DNG327705:DNL327706 DXC327705:DXH327706 EGY327705:EHD327706 EQU327705:EQZ327706 FAQ327705:FAV327706 FKM327705:FKR327706 FUI327705:FUN327706 GEE327705:GEJ327706 GOA327705:GOF327706 GXW327705:GYB327706 HHS327705:HHX327706 HRO327705:HRT327706 IBK327705:IBP327706 ILG327705:ILL327706 IVC327705:IVH327706 JEY327705:JFD327706 JOU327705:JOZ327706 JYQ327705:JYV327706 KIM327705:KIR327706 KSI327705:KSN327706 LCE327705:LCJ327706 LMA327705:LMF327706 LVW327705:LWB327706 MFS327705:MFX327706 MPO327705:MPT327706 MZK327705:MZP327706 NJG327705:NJL327706 NTC327705:NTH327706 OCY327705:ODD327706 OMU327705:OMZ327706 OWQ327705:OWV327706 PGM327705:PGR327706 PQI327705:PQN327706 QAE327705:QAJ327706 QKA327705:QKF327706 QTW327705:QUB327706 RDS327705:RDX327706 RNO327705:RNT327706 RXK327705:RXP327706 SHG327705:SHL327706 SRC327705:SRH327706 TAY327705:TBD327706 TKU327705:TKZ327706 TUQ327705:TUV327706 UEM327705:UER327706 UOI327705:UON327706 UYE327705:UYJ327706 VIA327705:VIF327706 VRW327705:VSB327706 WBS327705:WBX327706 WLO327705:WLT327706 WVK327705:WVP327706 C393241:H393242 IY393241:JD393242 SU393241:SZ393242 ACQ393241:ACV393242 AMM393241:AMR393242 AWI393241:AWN393242 BGE393241:BGJ393242 BQA393241:BQF393242 BZW393241:CAB393242 CJS393241:CJX393242 CTO393241:CTT393242 DDK393241:DDP393242 DNG393241:DNL393242 DXC393241:DXH393242 EGY393241:EHD393242 EQU393241:EQZ393242 FAQ393241:FAV393242 FKM393241:FKR393242 FUI393241:FUN393242 GEE393241:GEJ393242 GOA393241:GOF393242 GXW393241:GYB393242 HHS393241:HHX393242 HRO393241:HRT393242 IBK393241:IBP393242 ILG393241:ILL393242 IVC393241:IVH393242 JEY393241:JFD393242 JOU393241:JOZ393242 JYQ393241:JYV393242 KIM393241:KIR393242 KSI393241:KSN393242 LCE393241:LCJ393242 LMA393241:LMF393242 LVW393241:LWB393242 MFS393241:MFX393242 MPO393241:MPT393242 MZK393241:MZP393242 NJG393241:NJL393242 NTC393241:NTH393242 OCY393241:ODD393242 OMU393241:OMZ393242 OWQ393241:OWV393242 PGM393241:PGR393242 PQI393241:PQN393242 QAE393241:QAJ393242 QKA393241:QKF393242 QTW393241:QUB393242 RDS393241:RDX393242 RNO393241:RNT393242 RXK393241:RXP393242 SHG393241:SHL393242 SRC393241:SRH393242 TAY393241:TBD393242 TKU393241:TKZ393242 TUQ393241:TUV393242 UEM393241:UER393242 UOI393241:UON393242 UYE393241:UYJ393242 VIA393241:VIF393242 VRW393241:VSB393242 WBS393241:WBX393242 WLO393241:WLT393242 WVK393241:WVP393242 C458777:H458778 IY458777:JD458778 SU458777:SZ458778 ACQ458777:ACV458778 AMM458777:AMR458778 AWI458777:AWN458778 BGE458777:BGJ458778 BQA458777:BQF458778 BZW458777:CAB458778 CJS458777:CJX458778 CTO458777:CTT458778 DDK458777:DDP458778 DNG458777:DNL458778 DXC458777:DXH458778 EGY458777:EHD458778 EQU458777:EQZ458778 FAQ458777:FAV458778 FKM458777:FKR458778 FUI458777:FUN458778 GEE458777:GEJ458778 GOA458777:GOF458778 GXW458777:GYB458778 HHS458777:HHX458778 HRO458777:HRT458778 IBK458777:IBP458778 ILG458777:ILL458778 IVC458777:IVH458778 JEY458777:JFD458778 JOU458777:JOZ458778 JYQ458777:JYV458778 KIM458777:KIR458778 KSI458777:KSN458778 LCE458777:LCJ458778 LMA458777:LMF458778 LVW458777:LWB458778 MFS458777:MFX458778 MPO458777:MPT458778 MZK458777:MZP458778 NJG458777:NJL458778 NTC458777:NTH458778 OCY458777:ODD458778 OMU458777:OMZ458778 OWQ458777:OWV458778 PGM458777:PGR458778 PQI458777:PQN458778 QAE458777:QAJ458778 QKA458777:QKF458778 QTW458777:QUB458778 RDS458777:RDX458778 RNO458777:RNT458778 RXK458777:RXP458778 SHG458777:SHL458778 SRC458777:SRH458778 TAY458777:TBD458778 TKU458777:TKZ458778 TUQ458777:TUV458778 UEM458777:UER458778 UOI458777:UON458778 UYE458777:UYJ458778 VIA458777:VIF458778 VRW458777:VSB458778 WBS458777:WBX458778 WLO458777:WLT458778 WVK458777:WVP458778 C524313:H524314 IY524313:JD524314 SU524313:SZ524314 ACQ524313:ACV524314 AMM524313:AMR524314 AWI524313:AWN524314 BGE524313:BGJ524314 BQA524313:BQF524314 BZW524313:CAB524314 CJS524313:CJX524314 CTO524313:CTT524314 DDK524313:DDP524314 DNG524313:DNL524314 DXC524313:DXH524314 EGY524313:EHD524314 EQU524313:EQZ524314 FAQ524313:FAV524314 FKM524313:FKR524314 FUI524313:FUN524314 GEE524313:GEJ524314 GOA524313:GOF524314 GXW524313:GYB524314 HHS524313:HHX524314 HRO524313:HRT524314 IBK524313:IBP524314 ILG524313:ILL524314 IVC524313:IVH524314 JEY524313:JFD524314 JOU524313:JOZ524314 JYQ524313:JYV524314 KIM524313:KIR524314 KSI524313:KSN524314 LCE524313:LCJ524314 LMA524313:LMF524314 LVW524313:LWB524314 MFS524313:MFX524314 MPO524313:MPT524314 MZK524313:MZP524314 NJG524313:NJL524314 NTC524313:NTH524314 OCY524313:ODD524314 OMU524313:OMZ524314 OWQ524313:OWV524314 PGM524313:PGR524314 PQI524313:PQN524314 QAE524313:QAJ524314 QKA524313:QKF524314 QTW524313:QUB524314 RDS524313:RDX524314 RNO524313:RNT524314 RXK524313:RXP524314 SHG524313:SHL524314 SRC524313:SRH524314 TAY524313:TBD524314 TKU524313:TKZ524314 TUQ524313:TUV524314 UEM524313:UER524314 UOI524313:UON524314 UYE524313:UYJ524314 VIA524313:VIF524314 VRW524313:VSB524314 WBS524313:WBX524314 WLO524313:WLT524314 WVK524313:WVP524314 C589849:H589850 IY589849:JD589850 SU589849:SZ589850 ACQ589849:ACV589850 AMM589849:AMR589850 AWI589849:AWN589850 BGE589849:BGJ589850 BQA589849:BQF589850 BZW589849:CAB589850 CJS589849:CJX589850 CTO589849:CTT589850 DDK589849:DDP589850 DNG589849:DNL589850 DXC589849:DXH589850 EGY589849:EHD589850 EQU589849:EQZ589850 FAQ589849:FAV589850 FKM589849:FKR589850 FUI589849:FUN589850 GEE589849:GEJ589850 GOA589849:GOF589850 GXW589849:GYB589850 HHS589849:HHX589850 HRO589849:HRT589850 IBK589849:IBP589850 ILG589849:ILL589850 IVC589849:IVH589850 JEY589849:JFD589850 JOU589849:JOZ589850 JYQ589849:JYV589850 KIM589849:KIR589850 KSI589849:KSN589850 LCE589849:LCJ589850 LMA589849:LMF589850 LVW589849:LWB589850 MFS589849:MFX589850 MPO589849:MPT589850 MZK589849:MZP589850 NJG589849:NJL589850 NTC589849:NTH589850 OCY589849:ODD589850 OMU589849:OMZ589850 OWQ589849:OWV589850 PGM589849:PGR589850 PQI589849:PQN589850 QAE589849:QAJ589850 QKA589849:QKF589850 QTW589849:QUB589850 RDS589849:RDX589850 RNO589849:RNT589850 RXK589849:RXP589850 SHG589849:SHL589850 SRC589849:SRH589850 TAY589849:TBD589850 TKU589849:TKZ589850 TUQ589849:TUV589850 UEM589849:UER589850 UOI589849:UON589850 UYE589849:UYJ589850 VIA589849:VIF589850 VRW589849:VSB589850 WBS589849:WBX589850 WLO589849:WLT589850 WVK589849:WVP589850 C655385:H655386 IY655385:JD655386 SU655385:SZ655386 ACQ655385:ACV655386 AMM655385:AMR655386 AWI655385:AWN655386 BGE655385:BGJ655386 BQA655385:BQF655386 BZW655385:CAB655386 CJS655385:CJX655386 CTO655385:CTT655386 DDK655385:DDP655386 DNG655385:DNL655386 DXC655385:DXH655386 EGY655385:EHD655386 EQU655385:EQZ655386 FAQ655385:FAV655386 FKM655385:FKR655386 FUI655385:FUN655386 GEE655385:GEJ655386 GOA655385:GOF655386 GXW655385:GYB655386 HHS655385:HHX655386 HRO655385:HRT655386 IBK655385:IBP655386 ILG655385:ILL655386 IVC655385:IVH655386 JEY655385:JFD655386 JOU655385:JOZ655386 JYQ655385:JYV655386 KIM655385:KIR655386 KSI655385:KSN655386 LCE655385:LCJ655386 LMA655385:LMF655386 LVW655385:LWB655386 MFS655385:MFX655386 MPO655385:MPT655386 MZK655385:MZP655386 NJG655385:NJL655386 NTC655385:NTH655386 OCY655385:ODD655386 OMU655385:OMZ655386 OWQ655385:OWV655386 PGM655385:PGR655386 PQI655385:PQN655386 QAE655385:QAJ655386 QKA655385:QKF655386 QTW655385:QUB655386 RDS655385:RDX655386 RNO655385:RNT655386 RXK655385:RXP655386 SHG655385:SHL655386 SRC655385:SRH655386 TAY655385:TBD655386 TKU655385:TKZ655386 TUQ655385:TUV655386 UEM655385:UER655386 UOI655385:UON655386 UYE655385:UYJ655386 VIA655385:VIF655386 VRW655385:VSB655386 WBS655385:WBX655386 WLO655385:WLT655386 WVK655385:WVP655386 C720921:H720922 IY720921:JD720922 SU720921:SZ720922 ACQ720921:ACV720922 AMM720921:AMR720922 AWI720921:AWN720922 BGE720921:BGJ720922 BQA720921:BQF720922 BZW720921:CAB720922 CJS720921:CJX720922 CTO720921:CTT720922 DDK720921:DDP720922 DNG720921:DNL720922 DXC720921:DXH720922 EGY720921:EHD720922 EQU720921:EQZ720922 FAQ720921:FAV720922 FKM720921:FKR720922 FUI720921:FUN720922 GEE720921:GEJ720922 GOA720921:GOF720922 GXW720921:GYB720922 HHS720921:HHX720922 HRO720921:HRT720922 IBK720921:IBP720922 ILG720921:ILL720922 IVC720921:IVH720922 JEY720921:JFD720922 JOU720921:JOZ720922 JYQ720921:JYV720922 KIM720921:KIR720922 KSI720921:KSN720922 LCE720921:LCJ720922 LMA720921:LMF720922 LVW720921:LWB720922 MFS720921:MFX720922 MPO720921:MPT720922 MZK720921:MZP720922 NJG720921:NJL720922 NTC720921:NTH720922 OCY720921:ODD720922 OMU720921:OMZ720922 OWQ720921:OWV720922 PGM720921:PGR720922 PQI720921:PQN720922 QAE720921:QAJ720922 QKA720921:QKF720922 QTW720921:QUB720922 RDS720921:RDX720922 RNO720921:RNT720922 RXK720921:RXP720922 SHG720921:SHL720922 SRC720921:SRH720922 TAY720921:TBD720922 TKU720921:TKZ720922 TUQ720921:TUV720922 UEM720921:UER720922 UOI720921:UON720922 UYE720921:UYJ720922 VIA720921:VIF720922 VRW720921:VSB720922 WBS720921:WBX720922 WLO720921:WLT720922 WVK720921:WVP720922 C786457:H786458 IY786457:JD786458 SU786457:SZ786458 ACQ786457:ACV786458 AMM786457:AMR786458 AWI786457:AWN786458 BGE786457:BGJ786458 BQA786457:BQF786458 BZW786457:CAB786458 CJS786457:CJX786458 CTO786457:CTT786458 DDK786457:DDP786458 DNG786457:DNL786458 DXC786457:DXH786458 EGY786457:EHD786458 EQU786457:EQZ786458 FAQ786457:FAV786458 FKM786457:FKR786458 FUI786457:FUN786458 GEE786457:GEJ786458 GOA786457:GOF786458 GXW786457:GYB786458 HHS786457:HHX786458 HRO786457:HRT786458 IBK786457:IBP786458 ILG786457:ILL786458 IVC786457:IVH786458 JEY786457:JFD786458 JOU786457:JOZ786458 JYQ786457:JYV786458 KIM786457:KIR786458 KSI786457:KSN786458 LCE786457:LCJ786458 LMA786457:LMF786458 LVW786457:LWB786458 MFS786457:MFX786458 MPO786457:MPT786458 MZK786457:MZP786458 NJG786457:NJL786458 NTC786457:NTH786458 OCY786457:ODD786458 OMU786457:OMZ786458 OWQ786457:OWV786458 PGM786457:PGR786458 PQI786457:PQN786458 QAE786457:QAJ786458 QKA786457:QKF786458 QTW786457:QUB786458 RDS786457:RDX786458 RNO786457:RNT786458 RXK786457:RXP786458 SHG786457:SHL786458 SRC786457:SRH786458 TAY786457:TBD786458 TKU786457:TKZ786458 TUQ786457:TUV786458 UEM786457:UER786458 UOI786457:UON786458 UYE786457:UYJ786458 VIA786457:VIF786458 VRW786457:VSB786458 WBS786457:WBX786458 WLO786457:WLT786458 WVK786457:WVP786458 C851993:H851994 IY851993:JD851994 SU851993:SZ851994 ACQ851993:ACV851994 AMM851993:AMR851994 AWI851993:AWN851994 BGE851993:BGJ851994 BQA851993:BQF851994 BZW851993:CAB851994 CJS851993:CJX851994 CTO851993:CTT851994 DDK851993:DDP851994 DNG851993:DNL851994 DXC851993:DXH851994 EGY851993:EHD851994 EQU851993:EQZ851994 FAQ851993:FAV851994 FKM851993:FKR851994 FUI851993:FUN851994 GEE851993:GEJ851994 GOA851993:GOF851994 GXW851993:GYB851994 HHS851993:HHX851994 HRO851993:HRT851994 IBK851993:IBP851994 ILG851993:ILL851994 IVC851993:IVH851994 JEY851993:JFD851994 JOU851993:JOZ851994 JYQ851993:JYV851994 KIM851993:KIR851994 KSI851993:KSN851994 LCE851993:LCJ851994 LMA851993:LMF851994 LVW851993:LWB851994 MFS851993:MFX851994 MPO851993:MPT851994 MZK851993:MZP851994 NJG851993:NJL851994 NTC851993:NTH851994 OCY851993:ODD851994 OMU851993:OMZ851994 OWQ851993:OWV851994 PGM851993:PGR851994 PQI851993:PQN851994 QAE851993:QAJ851994 QKA851993:QKF851994 QTW851993:QUB851994 RDS851993:RDX851994 RNO851993:RNT851994 RXK851993:RXP851994 SHG851993:SHL851994 SRC851993:SRH851994 TAY851993:TBD851994 TKU851993:TKZ851994 TUQ851993:TUV851994 UEM851993:UER851994 UOI851993:UON851994 UYE851993:UYJ851994 VIA851993:VIF851994 VRW851993:VSB851994 WBS851993:WBX851994 WLO851993:WLT851994 WVK851993:WVP851994 C917529:H917530 IY917529:JD917530 SU917529:SZ917530 ACQ917529:ACV917530 AMM917529:AMR917530 AWI917529:AWN917530 BGE917529:BGJ917530 BQA917529:BQF917530 BZW917529:CAB917530 CJS917529:CJX917530 CTO917529:CTT917530 DDK917529:DDP917530 DNG917529:DNL917530 DXC917529:DXH917530 EGY917529:EHD917530 EQU917529:EQZ917530 FAQ917529:FAV917530 FKM917529:FKR917530 FUI917529:FUN917530 GEE917529:GEJ917530 GOA917529:GOF917530 GXW917529:GYB917530 HHS917529:HHX917530 HRO917529:HRT917530 IBK917529:IBP917530 ILG917529:ILL917530 IVC917529:IVH917530 JEY917529:JFD917530 JOU917529:JOZ917530 JYQ917529:JYV917530 KIM917529:KIR917530 KSI917529:KSN917530 LCE917529:LCJ917530 LMA917529:LMF917530 LVW917529:LWB917530 MFS917529:MFX917530 MPO917529:MPT917530 MZK917529:MZP917530 NJG917529:NJL917530 NTC917529:NTH917530 OCY917529:ODD917530 OMU917529:OMZ917530 OWQ917529:OWV917530 PGM917529:PGR917530 PQI917529:PQN917530 QAE917529:QAJ917530 QKA917529:QKF917530 QTW917529:QUB917530 RDS917529:RDX917530 RNO917529:RNT917530 RXK917529:RXP917530 SHG917529:SHL917530 SRC917529:SRH917530 TAY917529:TBD917530 TKU917529:TKZ917530 TUQ917529:TUV917530 UEM917529:UER917530 UOI917529:UON917530 UYE917529:UYJ917530 VIA917529:VIF917530 VRW917529:VSB917530 WBS917529:WBX917530 WLO917529:WLT917530 WVK917529:WVP917530 C983065:H983066 IY983065:JD983066 SU983065:SZ983066 ACQ983065:ACV983066 AMM983065:AMR983066 AWI983065:AWN983066 BGE983065:BGJ983066 BQA983065:BQF983066 BZW983065:CAB983066 CJS983065:CJX983066 CTO983065:CTT983066 DDK983065:DDP983066 DNG983065:DNL983066 DXC983065:DXH983066 EGY983065:EHD983066 EQU983065:EQZ983066 FAQ983065:FAV983066 FKM983065:FKR983066 FUI983065:FUN983066 GEE983065:GEJ983066 GOA983065:GOF983066 GXW983065:GYB983066 HHS983065:HHX983066 HRO983065:HRT983066 IBK983065:IBP983066 ILG983065:ILL983066 IVC983065:IVH983066 JEY983065:JFD983066 JOU983065:JOZ983066 JYQ983065:JYV983066 KIM983065:KIR983066 KSI983065:KSN983066 LCE983065:LCJ983066 LMA983065:LMF983066 LVW983065:LWB983066 MFS983065:MFX983066 MPO983065:MPT983066 MZK983065:MZP983066 NJG983065:NJL983066 NTC983065:NTH983066 OCY983065:ODD983066 OMU983065:OMZ983066 OWQ983065:OWV983066 PGM983065:PGR983066 PQI983065:PQN983066 QAE983065:QAJ983066 QKA983065:QKF983066 QTW983065:QUB983066 RDS983065:RDX983066 RNO983065:RNT983066 RXK983065:RXP983066 SHG983065:SHL983066 SRC983065:SRH983066 TAY983065:TBD983066 TKU983065:TKZ983066 TUQ983065:TUV983066 UEM983065:UER983066 UOI983065:UON983066 UYE983065:UYJ983066 VIA983065:VIF983066 VRW983065:VSB983066 WBS983065:WBX983066 WLO983065:WLT983066 C38:C39">
      <formula1>"電気ヒートポンプ給湯機,潜熱回収型ガス給湯機,潜熱回収型石油給湯機,ガスエンジン給湯機,ヒートポンプ・ガス瞬間式併用型給湯機（ハイブリッド給湯機）,燃料電池"</formula1>
    </dataValidation>
    <dataValidation type="list" allowBlank="1" showInputMessage="1" showErrorMessage="1" sqref="WVK983055:WVP983057 IY29:JD31 SU29:SZ31 ACQ29:ACV31 AMM29:AMR31 AWI29:AWN31 BGE29:BGJ31 BQA29:BQF31 BZW29:CAB31 CJS29:CJX31 CTO29:CTT31 DDK29:DDP31 DNG29:DNL31 DXC29:DXH31 EGY29:EHD31 EQU29:EQZ31 FAQ29:FAV31 FKM29:FKR31 FUI29:FUN31 GEE29:GEJ31 GOA29:GOF31 GXW29:GYB31 HHS29:HHX31 HRO29:HRT31 IBK29:IBP31 ILG29:ILL31 IVC29:IVH31 JEY29:JFD31 JOU29:JOZ31 JYQ29:JYV31 KIM29:KIR31 KSI29:KSN31 LCE29:LCJ31 LMA29:LMF31 LVW29:LWB31 MFS29:MFX31 MPO29:MPT31 MZK29:MZP31 NJG29:NJL31 NTC29:NTH31 OCY29:ODD31 OMU29:OMZ31 OWQ29:OWV31 PGM29:PGR31 PQI29:PQN31 QAE29:QAJ31 QKA29:QKF31 QTW29:QUB31 RDS29:RDX31 RNO29:RNT31 RXK29:RXP31 SHG29:SHL31 SRC29:SRH31 TAY29:TBD31 TKU29:TKZ31 TUQ29:TUV31 UEM29:UER31 UOI29:UON31 UYE29:UYJ31 VIA29:VIF31 VRW29:VSB31 WBS29:WBX31 WLO29:WLT31 WVK29:WVP31 C65551:H65553 IY65551:JD65553 SU65551:SZ65553 ACQ65551:ACV65553 AMM65551:AMR65553 AWI65551:AWN65553 BGE65551:BGJ65553 BQA65551:BQF65553 BZW65551:CAB65553 CJS65551:CJX65553 CTO65551:CTT65553 DDK65551:DDP65553 DNG65551:DNL65553 DXC65551:DXH65553 EGY65551:EHD65553 EQU65551:EQZ65553 FAQ65551:FAV65553 FKM65551:FKR65553 FUI65551:FUN65553 GEE65551:GEJ65553 GOA65551:GOF65553 GXW65551:GYB65553 HHS65551:HHX65553 HRO65551:HRT65553 IBK65551:IBP65553 ILG65551:ILL65553 IVC65551:IVH65553 JEY65551:JFD65553 JOU65551:JOZ65553 JYQ65551:JYV65553 KIM65551:KIR65553 KSI65551:KSN65553 LCE65551:LCJ65553 LMA65551:LMF65553 LVW65551:LWB65553 MFS65551:MFX65553 MPO65551:MPT65553 MZK65551:MZP65553 NJG65551:NJL65553 NTC65551:NTH65553 OCY65551:ODD65553 OMU65551:OMZ65553 OWQ65551:OWV65553 PGM65551:PGR65553 PQI65551:PQN65553 QAE65551:QAJ65553 QKA65551:QKF65553 QTW65551:QUB65553 RDS65551:RDX65553 RNO65551:RNT65553 RXK65551:RXP65553 SHG65551:SHL65553 SRC65551:SRH65553 TAY65551:TBD65553 TKU65551:TKZ65553 TUQ65551:TUV65553 UEM65551:UER65553 UOI65551:UON65553 UYE65551:UYJ65553 VIA65551:VIF65553 VRW65551:VSB65553 WBS65551:WBX65553 WLO65551:WLT65553 WVK65551:WVP65553 C131087:H131089 IY131087:JD131089 SU131087:SZ131089 ACQ131087:ACV131089 AMM131087:AMR131089 AWI131087:AWN131089 BGE131087:BGJ131089 BQA131087:BQF131089 BZW131087:CAB131089 CJS131087:CJX131089 CTO131087:CTT131089 DDK131087:DDP131089 DNG131087:DNL131089 DXC131087:DXH131089 EGY131087:EHD131089 EQU131087:EQZ131089 FAQ131087:FAV131089 FKM131087:FKR131089 FUI131087:FUN131089 GEE131087:GEJ131089 GOA131087:GOF131089 GXW131087:GYB131089 HHS131087:HHX131089 HRO131087:HRT131089 IBK131087:IBP131089 ILG131087:ILL131089 IVC131087:IVH131089 JEY131087:JFD131089 JOU131087:JOZ131089 JYQ131087:JYV131089 KIM131087:KIR131089 KSI131087:KSN131089 LCE131087:LCJ131089 LMA131087:LMF131089 LVW131087:LWB131089 MFS131087:MFX131089 MPO131087:MPT131089 MZK131087:MZP131089 NJG131087:NJL131089 NTC131087:NTH131089 OCY131087:ODD131089 OMU131087:OMZ131089 OWQ131087:OWV131089 PGM131087:PGR131089 PQI131087:PQN131089 QAE131087:QAJ131089 QKA131087:QKF131089 QTW131087:QUB131089 RDS131087:RDX131089 RNO131087:RNT131089 RXK131087:RXP131089 SHG131087:SHL131089 SRC131087:SRH131089 TAY131087:TBD131089 TKU131087:TKZ131089 TUQ131087:TUV131089 UEM131087:UER131089 UOI131087:UON131089 UYE131087:UYJ131089 VIA131087:VIF131089 VRW131087:VSB131089 WBS131087:WBX131089 WLO131087:WLT131089 WVK131087:WVP131089 C196623:H196625 IY196623:JD196625 SU196623:SZ196625 ACQ196623:ACV196625 AMM196623:AMR196625 AWI196623:AWN196625 BGE196623:BGJ196625 BQA196623:BQF196625 BZW196623:CAB196625 CJS196623:CJX196625 CTO196623:CTT196625 DDK196623:DDP196625 DNG196623:DNL196625 DXC196623:DXH196625 EGY196623:EHD196625 EQU196623:EQZ196625 FAQ196623:FAV196625 FKM196623:FKR196625 FUI196623:FUN196625 GEE196623:GEJ196625 GOA196623:GOF196625 GXW196623:GYB196625 HHS196623:HHX196625 HRO196623:HRT196625 IBK196623:IBP196625 ILG196623:ILL196625 IVC196623:IVH196625 JEY196623:JFD196625 JOU196623:JOZ196625 JYQ196623:JYV196625 KIM196623:KIR196625 KSI196623:KSN196625 LCE196623:LCJ196625 LMA196623:LMF196625 LVW196623:LWB196625 MFS196623:MFX196625 MPO196623:MPT196625 MZK196623:MZP196625 NJG196623:NJL196625 NTC196623:NTH196625 OCY196623:ODD196625 OMU196623:OMZ196625 OWQ196623:OWV196625 PGM196623:PGR196625 PQI196623:PQN196625 QAE196623:QAJ196625 QKA196623:QKF196625 QTW196623:QUB196625 RDS196623:RDX196625 RNO196623:RNT196625 RXK196623:RXP196625 SHG196623:SHL196625 SRC196623:SRH196625 TAY196623:TBD196625 TKU196623:TKZ196625 TUQ196623:TUV196625 UEM196623:UER196625 UOI196623:UON196625 UYE196623:UYJ196625 VIA196623:VIF196625 VRW196623:VSB196625 WBS196623:WBX196625 WLO196623:WLT196625 WVK196623:WVP196625 C262159:H262161 IY262159:JD262161 SU262159:SZ262161 ACQ262159:ACV262161 AMM262159:AMR262161 AWI262159:AWN262161 BGE262159:BGJ262161 BQA262159:BQF262161 BZW262159:CAB262161 CJS262159:CJX262161 CTO262159:CTT262161 DDK262159:DDP262161 DNG262159:DNL262161 DXC262159:DXH262161 EGY262159:EHD262161 EQU262159:EQZ262161 FAQ262159:FAV262161 FKM262159:FKR262161 FUI262159:FUN262161 GEE262159:GEJ262161 GOA262159:GOF262161 GXW262159:GYB262161 HHS262159:HHX262161 HRO262159:HRT262161 IBK262159:IBP262161 ILG262159:ILL262161 IVC262159:IVH262161 JEY262159:JFD262161 JOU262159:JOZ262161 JYQ262159:JYV262161 KIM262159:KIR262161 KSI262159:KSN262161 LCE262159:LCJ262161 LMA262159:LMF262161 LVW262159:LWB262161 MFS262159:MFX262161 MPO262159:MPT262161 MZK262159:MZP262161 NJG262159:NJL262161 NTC262159:NTH262161 OCY262159:ODD262161 OMU262159:OMZ262161 OWQ262159:OWV262161 PGM262159:PGR262161 PQI262159:PQN262161 QAE262159:QAJ262161 QKA262159:QKF262161 QTW262159:QUB262161 RDS262159:RDX262161 RNO262159:RNT262161 RXK262159:RXP262161 SHG262159:SHL262161 SRC262159:SRH262161 TAY262159:TBD262161 TKU262159:TKZ262161 TUQ262159:TUV262161 UEM262159:UER262161 UOI262159:UON262161 UYE262159:UYJ262161 VIA262159:VIF262161 VRW262159:VSB262161 WBS262159:WBX262161 WLO262159:WLT262161 WVK262159:WVP262161 C327695:H327697 IY327695:JD327697 SU327695:SZ327697 ACQ327695:ACV327697 AMM327695:AMR327697 AWI327695:AWN327697 BGE327695:BGJ327697 BQA327695:BQF327697 BZW327695:CAB327697 CJS327695:CJX327697 CTO327695:CTT327697 DDK327695:DDP327697 DNG327695:DNL327697 DXC327695:DXH327697 EGY327695:EHD327697 EQU327695:EQZ327697 FAQ327695:FAV327697 FKM327695:FKR327697 FUI327695:FUN327697 GEE327695:GEJ327697 GOA327695:GOF327697 GXW327695:GYB327697 HHS327695:HHX327697 HRO327695:HRT327697 IBK327695:IBP327697 ILG327695:ILL327697 IVC327695:IVH327697 JEY327695:JFD327697 JOU327695:JOZ327697 JYQ327695:JYV327697 KIM327695:KIR327697 KSI327695:KSN327697 LCE327695:LCJ327697 LMA327695:LMF327697 LVW327695:LWB327697 MFS327695:MFX327697 MPO327695:MPT327697 MZK327695:MZP327697 NJG327695:NJL327697 NTC327695:NTH327697 OCY327695:ODD327697 OMU327695:OMZ327697 OWQ327695:OWV327697 PGM327695:PGR327697 PQI327695:PQN327697 QAE327695:QAJ327697 QKA327695:QKF327697 QTW327695:QUB327697 RDS327695:RDX327697 RNO327695:RNT327697 RXK327695:RXP327697 SHG327695:SHL327697 SRC327695:SRH327697 TAY327695:TBD327697 TKU327695:TKZ327697 TUQ327695:TUV327697 UEM327695:UER327697 UOI327695:UON327697 UYE327695:UYJ327697 VIA327695:VIF327697 VRW327695:VSB327697 WBS327695:WBX327697 WLO327695:WLT327697 WVK327695:WVP327697 C393231:H393233 IY393231:JD393233 SU393231:SZ393233 ACQ393231:ACV393233 AMM393231:AMR393233 AWI393231:AWN393233 BGE393231:BGJ393233 BQA393231:BQF393233 BZW393231:CAB393233 CJS393231:CJX393233 CTO393231:CTT393233 DDK393231:DDP393233 DNG393231:DNL393233 DXC393231:DXH393233 EGY393231:EHD393233 EQU393231:EQZ393233 FAQ393231:FAV393233 FKM393231:FKR393233 FUI393231:FUN393233 GEE393231:GEJ393233 GOA393231:GOF393233 GXW393231:GYB393233 HHS393231:HHX393233 HRO393231:HRT393233 IBK393231:IBP393233 ILG393231:ILL393233 IVC393231:IVH393233 JEY393231:JFD393233 JOU393231:JOZ393233 JYQ393231:JYV393233 KIM393231:KIR393233 KSI393231:KSN393233 LCE393231:LCJ393233 LMA393231:LMF393233 LVW393231:LWB393233 MFS393231:MFX393233 MPO393231:MPT393233 MZK393231:MZP393233 NJG393231:NJL393233 NTC393231:NTH393233 OCY393231:ODD393233 OMU393231:OMZ393233 OWQ393231:OWV393233 PGM393231:PGR393233 PQI393231:PQN393233 QAE393231:QAJ393233 QKA393231:QKF393233 QTW393231:QUB393233 RDS393231:RDX393233 RNO393231:RNT393233 RXK393231:RXP393233 SHG393231:SHL393233 SRC393231:SRH393233 TAY393231:TBD393233 TKU393231:TKZ393233 TUQ393231:TUV393233 UEM393231:UER393233 UOI393231:UON393233 UYE393231:UYJ393233 VIA393231:VIF393233 VRW393231:VSB393233 WBS393231:WBX393233 WLO393231:WLT393233 WVK393231:WVP393233 C458767:H458769 IY458767:JD458769 SU458767:SZ458769 ACQ458767:ACV458769 AMM458767:AMR458769 AWI458767:AWN458769 BGE458767:BGJ458769 BQA458767:BQF458769 BZW458767:CAB458769 CJS458767:CJX458769 CTO458767:CTT458769 DDK458767:DDP458769 DNG458767:DNL458769 DXC458767:DXH458769 EGY458767:EHD458769 EQU458767:EQZ458769 FAQ458767:FAV458769 FKM458767:FKR458769 FUI458767:FUN458769 GEE458767:GEJ458769 GOA458767:GOF458769 GXW458767:GYB458769 HHS458767:HHX458769 HRO458767:HRT458769 IBK458767:IBP458769 ILG458767:ILL458769 IVC458767:IVH458769 JEY458767:JFD458769 JOU458767:JOZ458769 JYQ458767:JYV458769 KIM458767:KIR458769 KSI458767:KSN458769 LCE458767:LCJ458769 LMA458767:LMF458769 LVW458767:LWB458769 MFS458767:MFX458769 MPO458767:MPT458769 MZK458767:MZP458769 NJG458767:NJL458769 NTC458767:NTH458769 OCY458767:ODD458769 OMU458767:OMZ458769 OWQ458767:OWV458769 PGM458767:PGR458769 PQI458767:PQN458769 QAE458767:QAJ458769 QKA458767:QKF458769 QTW458767:QUB458769 RDS458767:RDX458769 RNO458767:RNT458769 RXK458767:RXP458769 SHG458767:SHL458769 SRC458767:SRH458769 TAY458767:TBD458769 TKU458767:TKZ458769 TUQ458767:TUV458769 UEM458767:UER458769 UOI458767:UON458769 UYE458767:UYJ458769 VIA458767:VIF458769 VRW458767:VSB458769 WBS458767:WBX458769 WLO458767:WLT458769 WVK458767:WVP458769 C524303:H524305 IY524303:JD524305 SU524303:SZ524305 ACQ524303:ACV524305 AMM524303:AMR524305 AWI524303:AWN524305 BGE524303:BGJ524305 BQA524303:BQF524305 BZW524303:CAB524305 CJS524303:CJX524305 CTO524303:CTT524305 DDK524303:DDP524305 DNG524303:DNL524305 DXC524303:DXH524305 EGY524303:EHD524305 EQU524303:EQZ524305 FAQ524303:FAV524305 FKM524303:FKR524305 FUI524303:FUN524305 GEE524303:GEJ524305 GOA524303:GOF524305 GXW524303:GYB524305 HHS524303:HHX524305 HRO524303:HRT524305 IBK524303:IBP524305 ILG524303:ILL524305 IVC524303:IVH524305 JEY524303:JFD524305 JOU524303:JOZ524305 JYQ524303:JYV524305 KIM524303:KIR524305 KSI524303:KSN524305 LCE524303:LCJ524305 LMA524303:LMF524305 LVW524303:LWB524305 MFS524303:MFX524305 MPO524303:MPT524305 MZK524303:MZP524305 NJG524303:NJL524305 NTC524303:NTH524305 OCY524303:ODD524305 OMU524303:OMZ524305 OWQ524303:OWV524305 PGM524303:PGR524305 PQI524303:PQN524305 QAE524303:QAJ524305 QKA524303:QKF524305 QTW524303:QUB524305 RDS524303:RDX524305 RNO524303:RNT524305 RXK524303:RXP524305 SHG524303:SHL524305 SRC524303:SRH524305 TAY524303:TBD524305 TKU524303:TKZ524305 TUQ524303:TUV524305 UEM524303:UER524305 UOI524303:UON524305 UYE524303:UYJ524305 VIA524303:VIF524305 VRW524303:VSB524305 WBS524303:WBX524305 WLO524303:WLT524305 WVK524303:WVP524305 C589839:H589841 IY589839:JD589841 SU589839:SZ589841 ACQ589839:ACV589841 AMM589839:AMR589841 AWI589839:AWN589841 BGE589839:BGJ589841 BQA589839:BQF589841 BZW589839:CAB589841 CJS589839:CJX589841 CTO589839:CTT589841 DDK589839:DDP589841 DNG589839:DNL589841 DXC589839:DXH589841 EGY589839:EHD589841 EQU589839:EQZ589841 FAQ589839:FAV589841 FKM589839:FKR589841 FUI589839:FUN589841 GEE589839:GEJ589841 GOA589839:GOF589841 GXW589839:GYB589841 HHS589839:HHX589841 HRO589839:HRT589841 IBK589839:IBP589841 ILG589839:ILL589841 IVC589839:IVH589841 JEY589839:JFD589841 JOU589839:JOZ589841 JYQ589839:JYV589841 KIM589839:KIR589841 KSI589839:KSN589841 LCE589839:LCJ589841 LMA589839:LMF589841 LVW589839:LWB589841 MFS589839:MFX589841 MPO589839:MPT589841 MZK589839:MZP589841 NJG589839:NJL589841 NTC589839:NTH589841 OCY589839:ODD589841 OMU589839:OMZ589841 OWQ589839:OWV589841 PGM589839:PGR589841 PQI589839:PQN589841 QAE589839:QAJ589841 QKA589839:QKF589841 QTW589839:QUB589841 RDS589839:RDX589841 RNO589839:RNT589841 RXK589839:RXP589841 SHG589839:SHL589841 SRC589839:SRH589841 TAY589839:TBD589841 TKU589839:TKZ589841 TUQ589839:TUV589841 UEM589839:UER589841 UOI589839:UON589841 UYE589839:UYJ589841 VIA589839:VIF589841 VRW589839:VSB589841 WBS589839:WBX589841 WLO589839:WLT589841 WVK589839:WVP589841 C655375:H655377 IY655375:JD655377 SU655375:SZ655377 ACQ655375:ACV655377 AMM655375:AMR655377 AWI655375:AWN655377 BGE655375:BGJ655377 BQA655375:BQF655377 BZW655375:CAB655377 CJS655375:CJX655377 CTO655375:CTT655377 DDK655375:DDP655377 DNG655375:DNL655377 DXC655375:DXH655377 EGY655375:EHD655377 EQU655375:EQZ655377 FAQ655375:FAV655377 FKM655375:FKR655377 FUI655375:FUN655377 GEE655375:GEJ655377 GOA655375:GOF655377 GXW655375:GYB655377 HHS655375:HHX655377 HRO655375:HRT655377 IBK655375:IBP655377 ILG655375:ILL655377 IVC655375:IVH655377 JEY655375:JFD655377 JOU655375:JOZ655377 JYQ655375:JYV655377 KIM655375:KIR655377 KSI655375:KSN655377 LCE655375:LCJ655377 LMA655375:LMF655377 LVW655375:LWB655377 MFS655375:MFX655377 MPO655375:MPT655377 MZK655375:MZP655377 NJG655375:NJL655377 NTC655375:NTH655377 OCY655375:ODD655377 OMU655375:OMZ655377 OWQ655375:OWV655377 PGM655375:PGR655377 PQI655375:PQN655377 QAE655375:QAJ655377 QKA655375:QKF655377 QTW655375:QUB655377 RDS655375:RDX655377 RNO655375:RNT655377 RXK655375:RXP655377 SHG655375:SHL655377 SRC655375:SRH655377 TAY655375:TBD655377 TKU655375:TKZ655377 TUQ655375:TUV655377 UEM655375:UER655377 UOI655375:UON655377 UYE655375:UYJ655377 VIA655375:VIF655377 VRW655375:VSB655377 WBS655375:WBX655377 WLO655375:WLT655377 WVK655375:WVP655377 C720911:H720913 IY720911:JD720913 SU720911:SZ720913 ACQ720911:ACV720913 AMM720911:AMR720913 AWI720911:AWN720913 BGE720911:BGJ720913 BQA720911:BQF720913 BZW720911:CAB720913 CJS720911:CJX720913 CTO720911:CTT720913 DDK720911:DDP720913 DNG720911:DNL720913 DXC720911:DXH720913 EGY720911:EHD720913 EQU720911:EQZ720913 FAQ720911:FAV720913 FKM720911:FKR720913 FUI720911:FUN720913 GEE720911:GEJ720913 GOA720911:GOF720913 GXW720911:GYB720913 HHS720911:HHX720913 HRO720911:HRT720913 IBK720911:IBP720913 ILG720911:ILL720913 IVC720911:IVH720913 JEY720911:JFD720913 JOU720911:JOZ720913 JYQ720911:JYV720913 KIM720911:KIR720913 KSI720911:KSN720913 LCE720911:LCJ720913 LMA720911:LMF720913 LVW720911:LWB720913 MFS720911:MFX720913 MPO720911:MPT720913 MZK720911:MZP720913 NJG720911:NJL720913 NTC720911:NTH720913 OCY720911:ODD720913 OMU720911:OMZ720913 OWQ720911:OWV720913 PGM720911:PGR720913 PQI720911:PQN720913 QAE720911:QAJ720913 QKA720911:QKF720913 QTW720911:QUB720913 RDS720911:RDX720913 RNO720911:RNT720913 RXK720911:RXP720913 SHG720911:SHL720913 SRC720911:SRH720913 TAY720911:TBD720913 TKU720911:TKZ720913 TUQ720911:TUV720913 UEM720911:UER720913 UOI720911:UON720913 UYE720911:UYJ720913 VIA720911:VIF720913 VRW720911:VSB720913 WBS720911:WBX720913 WLO720911:WLT720913 WVK720911:WVP720913 C786447:H786449 IY786447:JD786449 SU786447:SZ786449 ACQ786447:ACV786449 AMM786447:AMR786449 AWI786447:AWN786449 BGE786447:BGJ786449 BQA786447:BQF786449 BZW786447:CAB786449 CJS786447:CJX786449 CTO786447:CTT786449 DDK786447:DDP786449 DNG786447:DNL786449 DXC786447:DXH786449 EGY786447:EHD786449 EQU786447:EQZ786449 FAQ786447:FAV786449 FKM786447:FKR786449 FUI786447:FUN786449 GEE786447:GEJ786449 GOA786447:GOF786449 GXW786447:GYB786449 HHS786447:HHX786449 HRO786447:HRT786449 IBK786447:IBP786449 ILG786447:ILL786449 IVC786447:IVH786449 JEY786447:JFD786449 JOU786447:JOZ786449 JYQ786447:JYV786449 KIM786447:KIR786449 KSI786447:KSN786449 LCE786447:LCJ786449 LMA786447:LMF786449 LVW786447:LWB786449 MFS786447:MFX786449 MPO786447:MPT786449 MZK786447:MZP786449 NJG786447:NJL786449 NTC786447:NTH786449 OCY786447:ODD786449 OMU786447:OMZ786449 OWQ786447:OWV786449 PGM786447:PGR786449 PQI786447:PQN786449 QAE786447:QAJ786449 QKA786447:QKF786449 QTW786447:QUB786449 RDS786447:RDX786449 RNO786447:RNT786449 RXK786447:RXP786449 SHG786447:SHL786449 SRC786447:SRH786449 TAY786447:TBD786449 TKU786447:TKZ786449 TUQ786447:TUV786449 UEM786447:UER786449 UOI786447:UON786449 UYE786447:UYJ786449 VIA786447:VIF786449 VRW786447:VSB786449 WBS786447:WBX786449 WLO786447:WLT786449 WVK786447:WVP786449 C851983:H851985 IY851983:JD851985 SU851983:SZ851985 ACQ851983:ACV851985 AMM851983:AMR851985 AWI851983:AWN851985 BGE851983:BGJ851985 BQA851983:BQF851985 BZW851983:CAB851985 CJS851983:CJX851985 CTO851983:CTT851985 DDK851983:DDP851985 DNG851983:DNL851985 DXC851983:DXH851985 EGY851983:EHD851985 EQU851983:EQZ851985 FAQ851983:FAV851985 FKM851983:FKR851985 FUI851983:FUN851985 GEE851983:GEJ851985 GOA851983:GOF851985 GXW851983:GYB851985 HHS851983:HHX851985 HRO851983:HRT851985 IBK851983:IBP851985 ILG851983:ILL851985 IVC851983:IVH851985 JEY851983:JFD851985 JOU851983:JOZ851985 JYQ851983:JYV851985 KIM851983:KIR851985 KSI851983:KSN851985 LCE851983:LCJ851985 LMA851983:LMF851985 LVW851983:LWB851985 MFS851983:MFX851985 MPO851983:MPT851985 MZK851983:MZP851985 NJG851983:NJL851985 NTC851983:NTH851985 OCY851983:ODD851985 OMU851983:OMZ851985 OWQ851983:OWV851985 PGM851983:PGR851985 PQI851983:PQN851985 QAE851983:QAJ851985 QKA851983:QKF851985 QTW851983:QUB851985 RDS851983:RDX851985 RNO851983:RNT851985 RXK851983:RXP851985 SHG851983:SHL851985 SRC851983:SRH851985 TAY851983:TBD851985 TKU851983:TKZ851985 TUQ851983:TUV851985 UEM851983:UER851985 UOI851983:UON851985 UYE851983:UYJ851985 VIA851983:VIF851985 VRW851983:VSB851985 WBS851983:WBX851985 WLO851983:WLT851985 WVK851983:WVP851985 C917519:H917521 IY917519:JD917521 SU917519:SZ917521 ACQ917519:ACV917521 AMM917519:AMR917521 AWI917519:AWN917521 BGE917519:BGJ917521 BQA917519:BQF917521 BZW917519:CAB917521 CJS917519:CJX917521 CTO917519:CTT917521 DDK917519:DDP917521 DNG917519:DNL917521 DXC917519:DXH917521 EGY917519:EHD917521 EQU917519:EQZ917521 FAQ917519:FAV917521 FKM917519:FKR917521 FUI917519:FUN917521 GEE917519:GEJ917521 GOA917519:GOF917521 GXW917519:GYB917521 HHS917519:HHX917521 HRO917519:HRT917521 IBK917519:IBP917521 ILG917519:ILL917521 IVC917519:IVH917521 JEY917519:JFD917521 JOU917519:JOZ917521 JYQ917519:JYV917521 KIM917519:KIR917521 KSI917519:KSN917521 LCE917519:LCJ917521 LMA917519:LMF917521 LVW917519:LWB917521 MFS917519:MFX917521 MPO917519:MPT917521 MZK917519:MZP917521 NJG917519:NJL917521 NTC917519:NTH917521 OCY917519:ODD917521 OMU917519:OMZ917521 OWQ917519:OWV917521 PGM917519:PGR917521 PQI917519:PQN917521 QAE917519:QAJ917521 QKA917519:QKF917521 QTW917519:QUB917521 RDS917519:RDX917521 RNO917519:RNT917521 RXK917519:RXP917521 SHG917519:SHL917521 SRC917519:SRH917521 TAY917519:TBD917521 TKU917519:TKZ917521 TUQ917519:TUV917521 UEM917519:UER917521 UOI917519:UON917521 UYE917519:UYJ917521 VIA917519:VIF917521 VRW917519:VSB917521 WBS917519:WBX917521 WLO917519:WLT917521 WVK917519:WVP917521 C983055:H983057 IY983055:JD983057 SU983055:SZ983057 ACQ983055:ACV983057 AMM983055:AMR983057 AWI983055:AWN983057 BGE983055:BGJ983057 BQA983055:BQF983057 BZW983055:CAB983057 CJS983055:CJX983057 CTO983055:CTT983057 DDK983055:DDP983057 DNG983055:DNL983057 DXC983055:DXH983057 EGY983055:EHD983057 EQU983055:EQZ983057 FAQ983055:FAV983057 FKM983055:FKR983057 FUI983055:FUN983057 GEE983055:GEJ983057 GOA983055:GOF983057 GXW983055:GYB983057 HHS983055:HHX983057 HRO983055:HRT983057 IBK983055:IBP983057 ILG983055:ILL983057 IVC983055:IVH983057 JEY983055:JFD983057 JOU983055:JOZ983057 JYQ983055:JYV983057 KIM983055:KIR983057 KSI983055:KSN983057 LCE983055:LCJ983057 LMA983055:LMF983057 LVW983055:LWB983057 MFS983055:MFX983057 MPO983055:MPT983057 MZK983055:MZP983057 NJG983055:NJL983057 NTC983055:NTH983057 OCY983055:ODD983057 OMU983055:OMZ983057 OWQ983055:OWV983057 PGM983055:PGR983057 PQI983055:PQN983057 QAE983055:QAJ983057 QKA983055:QKF983057 QTW983055:QUB983057 RDS983055:RDX983057 RNO983055:RNT983057 RXK983055:RXP983057 SHG983055:SHL983057 SRC983055:SRH983057 TAY983055:TBD983057 TKU983055:TKZ983057 TUQ983055:TUV983057 UEM983055:UER983057 UOI983055:UON983057 UYE983055:UYJ983057 VIA983055:VIF983057 VRW983055:VSB983057 WBS983055:WBX983057 WLO983055:WLT983057 C29:C31">
      <formula1>"ダクト式第一種換気,ダクト式第二種換気,ダクト式第三種換気,壁付け式第一種換気,壁付け式第二種換気,壁付け式第三種換気"</formula1>
    </dataValidation>
    <dataValidation type="list" allowBlank="1" showInputMessage="1" showErrorMessage="1" sqref="WVK983049:WVK983051 IY23:IY25 SU23:SU25 ACQ23:ACQ25 AMM23:AMM25 AWI23:AWI25 BGE23:BGE25 BQA23:BQA25 BZW23:BZW25 CJS23:CJS25 CTO23:CTO25 DDK23:DDK25 DNG23:DNG25 DXC23:DXC25 EGY23:EGY25 EQU23:EQU25 FAQ23:FAQ25 FKM23:FKM25 FUI23:FUI25 GEE23:GEE25 GOA23:GOA25 GXW23:GXW25 HHS23:HHS25 HRO23:HRO25 IBK23:IBK25 ILG23:ILG25 IVC23:IVC25 JEY23:JEY25 JOU23:JOU25 JYQ23:JYQ25 KIM23:KIM25 KSI23:KSI25 LCE23:LCE25 LMA23:LMA25 LVW23:LVW25 MFS23:MFS25 MPO23:MPO25 MZK23:MZK25 NJG23:NJG25 NTC23:NTC25 OCY23:OCY25 OMU23:OMU25 OWQ23:OWQ25 PGM23:PGM25 PQI23:PQI25 QAE23:QAE25 QKA23:QKA25 QTW23:QTW25 RDS23:RDS25 RNO23:RNO25 RXK23:RXK25 SHG23:SHG25 SRC23:SRC25 TAY23:TAY25 TKU23:TKU25 TUQ23:TUQ25 UEM23:UEM25 UOI23:UOI25 UYE23:UYE25 VIA23:VIA25 VRW23:VRW25 WBS23:WBS25 WLO23:WLO25 WVK23:WVK25 C65545:C65547 IY65545:IY65547 SU65545:SU65547 ACQ65545:ACQ65547 AMM65545:AMM65547 AWI65545:AWI65547 BGE65545:BGE65547 BQA65545:BQA65547 BZW65545:BZW65547 CJS65545:CJS65547 CTO65545:CTO65547 DDK65545:DDK65547 DNG65545:DNG65547 DXC65545:DXC65547 EGY65545:EGY65547 EQU65545:EQU65547 FAQ65545:FAQ65547 FKM65545:FKM65547 FUI65545:FUI65547 GEE65545:GEE65547 GOA65545:GOA65547 GXW65545:GXW65547 HHS65545:HHS65547 HRO65545:HRO65547 IBK65545:IBK65547 ILG65545:ILG65547 IVC65545:IVC65547 JEY65545:JEY65547 JOU65545:JOU65547 JYQ65545:JYQ65547 KIM65545:KIM65547 KSI65545:KSI65547 LCE65545:LCE65547 LMA65545:LMA65547 LVW65545:LVW65547 MFS65545:MFS65547 MPO65545:MPO65547 MZK65545:MZK65547 NJG65545:NJG65547 NTC65545:NTC65547 OCY65545:OCY65547 OMU65545:OMU65547 OWQ65545:OWQ65547 PGM65545:PGM65547 PQI65545:PQI65547 QAE65545:QAE65547 QKA65545:QKA65547 QTW65545:QTW65547 RDS65545:RDS65547 RNO65545:RNO65547 RXK65545:RXK65547 SHG65545:SHG65547 SRC65545:SRC65547 TAY65545:TAY65547 TKU65545:TKU65547 TUQ65545:TUQ65547 UEM65545:UEM65547 UOI65545:UOI65547 UYE65545:UYE65547 VIA65545:VIA65547 VRW65545:VRW65547 WBS65545:WBS65547 WLO65545:WLO65547 WVK65545:WVK65547 C131081:C131083 IY131081:IY131083 SU131081:SU131083 ACQ131081:ACQ131083 AMM131081:AMM131083 AWI131081:AWI131083 BGE131081:BGE131083 BQA131081:BQA131083 BZW131081:BZW131083 CJS131081:CJS131083 CTO131081:CTO131083 DDK131081:DDK131083 DNG131081:DNG131083 DXC131081:DXC131083 EGY131081:EGY131083 EQU131081:EQU131083 FAQ131081:FAQ131083 FKM131081:FKM131083 FUI131081:FUI131083 GEE131081:GEE131083 GOA131081:GOA131083 GXW131081:GXW131083 HHS131081:HHS131083 HRO131081:HRO131083 IBK131081:IBK131083 ILG131081:ILG131083 IVC131081:IVC131083 JEY131081:JEY131083 JOU131081:JOU131083 JYQ131081:JYQ131083 KIM131081:KIM131083 KSI131081:KSI131083 LCE131081:LCE131083 LMA131081:LMA131083 LVW131081:LVW131083 MFS131081:MFS131083 MPO131081:MPO131083 MZK131081:MZK131083 NJG131081:NJG131083 NTC131081:NTC131083 OCY131081:OCY131083 OMU131081:OMU131083 OWQ131081:OWQ131083 PGM131081:PGM131083 PQI131081:PQI131083 QAE131081:QAE131083 QKA131081:QKA131083 QTW131081:QTW131083 RDS131081:RDS131083 RNO131081:RNO131083 RXK131081:RXK131083 SHG131081:SHG131083 SRC131081:SRC131083 TAY131081:TAY131083 TKU131081:TKU131083 TUQ131081:TUQ131083 UEM131081:UEM131083 UOI131081:UOI131083 UYE131081:UYE131083 VIA131081:VIA131083 VRW131081:VRW131083 WBS131081:WBS131083 WLO131081:WLO131083 WVK131081:WVK131083 C196617:C196619 IY196617:IY196619 SU196617:SU196619 ACQ196617:ACQ196619 AMM196617:AMM196619 AWI196617:AWI196619 BGE196617:BGE196619 BQA196617:BQA196619 BZW196617:BZW196619 CJS196617:CJS196619 CTO196617:CTO196619 DDK196617:DDK196619 DNG196617:DNG196619 DXC196617:DXC196619 EGY196617:EGY196619 EQU196617:EQU196619 FAQ196617:FAQ196619 FKM196617:FKM196619 FUI196617:FUI196619 GEE196617:GEE196619 GOA196617:GOA196619 GXW196617:GXW196619 HHS196617:HHS196619 HRO196617:HRO196619 IBK196617:IBK196619 ILG196617:ILG196619 IVC196617:IVC196619 JEY196617:JEY196619 JOU196617:JOU196619 JYQ196617:JYQ196619 KIM196617:KIM196619 KSI196617:KSI196619 LCE196617:LCE196619 LMA196617:LMA196619 LVW196617:LVW196619 MFS196617:MFS196619 MPO196617:MPO196619 MZK196617:MZK196619 NJG196617:NJG196619 NTC196617:NTC196619 OCY196617:OCY196619 OMU196617:OMU196619 OWQ196617:OWQ196619 PGM196617:PGM196619 PQI196617:PQI196619 QAE196617:QAE196619 QKA196617:QKA196619 QTW196617:QTW196619 RDS196617:RDS196619 RNO196617:RNO196619 RXK196617:RXK196619 SHG196617:SHG196619 SRC196617:SRC196619 TAY196617:TAY196619 TKU196617:TKU196619 TUQ196617:TUQ196619 UEM196617:UEM196619 UOI196617:UOI196619 UYE196617:UYE196619 VIA196617:VIA196619 VRW196617:VRW196619 WBS196617:WBS196619 WLO196617:WLO196619 WVK196617:WVK196619 C262153:C262155 IY262153:IY262155 SU262153:SU262155 ACQ262153:ACQ262155 AMM262153:AMM262155 AWI262153:AWI262155 BGE262153:BGE262155 BQA262153:BQA262155 BZW262153:BZW262155 CJS262153:CJS262155 CTO262153:CTO262155 DDK262153:DDK262155 DNG262153:DNG262155 DXC262153:DXC262155 EGY262153:EGY262155 EQU262153:EQU262155 FAQ262153:FAQ262155 FKM262153:FKM262155 FUI262153:FUI262155 GEE262153:GEE262155 GOA262153:GOA262155 GXW262153:GXW262155 HHS262153:HHS262155 HRO262153:HRO262155 IBK262153:IBK262155 ILG262153:ILG262155 IVC262153:IVC262155 JEY262153:JEY262155 JOU262153:JOU262155 JYQ262153:JYQ262155 KIM262153:KIM262155 KSI262153:KSI262155 LCE262153:LCE262155 LMA262153:LMA262155 LVW262153:LVW262155 MFS262153:MFS262155 MPO262153:MPO262155 MZK262153:MZK262155 NJG262153:NJG262155 NTC262153:NTC262155 OCY262153:OCY262155 OMU262153:OMU262155 OWQ262153:OWQ262155 PGM262153:PGM262155 PQI262153:PQI262155 QAE262153:QAE262155 QKA262153:QKA262155 QTW262153:QTW262155 RDS262153:RDS262155 RNO262153:RNO262155 RXK262153:RXK262155 SHG262153:SHG262155 SRC262153:SRC262155 TAY262153:TAY262155 TKU262153:TKU262155 TUQ262153:TUQ262155 UEM262153:UEM262155 UOI262153:UOI262155 UYE262153:UYE262155 VIA262153:VIA262155 VRW262153:VRW262155 WBS262153:WBS262155 WLO262153:WLO262155 WVK262153:WVK262155 C327689:C327691 IY327689:IY327691 SU327689:SU327691 ACQ327689:ACQ327691 AMM327689:AMM327691 AWI327689:AWI327691 BGE327689:BGE327691 BQA327689:BQA327691 BZW327689:BZW327691 CJS327689:CJS327691 CTO327689:CTO327691 DDK327689:DDK327691 DNG327689:DNG327691 DXC327689:DXC327691 EGY327689:EGY327691 EQU327689:EQU327691 FAQ327689:FAQ327691 FKM327689:FKM327691 FUI327689:FUI327691 GEE327689:GEE327691 GOA327689:GOA327691 GXW327689:GXW327691 HHS327689:HHS327691 HRO327689:HRO327691 IBK327689:IBK327691 ILG327689:ILG327691 IVC327689:IVC327691 JEY327689:JEY327691 JOU327689:JOU327691 JYQ327689:JYQ327691 KIM327689:KIM327691 KSI327689:KSI327691 LCE327689:LCE327691 LMA327689:LMA327691 LVW327689:LVW327691 MFS327689:MFS327691 MPO327689:MPO327691 MZK327689:MZK327691 NJG327689:NJG327691 NTC327689:NTC327691 OCY327689:OCY327691 OMU327689:OMU327691 OWQ327689:OWQ327691 PGM327689:PGM327691 PQI327689:PQI327691 QAE327689:QAE327691 QKA327689:QKA327691 QTW327689:QTW327691 RDS327689:RDS327691 RNO327689:RNO327691 RXK327689:RXK327691 SHG327689:SHG327691 SRC327689:SRC327691 TAY327689:TAY327691 TKU327689:TKU327691 TUQ327689:TUQ327691 UEM327689:UEM327691 UOI327689:UOI327691 UYE327689:UYE327691 VIA327689:VIA327691 VRW327689:VRW327691 WBS327689:WBS327691 WLO327689:WLO327691 WVK327689:WVK327691 C393225:C393227 IY393225:IY393227 SU393225:SU393227 ACQ393225:ACQ393227 AMM393225:AMM393227 AWI393225:AWI393227 BGE393225:BGE393227 BQA393225:BQA393227 BZW393225:BZW393227 CJS393225:CJS393227 CTO393225:CTO393227 DDK393225:DDK393227 DNG393225:DNG393227 DXC393225:DXC393227 EGY393225:EGY393227 EQU393225:EQU393227 FAQ393225:FAQ393227 FKM393225:FKM393227 FUI393225:FUI393227 GEE393225:GEE393227 GOA393225:GOA393227 GXW393225:GXW393227 HHS393225:HHS393227 HRO393225:HRO393227 IBK393225:IBK393227 ILG393225:ILG393227 IVC393225:IVC393227 JEY393225:JEY393227 JOU393225:JOU393227 JYQ393225:JYQ393227 KIM393225:KIM393227 KSI393225:KSI393227 LCE393225:LCE393227 LMA393225:LMA393227 LVW393225:LVW393227 MFS393225:MFS393227 MPO393225:MPO393227 MZK393225:MZK393227 NJG393225:NJG393227 NTC393225:NTC393227 OCY393225:OCY393227 OMU393225:OMU393227 OWQ393225:OWQ393227 PGM393225:PGM393227 PQI393225:PQI393227 QAE393225:QAE393227 QKA393225:QKA393227 QTW393225:QTW393227 RDS393225:RDS393227 RNO393225:RNO393227 RXK393225:RXK393227 SHG393225:SHG393227 SRC393225:SRC393227 TAY393225:TAY393227 TKU393225:TKU393227 TUQ393225:TUQ393227 UEM393225:UEM393227 UOI393225:UOI393227 UYE393225:UYE393227 VIA393225:VIA393227 VRW393225:VRW393227 WBS393225:WBS393227 WLO393225:WLO393227 WVK393225:WVK393227 C458761:C458763 IY458761:IY458763 SU458761:SU458763 ACQ458761:ACQ458763 AMM458761:AMM458763 AWI458761:AWI458763 BGE458761:BGE458763 BQA458761:BQA458763 BZW458761:BZW458763 CJS458761:CJS458763 CTO458761:CTO458763 DDK458761:DDK458763 DNG458761:DNG458763 DXC458761:DXC458763 EGY458761:EGY458763 EQU458761:EQU458763 FAQ458761:FAQ458763 FKM458761:FKM458763 FUI458761:FUI458763 GEE458761:GEE458763 GOA458761:GOA458763 GXW458761:GXW458763 HHS458761:HHS458763 HRO458761:HRO458763 IBK458761:IBK458763 ILG458761:ILG458763 IVC458761:IVC458763 JEY458761:JEY458763 JOU458761:JOU458763 JYQ458761:JYQ458763 KIM458761:KIM458763 KSI458761:KSI458763 LCE458761:LCE458763 LMA458761:LMA458763 LVW458761:LVW458763 MFS458761:MFS458763 MPO458761:MPO458763 MZK458761:MZK458763 NJG458761:NJG458763 NTC458761:NTC458763 OCY458761:OCY458763 OMU458761:OMU458763 OWQ458761:OWQ458763 PGM458761:PGM458763 PQI458761:PQI458763 QAE458761:QAE458763 QKA458761:QKA458763 QTW458761:QTW458763 RDS458761:RDS458763 RNO458761:RNO458763 RXK458761:RXK458763 SHG458761:SHG458763 SRC458761:SRC458763 TAY458761:TAY458763 TKU458761:TKU458763 TUQ458761:TUQ458763 UEM458761:UEM458763 UOI458761:UOI458763 UYE458761:UYE458763 VIA458761:VIA458763 VRW458761:VRW458763 WBS458761:WBS458763 WLO458761:WLO458763 WVK458761:WVK458763 C524297:C524299 IY524297:IY524299 SU524297:SU524299 ACQ524297:ACQ524299 AMM524297:AMM524299 AWI524297:AWI524299 BGE524297:BGE524299 BQA524297:BQA524299 BZW524297:BZW524299 CJS524297:CJS524299 CTO524297:CTO524299 DDK524297:DDK524299 DNG524297:DNG524299 DXC524297:DXC524299 EGY524297:EGY524299 EQU524297:EQU524299 FAQ524297:FAQ524299 FKM524297:FKM524299 FUI524297:FUI524299 GEE524297:GEE524299 GOA524297:GOA524299 GXW524297:GXW524299 HHS524297:HHS524299 HRO524297:HRO524299 IBK524297:IBK524299 ILG524297:ILG524299 IVC524297:IVC524299 JEY524297:JEY524299 JOU524297:JOU524299 JYQ524297:JYQ524299 KIM524297:KIM524299 KSI524297:KSI524299 LCE524297:LCE524299 LMA524297:LMA524299 LVW524297:LVW524299 MFS524297:MFS524299 MPO524297:MPO524299 MZK524297:MZK524299 NJG524297:NJG524299 NTC524297:NTC524299 OCY524297:OCY524299 OMU524297:OMU524299 OWQ524297:OWQ524299 PGM524297:PGM524299 PQI524297:PQI524299 QAE524297:QAE524299 QKA524297:QKA524299 QTW524297:QTW524299 RDS524297:RDS524299 RNO524297:RNO524299 RXK524297:RXK524299 SHG524297:SHG524299 SRC524297:SRC524299 TAY524297:TAY524299 TKU524297:TKU524299 TUQ524297:TUQ524299 UEM524297:UEM524299 UOI524297:UOI524299 UYE524297:UYE524299 VIA524297:VIA524299 VRW524297:VRW524299 WBS524297:WBS524299 WLO524297:WLO524299 WVK524297:WVK524299 C589833:C589835 IY589833:IY589835 SU589833:SU589835 ACQ589833:ACQ589835 AMM589833:AMM589835 AWI589833:AWI589835 BGE589833:BGE589835 BQA589833:BQA589835 BZW589833:BZW589835 CJS589833:CJS589835 CTO589833:CTO589835 DDK589833:DDK589835 DNG589833:DNG589835 DXC589833:DXC589835 EGY589833:EGY589835 EQU589833:EQU589835 FAQ589833:FAQ589835 FKM589833:FKM589835 FUI589833:FUI589835 GEE589833:GEE589835 GOA589833:GOA589835 GXW589833:GXW589835 HHS589833:HHS589835 HRO589833:HRO589835 IBK589833:IBK589835 ILG589833:ILG589835 IVC589833:IVC589835 JEY589833:JEY589835 JOU589833:JOU589835 JYQ589833:JYQ589835 KIM589833:KIM589835 KSI589833:KSI589835 LCE589833:LCE589835 LMA589833:LMA589835 LVW589833:LVW589835 MFS589833:MFS589835 MPO589833:MPO589835 MZK589833:MZK589835 NJG589833:NJG589835 NTC589833:NTC589835 OCY589833:OCY589835 OMU589833:OMU589835 OWQ589833:OWQ589835 PGM589833:PGM589835 PQI589833:PQI589835 QAE589833:QAE589835 QKA589833:QKA589835 QTW589833:QTW589835 RDS589833:RDS589835 RNO589833:RNO589835 RXK589833:RXK589835 SHG589833:SHG589835 SRC589833:SRC589835 TAY589833:TAY589835 TKU589833:TKU589835 TUQ589833:TUQ589835 UEM589833:UEM589835 UOI589833:UOI589835 UYE589833:UYE589835 VIA589833:VIA589835 VRW589833:VRW589835 WBS589833:WBS589835 WLO589833:WLO589835 WVK589833:WVK589835 C655369:C655371 IY655369:IY655371 SU655369:SU655371 ACQ655369:ACQ655371 AMM655369:AMM655371 AWI655369:AWI655371 BGE655369:BGE655371 BQA655369:BQA655371 BZW655369:BZW655371 CJS655369:CJS655371 CTO655369:CTO655371 DDK655369:DDK655371 DNG655369:DNG655371 DXC655369:DXC655371 EGY655369:EGY655371 EQU655369:EQU655371 FAQ655369:FAQ655371 FKM655369:FKM655371 FUI655369:FUI655371 GEE655369:GEE655371 GOA655369:GOA655371 GXW655369:GXW655371 HHS655369:HHS655371 HRO655369:HRO655371 IBK655369:IBK655371 ILG655369:ILG655371 IVC655369:IVC655371 JEY655369:JEY655371 JOU655369:JOU655371 JYQ655369:JYQ655371 KIM655369:KIM655371 KSI655369:KSI655371 LCE655369:LCE655371 LMA655369:LMA655371 LVW655369:LVW655371 MFS655369:MFS655371 MPO655369:MPO655371 MZK655369:MZK655371 NJG655369:NJG655371 NTC655369:NTC655371 OCY655369:OCY655371 OMU655369:OMU655371 OWQ655369:OWQ655371 PGM655369:PGM655371 PQI655369:PQI655371 QAE655369:QAE655371 QKA655369:QKA655371 QTW655369:QTW655371 RDS655369:RDS655371 RNO655369:RNO655371 RXK655369:RXK655371 SHG655369:SHG655371 SRC655369:SRC655371 TAY655369:TAY655371 TKU655369:TKU655371 TUQ655369:TUQ655371 UEM655369:UEM655371 UOI655369:UOI655371 UYE655369:UYE655371 VIA655369:VIA655371 VRW655369:VRW655371 WBS655369:WBS655371 WLO655369:WLO655371 WVK655369:WVK655371 C720905:C720907 IY720905:IY720907 SU720905:SU720907 ACQ720905:ACQ720907 AMM720905:AMM720907 AWI720905:AWI720907 BGE720905:BGE720907 BQA720905:BQA720907 BZW720905:BZW720907 CJS720905:CJS720907 CTO720905:CTO720907 DDK720905:DDK720907 DNG720905:DNG720907 DXC720905:DXC720907 EGY720905:EGY720907 EQU720905:EQU720907 FAQ720905:FAQ720907 FKM720905:FKM720907 FUI720905:FUI720907 GEE720905:GEE720907 GOA720905:GOA720907 GXW720905:GXW720907 HHS720905:HHS720907 HRO720905:HRO720907 IBK720905:IBK720907 ILG720905:ILG720907 IVC720905:IVC720907 JEY720905:JEY720907 JOU720905:JOU720907 JYQ720905:JYQ720907 KIM720905:KIM720907 KSI720905:KSI720907 LCE720905:LCE720907 LMA720905:LMA720907 LVW720905:LVW720907 MFS720905:MFS720907 MPO720905:MPO720907 MZK720905:MZK720907 NJG720905:NJG720907 NTC720905:NTC720907 OCY720905:OCY720907 OMU720905:OMU720907 OWQ720905:OWQ720907 PGM720905:PGM720907 PQI720905:PQI720907 QAE720905:QAE720907 QKA720905:QKA720907 QTW720905:QTW720907 RDS720905:RDS720907 RNO720905:RNO720907 RXK720905:RXK720907 SHG720905:SHG720907 SRC720905:SRC720907 TAY720905:TAY720907 TKU720905:TKU720907 TUQ720905:TUQ720907 UEM720905:UEM720907 UOI720905:UOI720907 UYE720905:UYE720907 VIA720905:VIA720907 VRW720905:VRW720907 WBS720905:WBS720907 WLO720905:WLO720907 WVK720905:WVK720907 C786441:C786443 IY786441:IY786443 SU786441:SU786443 ACQ786441:ACQ786443 AMM786441:AMM786443 AWI786441:AWI786443 BGE786441:BGE786443 BQA786441:BQA786443 BZW786441:BZW786443 CJS786441:CJS786443 CTO786441:CTO786443 DDK786441:DDK786443 DNG786441:DNG786443 DXC786441:DXC786443 EGY786441:EGY786443 EQU786441:EQU786443 FAQ786441:FAQ786443 FKM786441:FKM786443 FUI786441:FUI786443 GEE786441:GEE786443 GOA786441:GOA786443 GXW786441:GXW786443 HHS786441:HHS786443 HRO786441:HRO786443 IBK786441:IBK786443 ILG786441:ILG786443 IVC786441:IVC786443 JEY786441:JEY786443 JOU786441:JOU786443 JYQ786441:JYQ786443 KIM786441:KIM786443 KSI786441:KSI786443 LCE786441:LCE786443 LMA786441:LMA786443 LVW786441:LVW786443 MFS786441:MFS786443 MPO786441:MPO786443 MZK786441:MZK786443 NJG786441:NJG786443 NTC786441:NTC786443 OCY786441:OCY786443 OMU786441:OMU786443 OWQ786441:OWQ786443 PGM786441:PGM786443 PQI786441:PQI786443 QAE786441:QAE786443 QKA786441:QKA786443 QTW786441:QTW786443 RDS786441:RDS786443 RNO786441:RNO786443 RXK786441:RXK786443 SHG786441:SHG786443 SRC786441:SRC786443 TAY786441:TAY786443 TKU786441:TKU786443 TUQ786441:TUQ786443 UEM786441:UEM786443 UOI786441:UOI786443 UYE786441:UYE786443 VIA786441:VIA786443 VRW786441:VRW786443 WBS786441:WBS786443 WLO786441:WLO786443 WVK786441:WVK786443 C851977:C851979 IY851977:IY851979 SU851977:SU851979 ACQ851977:ACQ851979 AMM851977:AMM851979 AWI851977:AWI851979 BGE851977:BGE851979 BQA851977:BQA851979 BZW851977:BZW851979 CJS851977:CJS851979 CTO851977:CTO851979 DDK851977:DDK851979 DNG851977:DNG851979 DXC851977:DXC851979 EGY851977:EGY851979 EQU851977:EQU851979 FAQ851977:FAQ851979 FKM851977:FKM851979 FUI851977:FUI851979 GEE851977:GEE851979 GOA851977:GOA851979 GXW851977:GXW851979 HHS851977:HHS851979 HRO851977:HRO851979 IBK851977:IBK851979 ILG851977:ILG851979 IVC851977:IVC851979 JEY851977:JEY851979 JOU851977:JOU851979 JYQ851977:JYQ851979 KIM851977:KIM851979 KSI851977:KSI851979 LCE851977:LCE851979 LMA851977:LMA851979 LVW851977:LVW851979 MFS851977:MFS851979 MPO851977:MPO851979 MZK851977:MZK851979 NJG851977:NJG851979 NTC851977:NTC851979 OCY851977:OCY851979 OMU851977:OMU851979 OWQ851977:OWQ851979 PGM851977:PGM851979 PQI851977:PQI851979 QAE851977:QAE851979 QKA851977:QKA851979 QTW851977:QTW851979 RDS851977:RDS851979 RNO851977:RNO851979 RXK851977:RXK851979 SHG851977:SHG851979 SRC851977:SRC851979 TAY851977:TAY851979 TKU851977:TKU851979 TUQ851977:TUQ851979 UEM851977:UEM851979 UOI851977:UOI851979 UYE851977:UYE851979 VIA851977:VIA851979 VRW851977:VRW851979 WBS851977:WBS851979 WLO851977:WLO851979 WVK851977:WVK851979 C917513:C917515 IY917513:IY917515 SU917513:SU917515 ACQ917513:ACQ917515 AMM917513:AMM917515 AWI917513:AWI917515 BGE917513:BGE917515 BQA917513:BQA917515 BZW917513:BZW917515 CJS917513:CJS917515 CTO917513:CTO917515 DDK917513:DDK917515 DNG917513:DNG917515 DXC917513:DXC917515 EGY917513:EGY917515 EQU917513:EQU917515 FAQ917513:FAQ917515 FKM917513:FKM917515 FUI917513:FUI917515 GEE917513:GEE917515 GOA917513:GOA917515 GXW917513:GXW917515 HHS917513:HHS917515 HRO917513:HRO917515 IBK917513:IBK917515 ILG917513:ILG917515 IVC917513:IVC917515 JEY917513:JEY917515 JOU917513:JOU917515 JYQ917513:JYQ917515 KIM917513:KIM917515 KSI917513:KSI917515 LCE917513:LCE917515 LMA917513:LMA917515 LVW917513:LVW917515 MFS917513:MFS917515 MPO917513:MPO917515 MZK917513:MZK917515 NJG917513:NJG917515 NTC917513:NTC917515 OCY917513:OCY917515 OMU917513:OMU917515 OWQ917513:OWQ917515 PGM917513:PGM917515 PQI917513:PQI917515 QAE917513:QAE917515 QKA917513:QKA917515 QTW917513:QTW917515 RDS917513:RDS917515 RNO917513:RNO917515 RXK917513:RXK917515 SHG917513:SHG917515 SRC917513:SRC917515 TAY917513:TAY917515 TKU917513:TKU917515 TUQ917513:TUQ917515 UEM917513:UEM917515 UOI917513:UOI917515 UYE917513:UYE917515 VIA917513:VIA917515 VRW917513:VRW917515 WBS917513:WBS917515 WLO917513:WLO917515 WVK917513:WVK917515 C983049:C983051 IY983049:IY983051 SU983049:SU983051 ACQ983049:ACQ983051 AMM983049:AMM983051 AWI983049:AWI983051 BGE983049:BGE983051 BQA983049:BQA983051 BZW983049:BZW983051 CJS983049:CJS983051 CTO983049:CTO983051 DDK983049:DDK983051 DNG983049:DNG983051 DXC983049:DXC983051 EGY983049:EGY983051 EQU983049:EQU983051 FAQ983049:FAQ983051 FKM983049:FKM983051 FUI983049:FUI983051 GEE983049:GEE983051 GOA983049:GOA983051 GXW983049:GXW983051 HHS983049:HHS983051 HRO983049:HRO983051 IBK983049:IBK983051 ILG983049:ILG983051 IVC983049:IVC983051 JEY983049:JEY983051 JOU983049:JOU983051 JYQ983049:JYQ983051 KIM983049:KIM983051 KSI983049:KSI983051 LCE983049:LCE983051 LMA983049:LMA983051 LVW983049:LVW983051 MFS983049:MFS983051 MPO983049:MPO983051 MZK983049:MZK983051 NJG983049:NJG983051 NTC983049:NTC983051 OCY983049:OCY983051 OMU983049:OMU983051 OWQ983049:OWQ983051 PGM983049:PGM983051 PQI983049:PQI983051 QAE983049:QAE983051 QKA983049:QKA983051 QTW983049:QTW983051 RDS983049:RDS983051 RNO983049:RNO983051 RXK983049:RXK983051 SHG983049:SHG983051 SRC983049:SRC983051 TAY983049:TAY983051 TKU983049:TKU983051 TUQ983049:TUQ983051 UEM983049:UEM983051 UOI983049:UOI983051 UYE983049:UYE983051 VIA983049:VIA983051 VRW983049:VRW983051 WBS983049:WBS983051 WLO983049:WLO983051 C23:C25 C18:H19">
      <formula1>"主たる　居室,全ての　居室"</formula1>
    </dataValidation>
    <dataValidation type="list" allowBlank="1" showInputMessage="1" showErrorMessage="1" sqref="AC11:AC13 KA11:KA13 TW11:TW13 ADS11:ADS13 ANO11:ANO13 AXK11:AXK13 BHG11:BHG13 BRC11:BRC13 CAY11:CAY13 CKU11:CKU13 CUQ11:CUQ13 DEM11:DEM13 DOI11:DOI13 DYE11:DYE13 EIA11:EIA13 ERW11:ERW13 FBS11:FBS13 FLO11:FLO13 FVK11:FVK13 GFG11:GFG13 GPC11:GPC13 GYY11:GYY13 HIU11:HIU13 HSQ11:HSQ13 ICM11:ICM13 IMI11:IMI13 IWE11:IWE13 JGA11:JGA13 JPW11:JPW13 JZS11:JZS13 KJO11:KJO13 KTK11:KTK13 LDG11:LDG13 LNC11:LNC13 LWY11:LWY13 MGU11:MGU13 MQQ11:MQQ13 NAM11:NAM13 NKI11:NKI13 NUE11:NUE13 OEA11:OEA13 ONW11:ONW13 OXS11:OXS13 PHO11:PHO13 PRK11:PRK13 QBG11:QBG13 QLC11:QLC13 QUY11:QUY13 REU11:REU13 ROQ11:ROQ13 RYM11:RYM13 SII11:SII13 SSE11:SSE13 TCA11:TCA13 TLW11:TLW13 TVS11:TVS13 UFO11:UFO13 UPK11:UPK13 UZG11:UZG13 VJC11:VJC13 VSY11:VSY13 WCU11:WCU13 WMQ11:WMQ13 WWM11:WWM13 AE65533:AE65535 KA65533:KA65535 TW65533:TW65535 ADS65533:ADS65535 ANO65533:ANO65535 AXK65533:AXK65535 BHG65533:BHG65535 BRC65533:BRC65535 CAY65533:CAY65535 CKU65533:CKU65535 CUQ65533:CUQ65535 DEM65533:DEM65535 DOI65533:DOI65535 DYE65533:DYE65535 EIA65533:EIA65535 ERW65533:ERW65535 FBS65533:FBS65535 FLO65533:FLO65535 FVK65533:FVK65535 GFG65533:GFG65535 GPC65533:GPC65535 GYY65533:GYY65535 HIU65533:HIU65535 HSQ65533:HSQ65535 ICM65533:ICM65535 IMI65533:IMI65535 IWE65533:IWE65535 JGA65533:JGA65535 JPW65533:JPW65535 JZS65533:JZS65535 KJO65533:KJO65535 KTK65533:KTK65535 LDG65533:LDG65535 LNC65533:LNC65535 LWY65533:LWY65535 MGU65533:MGU65535 MQQ65533:MQQ65535 NAM65533:NAM65535 NKI65533:NKI65535 NUE65533:NUE65535 OEA65533:OEA65535 ONW65533:ONW65535 OXS65533:OXS65535 PHO65533:PHO65535 PRK65533:PRK65535 QBG65533:QBG65535 QLC65533:QLC65535 QUY65533:QUY65535 REU65533:REU65535 ROQ65533:ROQ65535 RYM65533:RYM65535 SII65533:SII65535 SSE65533:SSE65535 TCA65533:TCA65535 TLW65533:TLW65535 TVS65533:TVS65535 UFO65533:UFO65535 UPK65533:UPK65535 UZG65533:UZG65535 VJC65533:VJC65535 VSY65533:VSY65535 WCU65533:WCU65535 WMQ65533:WMQ65535 WWM65533:WWM65535 AE131069:AE131071 KA131069:KA131071 TW131069:TW131071 ADS131069:ADS131071 ANO131069:ANO131071 AXK131069:AXK131071 BHG131069:BHG131071 BRC131069:BRC131071 CAY131069:CAY131071 CKU131069:CKU131071 CUQ131069:CUQ131071 DEM131069:DEM131071 DOI131069:DOI131071 DYE131069:DYE131071 EIA131069:EIA131071 ERW131069:ERW131071 FBS131069:FBS131071 FLO131069:FLO131071 FVK131069:FVK131071 GFG131069:GFG131071 GPC131069:GPC131071 GYY131069:GYY131071 HIU131069:HIU131071 HSQ131069:HSQ131071 ICM131069:ICM131071 IMI131069:IMI131071 IWE131069:IWE131071 JGA131069:JGA131071 JPW131069:JPW131071 JZS131069:JZS131071 KJO131069:KJO131071 KTK131069:KTK131071 LDG131069:LDG131071 LNC131069:LNC131071 LWY131069:LWY131071 MGU131069:MGU131071 MQQ131069:MQQ131071 NAM131069:NAM131071 NKI131069:NKI131071 NUE131069:NUE131071 OEA131069:OEA131071 ONW131069:ONW131071 OXS131069:OXS131071 PHO131069:PHO131071 PRK131069:PRK131071 QBG131069:QBG131071 QLC131069:QLC131071 QUY131069:QUY131071 REU131069:REU131071 ROQ131069:ROQ131071 RYM131069:RYM131071 SII131069:SII131071 SSE131069:SSE131071 TCA131069:TCA131071 TLW131069:TLW131071 TVS131069:TVS131071 UFO131069:UFO131071 UPK131069:UPK131071 UZG131069:UZG131071 VJC131069:VJC131071 VSY131069:VSY131071 WCU131069:WCU131071 WMQ131069:WMQ131071 WWM131069:WWM131071 AE196605:AE196607 KA196605:KA196607 TW196605:TW196607 ADS196605:ADS196607 ANO196605:ANO196607 AXK196605:AXK196607 BHG196605:BHG196607 BRC196605:BRC196607 CAY196605:CAY196607 CKU196605:CKU196607 CUQ196605:CUQ196607 DEM196605:DEM196607 DOI196605:DOI196607 DYE196605:DYE196607 EIA196605:EIA196607 ERW196605:ERW196607 FBS196605:FBS196607 FLO196605:FLO196607 FVK196605:FVK196607 GFG196605:GFG196607 GPC196605:GPC196607 GYY196605:GYY196607 HIU196605:HIU196607 HSQ196605:HSQ196607 ICM196605:ICM196607 IMI196605:IMI196607 IWE196605:IWE196607 JGA196605:JGA196607 JPW196605:JPW196607 JZS196605:JZS196607 KJO196605:KJO196607 KTK196605:KTK196607 LDG196605:LDG196607 LNC196605:LNC196607 LWY196605:LWY196607 MGU196605:MGU196607 MQQ196605:MQQ196607 NAM196605:NAM196607 NKI196605:NKI196607 NUE196605:NUE196607 OEA196605:OEA196607 ONW196605:ONW196607 OXS196605:OXS196607 PHO196605:PHO196607 PRK196605:PRK196607 QBG196605:QBG196607 QLC196605:QLC196607 QUY196605:QUY196607 REU196605:REU196607 ROQ196605:ROQ196607 RYM196605:RYM196607 SII196605:SII196607 SSE196605:SSE196607 TCA196605:TCA196607 TLW196605:TLW196607 TVS196605:TVS196607 UFO196605:UFO196607 UPK196605:UPK196607 UZG196605:UZG196607 VJC196605:VJC196607 VSY196605:VSY196607 WCU196605:WCU196607 WMQ196605:WMQ196607 WWM196605:WWM196607 AE262141:AE262143 KA262141:KA262143 TW262141:TW262143 ADS262141:ADS262143 ANO262141:ANO262143 AXK262141:AXK262143 BHG262141:BHG262143 BRC262141:BRC262143 CAY262141:CAY262143 CKU262141:CKU262143 CUQ262141:CUQ262143 DEM262141:DEM262143 DOI262141:DOI262143 DYE262141:DYE262143 EIA262141:EIA262143 ERW262141:ERW262143 FBS262141:FBS262143 FLO262141:FLO262143 FVK262141:FVK262143 GFG262141:GFG262143 GPC262141:GPC262143 GYY262141:GYY262143 HIU262141:HIU262143 HSQ262141:HSQ262143 ICM262141:ICM262143 IMI262141:IMI262143 IWE262141:IWE262143 JGA262141:JGA262143 JPW262141:JPW262143 JZS262141:JZS262143 KJO262141:KJO262143 KTK262141:KTK262143 LDG262141:LDG262143 LNC262141:LNC262143 LWY262141:LWY262143 MGU262141:MGU262143 MQQ262141:MQQ262143 NAM262141:NAM262143 NKI262141:NKI262143 NUE262141:NUE262143 OEA262141:OEA262143 ONW262141:ONW262143 OXS262141:OXS262143 PHO262141:PHO262143 PRK262141:PRK262143 QBG262141:QBG262143 QLC262141:QLC262143 QUY262141:QUY262143 REU262141:REU262143 ROQ262141:ROQ262143 RYM262141:RYM262143 SII262141:SII262143 SSE262141:SSE262143 TCA262141:TCA262143 TLW262141:TLW262143 TVS262141:TVS262143 UFO262141:UFO262143 UPK262141:UPK262143 UZG262141:UZG262143 VJC262141:VJC262143 VSY262141:VSY262143 WCU262141:WCU262143 WMQ262141:WMQ262143 WWM262141:WWM262143 AE327677:AE327679 KA327677:KA327679 TW327677:TW327679 ADS327677:ADS327679 ANO327677:ANO327679 AXK327677:AXK327679 BHG327677:BHG327679 BRC327677:BRC327679 CAY327677:CAY327679 CKU327677:CKU327679 CUQ327677:CUQ327679 DEM327677:DEM327679 DOI327677:DOI327679 DYE327677:DYE327679 EIA327677:EIA327679 ERW327677:ERW327679 FBS327677:FBS327679 FLO327677:FLO327679 FVK327677:FVK327679 GFG327677:GFG327679 GPC327677:GPC327679 GYY327677:GYY327679 HIU327677:HIU327679 HSQ327677:HSQ327679 ICM327677:ICM327679 IMI327677:IMI327679 IWE327677:IWE327679 JGA327677:JGA327679 JPW327677:JPW327679 JZS327677:JZS327679 KJO327677:KJO327679 KTK327677:KTK327679 LDG327677:LDG327679 LNC327677:LNC327679 LWY327677:LWY327679 MGU327677:MGU327679 MQQ327677:MQQ327679 NAM327677:NAM327679 NKI327677:NKI327679 NUE327677:NUE327679 OEA327677:OEA327679 ONW327677:ONW327679 OXS327677:OXS327679 PHO327677:PHO327679 PRK327677:PRK327679 QBG327677:QBG327679 QLC327677:QLC327679 QUY327677:QUY327679 REU327677:REU327679 ROQ327677:ROQ327679 RYM327677:RYM327679 SII327677:SII327679 SSE327677:SSE327679 TCA327677:TCA327679 TLW327677:TLW327679 TVS327677:TVS327679 UFO327677:UFO327679 UPK327677:UPK327679 UZG327677:UZG327679 VJC327677:VJC327679 VSY327677:VSY327679 WCU327677:WCU327679 WMQ327677:WMQ327679 WWM327677:WWM327679 AE393213:AE393215 KA393213:KA393215 TW393213:TW393215 ADS393213:ADS393215 ANO393213:ANO393215 AXK393213:AXK393215 BHG393213:BHG393215 BRC393213:BRC393215 CAY393213:CAY393215 CKU393213:CKU393215 CUQ393213:CUQ393215 DEM393213:DEM393215 DOI393213:DOI393215 DYE393213:DYE393215 EIA393213:EIA393215 ERW393213:ERW393215 FBS393213:FBS393215 FLO393213:FLO393215 FVK393213:FVK393215 GFG393213:GFG393215 GPC393213:GPC393215 GYY393213:GYY393215 HIU393213:HIU393215 HSQ393213:HSQ393215 ICM393213:ICM393215 IMI393213:IMI393215 IWE393213:IWE393215 JGA393213:JGA393215 JPW393213:JPW393215 JZS393213:JZS393215 KJO393213:KJO393215 KTK393213:KTK393215 LDG393213:LDG393215 LNC393213:LNC393215 LWY393213:LWY393215 MGU393213:MGU393215 MQQ393213:MQQ393215 NAM393213:NAM393215 NKI393213:NKI393215 NUE393213:NUE393215 OEA393213:OEA393215 ONW393213:ONW393215 OXS393213:OXS393215 PHO393213:PHO393215 PRK393213:PRK393215 QBG393213:QBG393215 QLC393213:QLC393215 QUY393213:QUY393215 REU393213:REU393215 ROQ393213:ROQ393215 RYM393213:RYM393215 SII393213:SII393215 SSE393213:SSE393215 TCA393213:TCA393215 TLW393213:TLW393215 TVS393213:TVS393215 UFO393213:UFO393215 UPK393213:UPK393215 UZG393213:UZG393215 VJC393213:VJC393215 VSY393213:VSY393215 WCU393213:WCU393215 WMQ393213:WMQ393215 WWM393213:WWM393215 AE458749:AE458751 KA458749:KA458751 TW458749:TW458751 ADS458749:ADS458751 ANO458749:ANO458751 AXK458749:AXK458751 BHG458749:BHG458751 BRC458749:BRC458751 CAY458749:CAY458751 CKU458749:CKU458751 CUQ458749:CUQ458751 DEM458749:DEM458751 DOI458749:DOI458751 DYE458749:DYE458751 EIA458749:EIA458751 ERW458749:ERW458751 FBS458749:FBS458751 FLO458749:FLO458751 FVK458749:FVK458751 GFG458749:GFG458751 GPC458749:GPC458751 GYY458749:GYY458751 HIU458749:HIU458751 HSQ458749:HSQ458751 ICM458749:ICM458751 IMI458749:IMI458751 IWE458749:IWE458751 JGA458749:JGA458751 JPW458749:JPW458751 JZS458749:JZS458751 KJO458749:KJO458751 KTK458749:KTK458751 LDG458749:LDG458751 LNC458749:LNC458751 LWY458749:LWY458751 MGU458749:MGU458751 MQQ458749:MQQ458751 NAM458749:NAM458751 NKI458749:NKI458751 NUE458749:NUE458751 OEA458749:OEA458751 ONW458749:ONW458751 OXS458749:OXS458751 PHO458749:PHO458751 PRK458749:PRK458751 QBG458749:QBG458751 QLC458749:QLC458751 QUY458749:QUY458751 REU458749:REU458751 ROQ458749:ROQ458751 RYM458749:RYM458751 SII458749:SII458751 SSE458749:SSE458751 TCA458749:TCA458751 TLW458749:TLW458751 TVS458749:TVS458751 UFO458749:UFO458751 UPK458749:UPK458751 UZG458749:UZG458751 VJC458749:VJC458751 VSY458749:VSY458751 WCU458749:WCU458751 WMQ458749:WMQ458751 WWM458749:WWM458751 AE524285:AE524287 KA524285:KA524287 TW524285:TW524287 ADS524285:ADS524287 ANO524285:ANO524287 AXK524285:AXK524287 BHG524285:BHG524287 BRC524285:BRC524287 CAY524285:CAY524287 CKU524285:CKU524287 CUQ524285:CUQ524287 DEM524285:DEM524287 DOI524285:DOI524287 DYE524285:DYE524287 EIA524285:EIA524287 ERW524285:ERW524287 FBS524285:FBS524287 FLO524285:FLO524287 FVK524285:FVK524287 GFG524285:GFG524287 GPC524285:GPC524287 GYY524285:GYY524287 HIU524285:HIU524287 HSQ524285:HSQ524287 ICM524285:ICM524287 IMI524285:IMI524287 IWE524285:IWE524287 JGA524285:JGA524287 JPW524285:JPW524287 JZS524285:JZS524287 KJO524285:KJO524287 KTK524285:KTK524287 LDG524285:LDG524287 LNC524285:LNC524287 LWY524285:LWY524287 MGU524285:MGU524287 MQQ524285:MQQ524287 NAM524285:NAM524287 NKI524285:NKI524287 NUE524285:NUE524287 OEA524285:OEA524287 ONW524285:ONW524287 OXS524285:OXS524287 PHO524285:PHO524287 PRK524285:PRK524287 QBG524285:QBG524287 QLC524285:QLC524287 QUY524285:QUY524287 REU524285:REU524287 ROQ524285:ROQ524287 RYM524285:RYM524287 SII524285:SII524287 SSE524285:SSE524287 TCA524285:TCA524287 TLW524285:TLW524287 TVS524285:TVS524287 UFO524285:UFO524287 UPK524285:UPK524287 UZG524285:UZG524287 VJC524285:VJC524287 VSY524285:VSY524287 WCU524285:WCU524287 WMQ524285:WMQ524287 WWM524285:WWM524287 AE589821:AE589823 KA589821:KA589823 TW589821:TW589823 ADS589821:ADS589823 ANO589821:ANO589823 AXK589821:AXK589823 BHG589821:BHG589823 BRC589821:BRC589823 CAY589821:CAY589823 CKU589821:CKU589823 CUQ589821:CUQ589823 DEM589821:DEM589823 DOI589821:DOI589823 DYE589821:DYE589823 EIA589821:EIA589823 ERW589821:ERW589823 FBS589821:FBS589823 FLO589821:FLO589823 FVK589821:FVK589823 GFG589821:GFG589823 GPC589821:GPC589823 GYY589821:GYY589823 HIU589821:HIU589823 HSQ589821:HSQ589823 ICM589821:ICM589823 IMI589821:IMI589823 IWE589821:IWE589823 JGA589821:JGA589823 JPW589821:JPW589823 JZS589821:JZS589823 KJO589821:KJO589823 KTK589821:KTK589823 LDG589821:LDG589823 LNC589821:LNC589823 LWY589821:LWY589823 MGU589821:MGU589823 MQQ589821:MQQ589823 NAM589821:NAM589823 NKI589821:NKI589823 NUE589821:NUE589823 OEA589821:OEA589823 ONW589821:ONW589823 OXS589821:OXS589823 PHO589821:PHO589823 PRK589821:PRK589823 QBG589821:QBG589823 QLC589821:QLC589823 QUY589821:QUY589823 REU589821:REU589823 ROQ589821:ROQ589823 RYM589821:RYM589823 SII589821:SII589823 SSE589821:SSE589823 TCA589821:TCA589823 TLW589821:TLW589823 TVS589821:TVS589823 UFO589821:UFO589823 UPK589821:UPK589823 UZG589821:UZG589823 VJC589821:VJC589823 VSY589821:VSY589823 WCU589821:WCU589823 WMQ589821:WMQ589823 WWM589821:WWM589823 AE655357:AE655359 KA655357:KA655359 TW655357:TW655359 ADS655357:ADS655359 ANO655357:ANO655359 AXK655357:AXK655359 BHG655357:BHG655359 BRC655357:BRC655359 CAY655357:CAY655359 CKU655357:CKU655359 CUQ655357:CUQ655359 DEM655357:DEM655359 DOI655357:DOI655359 DYE655357:DYE655359 EIA655357:EIA655359 ERW655357:ERW655359 FBS655357:FBS655359 FLO655357:FLO655359 FVK655357:FVK655359 GFG655357:GFG655359 GPC655357:GPC655359 GYY655357:GYY655359 HIU655357:HIU655359 HSQ655357:HSQ655359 ICM655357:ICM655359 IMI655357:IMI655359 IWE655357:IWE655359 JGA655357:JGA655359 JPW655357:JPW655359 JZS655357:JZS655359 KJO655357:KJO655359 KTK655357:KTK655359 LDG655357:LDG655359 LNC655357:LNC655359 LWY655357:LWY655359 MGU655357:MGU655359 MQQ655357:MQQ655359 NAM655357:NAM655359 NKI655357:NKI655359 NUE655357:NUE655359 OEA655357:OEA655359 ONW655357:ONW655359 OXS655357:OXS655359 PHO655357:PHO655359 PRK655357:PRK655359 QBG655357:QBG655359 QLC655357:QLC655359 QUY655357:QUY655359 REU655357:REU655359 ROQ655357:ROQ655359 RYM655357:RYM655359 SII655357:SII655359 SSE655357:SSE655359 TCA655357:TCA655359 TLW655357:TLW655359 TVS655357:TVS655359 UFO655357:UFO655359 UPK655357:UPK655359 UZG655357:UZG655359 VJC655357:VJC655359 VSY655357:VSY655359 WCU655357:WCU655359 WMQ655357:WMQ655359 WWM655357:WWM655359 AE720893:AE720895 KA720893:KA720895 TW720893:TW720895 ADS720893:ADS720895 ANO720893:ANO720895 AXK720893:AXK720895 BHG720893:BHG720895 BRC720893:BRC720895 CAY720893:CAY720895 CKU720893:CKU720895 CUQ720893:CUQ720895 DEM720893:DEM720895 DOI720893:DOI720895 DYE720893:DYE720895 EIA720893:EIA720895 ERW720893:ERW720895 FBS720893:FBS720895 FLO720893:FLO720895 FVK720893:FVK720895 GFG720893:GFG720895 GPC720893:GPC720895 GYY720893:GYY720895 HIU720893:HIU720895 HSQ720893:HSQ720895 ICM720893:ICM720895 IMI720893:IMI720895 IWE720893:IWE720895 JGA720893:JGA720895 JPW720893:JPW720895 JZS720893:JZS720895 KJO720893:KJO720895 KTK720893:KTK720895 LDG720893:LDG720895 LNC720893:LNC720895 LWY720893:LWY720895 MGU720893:MGU720895 MQQ720893:MQQ720895 NAM720893:NAM720895 NKI720893:NKI720895 NUE720893:NUE720895 OEA720893:OEA720895 ONW720893:ONW720895 OXS720893:OXS720895 PHO720893:PHO720895 PRK720893:PRK720895 QBG720893:QBG720895 QLC720893:QLC720895 QUY720893:QUY720895 REU720893:REU720895 ROQ720893:ROQ720895 RYM720893:RYM720895 SII720893:SII720895 SSE720893:SSE720895 TCA720893:TCA720895 TLW720893:TLW720895 TVS720893:TVS720895 UFO720893:UFO720895 UPK720893:UPK720895 UZG720893:UZG720895 VJC720893:VJC720895 VSY720893:VSY720895 WCU720893:WCU720895 WMQ720893:WMQ720895 WWM720893:WWM720895 AE786429:AE786431 KA786429:KA786431 TW786429:TW786431 ADS786429:ADS786431 ANO786429:ANO786431 AXK786429:AXK786431 BHG786429:BHG786431 BRC786429:BRC786431 CAY786429:CAY786431 CKU786429:CKU786431 CUQ786429:CUQ786431 DEM786429:DEM786431 DOI786429:DOI786431 DYE786429:DYE786431 EIA786429:EIA786431 ERW786429:ERW786431 FBS786429:FBS786431 FLO786429:FLO786431 FVK786429:FVK786431 GFG786429:GFG786431 GPC786429:GPC786431 GYY786429:GYY786431 HIU786429:HIU786431 HSQ786429:HSQ786431 ICM786429:ICM786431 IMI786429:IMI786431 IWE786429:IWE786431 JGA786429:JGA786431 JPW786429:JPW786431 JZS786429:JZS786431 KJO786429:KJO786431 KTK786429:KTK786431 LDG786429:LDG786431 LNC786429:LNC786431 LWY786429:LWY786431 MGU786429:MGU786431 MQQ786429:MQQ786431 NAM786429:NAM786431 NKI786429:NKI786431 NUE786429:NUE786431 OEA786429:OEA786431 ONW786429:ONW786431 OXS786429:OXS786431 PHO786429:PHO786431 PRK786429:PRK786431 QBG786429:QBG786431 QLC786429:QLC786431 QUY786429:QUY786431 REU786429:REU786431 ROQ786429:ROQ786431 RYM786429:RYM786431 SII786429:SII786431 SSE786429:SSE786431 TCA786429:TCA786431 TLW786429:TLW786431 TVS786429:TVS786431 UFO786429:UFO786431 UPK786429:UPK786431 UZG786429:UZG786431 VJC786429:VJC786431 VSY786429:VSY786431 WCU786429:WCU786431 WMQ786429:WMQ786431 WWM786429:WWM786431 AE851965:AE851967 KA851965:KA851967 TW851965:TW851967 ADS851965:ADS851967 ANO851965:ANO851967 AXK851965:AXK851967 BHG851965:BHG851967 BRC851965:BRC851967 CAY851965:CAY851967 CKU851965:CKU851967 CUQ851965:CUQ851967 DEM851965:DEM851967 DOI851965:DOI851967 DYE851965:DYE851967 EIA851965:EIA851967 ERW851965:ERW851967 FBS851965:FBS851967 FLO851965:FLO851967 FVK851965:FVK851967 GFG851965:GFG851967 GPC851965:GPC851967 GYY851965:GYY851967 HIU851965:HIU851967 HSQ851965:HSQ851967 ICM851965:ICM851967 IMI851965:IMI851967 IWE851965:IWE851967 JGA851965:JGA851967 JPW851965:JPW851967 JZS851965:JZS851967 KJO851965:KJO851967 KTK851965:KTK851967 LDG851965:LDG851967 LNC851965:LNC851967 LWY851965:LWY851967 MGU851965:MGU851967 MQQ851965:MQQ851967 NAM851965:NAM851967 NKI851965:NKI851967 NUE851965:NUE851967 OEA851965:OEA851967 ONW851965:ONW851967 OXS851965:OXS851967 PHO851965:PHO851967 PRK851965:PRK851967 QBG851965:QBG851967 QLC851965:QLC851967 QUY851965:QUY851967 REU851965:REU851967 ROQ851965:ROQ851967 RYM851965:RYM851967 SII851965:SII851967 SSE851965:SSE851967 TCA851965:TCA851967 TLW851965:TLW851967 TVS851965:TVS851967 UFO851965:UFO851967 UPK851965:UPK851967 UZG851965:UZG851967 VJC851965:VJC851967 VSY851965:VSY851967 WCU851965:WCU851967 WMQ851965:WMQ851967 WWM851965:WWM851967 AE917501:AE917503 KA917501:KA917503 TW917501:TW917503 ADS917501:ADS917503 ANO917501:ANO917503 AXK917501:AXK917503 BHG917501:BHG917503 BRC917501:BRC917503 CAY917501:CAY917503 CKU917501:CKU917503 CUQ917501:CUQ917503 DEM917501:DEM917503 DOI917501:DOI917503 DYE917501:DYE917503 EIA917501:EIA917503 ERW917501:ERW917503 FBS917501:FBS917503 FLO917501:FLO917503 FVK917501:FVK917503 GFG917501:GFG917503 GPC917501:GPC917503 GYY917501:GYY917503 HIU917501:HIU917503 HSQ917501:HSQ917503 ICM917501:ICM917503 IMI917501:IMI917503 IWE917501:IWE917503 JGA917501:JGA917503 JPW917501:JPW917503 JZS917501:JZS917503 KJO917501:KJO917503 KTK917501:KTK917503 LDG917501:LDG917503 LNC917501:LNC917503 LWY917501:LWY917503 MGU917501:MGU917503 MQQ917501:MQQ917503 NAM917501:NAM917503 NKI917501:NKI917503 NUE917501:NUE917503 OEA917501:OEA917503 ONW917501:ONW917503 OXS917501:OXS917503 PHO917501:PHO917503 PRK917501:PRK917503 QBG917501:QBG917503 QLC917501:QLC917503 QUY917501:QUY917503 REU917501:REU917503 ROQ917501:ROQ917503 RYM917501:RYM917503 SII917501:SII917503 SSE917501:SSE917503 TCA917501:TCA917503 TLW917501:TLW917503 TVS917501:TVS917503 UFO917501:UFO917503 UPK917501:UPK917503 UZG917501:UZG917503 VJC917501:VJC917503 VSY917501:VSY917503 WCU917501:WCU917503 WMQ917501:WMQ917503 WWM917501:WWM917503 AE983037:AE983039 KA983037:KA983039 TW983037:TW983039 ADS983037:ADS983039 ANO983037:ANO983039 AXK983037:AXK983039 BHG983037:BHG983039 BRC983037:BRC983039 CAY983037:CAY983039 CKU983037:CKU983039 CUQ983037:CUQ983039 DEM983037:DEM983039 DOI983037:DOI983039 DYE983037:DYE983039 EIA983037:EIA983039 ERW983037:ERW983039 FBS983037:FBS983039 FLO983037:FLO983039 FVK983037:FVK983039 GFG983037:GFG983039 GPC983037:GPC983039 GYY983037:GYY983039 HIU983037:HIU983039 HSQ983037:HSQ983039 ICM983037:ICM983039 IMI983037:IMI983039 IWE983037:IWE983039 JGA983037:JGA983039 JPW983037:JPW983039 JZS983037:JZS983039 KJO983037:KJO983039 KTK983037:KTK983039 LDG983037:LDG983039 LNC983037:LNC983039 LWY983037:LWY983039 MGU983037:MGU983039 MQQ983037:MQQ983039 NAM983037:NAM983039 NKI983037:NKI983039 NUE983037:NUE983039 OEA983037:OEA983039 ONW983037:ONW983039 OXS983037:OXS983039 PHO983037:PHO983039 PRK983037:PRK983039 QBG983037:QBG983039 QLC983037:QLC983039 QUY983037:QUY983039 REU983037:REU983039 ROQ983037:ROQ983039 RYM983037:RYM983039 SII983037:SII983039 SSE983037:SSE983039 TCA983037:TCA983039 TLW983037:TLW983039 TVS983037:TVS983039 UFO983037:UFO983039 UPK983037:UPK983039 UZG983037:UZG983039 VJC983037:VJC983039 VSY983037:VSY983039 WCU983037:WCU983039 WMQ983037:WMQ983039 WWM983037:WWM983039">
      <formula1>"い,ろ,は"</formula1>
    </dataValidation>
    <dataValidation type="custom" imeMode="disabled" allowBlank="1" showInputMessage="1" showErrorMessage="1" errorTitle="入力エラー" error="小数点以下は第二位まで、三位以下四捨五入で入力して下さい。" sqref="AL65450:AL65451 KH65450:KH65451 UD65450:UD65451 ADZ65450:ADZ65451 ANV65450:ANV65451 AXR65450:AXR65451 BHN65450:BHN65451 BRJ65450:BRJ65451 CBF65450:CBF65451 CLB65450:CLB65451 CUX65450:CUX65451 DET65450:DET65451 DOP65450:DOP65451 DYL65450:DYL65451 EIH65450:EIH65451 ESD65450:ESD65451 FBZ65450:FBZ65451 FLV65450:FLV65451 FVR65450:FVR65451 GFN65450:GFN65451 GPJ65450:GPJ65451 GZF65450:GZF65451 HJB65450:HJB65451 HSX65450:HSX65451 ICT65450:ICT65451 IMP65450:IMP65451 IWL65450:IWL65451 JGH65450:JGH65451 JQD65450:JQD65451 JZZ65450:JZZ65451 KJV65450:KJV65451 KTR65450:KTR65451 LDN65450:LDN65451 LNJ65450:LNJ65451 LXF65450:LXF65451 MHB65450:MHB65451 MQX65450:MQX65451 NAT65450:NAT65451 NKP65450:NKP65451 NUL65450:NUL65451 OEH65450:OEH65451 OOD65450:OOD65451 OXZ65450:OXZ65451 PHV65450:PHV65451 PRR65450:PRR65451 QBN65450:QBN65451 QLJ65450:QLJ65451 QVF65450:QVF65451 RFB65450:RFB65451 ROX65450:ROX65451 RYT65450:RYT65451 SIP65450:SIP65451 SSL65450:SSL65451 TCH65450:TCH65451 TMD65450:TMD65451 TVZ65450:TVZ65451 UFV65450:UFV65451 UPR65450:UPR65451 UZN65450:UZN65451 VJJ65450:VJJ65451 VTF65450:VTF65451 WDB65450:WDB65451 WMX65450:WMX65451 WWT65450:WWT65451 AL130986:AL130987 KH130986:KH130987 UD130986:UD130987 ADZ130986:ADZ130987 ANV130986:ANV130987 AXR130986:AXR130987 BHN130986:BHN130987 BRJ130986:BRJ130987 CBF130986:CBF130987 CLB130986:CLB130987 CUX130986:CUX130987 DET130986:DET130987 DOP130986:DOP130987 DYL130986:DYL130987 EIH130986:EIH130987 ESD130986:ESD130987 FBZ130986:FBZ130987 FLV130986:FLV130987 FVR130986:FVR130987 GFN130986:GFN130987 GPJ130986:GPJ130987 GZF130986:GZF130987 HJB130986:HJB130987 HSX130986:HSX130987 ICT130986:ICT130987 IMP130986:IMP130987 IWL130986:IWL130987 JGH130986:JGH130987 JQD130986:JQD130987 JZZ130986:JZZ130987 KJV130986:KJV130987 KTR130986:KTR130987 LDN130986:LDN130987 LNJ130986:LNJ130987 LXF130986:LXF130987 MHB130986:MHB130987 MQX130986:MQX130987 NAT130986:NAT130987 NKP130986:NKP130987 NUL130986:NUL130987 OEH130986:OEH130987 OOD130986:OOD130987 OXZ130986:OXZ130987 PHV130986:PHV130987 PRR130986:PRR130987 QBN130986:QBN130987 QLJ130986:QLJ130987 QVF130986:QVF130987 RFB130986:RFB130987 ROX130986:ROX130987 RYT130986:RYT130987 SIP130986:SIP130987 SSL130986:SSL130987 TCH130986:TCH130987 TMD130986:TMD130987 TVZ130986:TVZ130987 UFV130986:UFV130987 UPR130986:UPR130987 UZN130986:UZN130987 VJJ130986:VJJ130987 VTF130986:VTF130987 WDB130986:WDB130987 WMX130986:WMX130987 WWT130986:WWT130987 AL196522:AL196523 KH196522:KH196523 UD196522:UD196523 ADZ196522:ADZ196523 ANV196522:ANV196523 AXR196522:AXR196523 BHN196522:BHN196523 BRJ196522:BRJ196523 CBF196522:CBF196523 CLB196522:CLB196523 CUX196522:CUX196523 DET196522:DET196523 DOP196522:DOP196523 DYL196522:DYL196523 EIH196522:EIH196523 ESD196522:ESD196523 FBZ196522:FBZ196523 FLV196522:FLV196523 FVR196522:FVR196523 GFN196522:GFN196523 GPJ196522:GPJ196523 GZF196522:GZF196523 HJB196522:HJB196523 HSX196522:HSX196523 ICT196522:ICT196523 IMP196522:IMP196523 IWL196522:IWL196523 JGH196522:JGH196523 JQD196522:JQD196523 JZZ196522:JZZ196523 KJV196522:KJV196523 KTR196522:KTR196523 LDN196522:LDN196523 LNJ196522:LNJ196523 LXF196522:LXF196523 MHB196522:MHB196523 MQX196522:MQX196523 NAT196522:NAT196523 NKP196522:NKP196523 NUL196522:NUL196523 OEH196522:OEH196523 OOD196522:OOD196523 OXZ196522:OXZ196523 PHV196522:PHV196523 PRR196522:PRR196523 QBN196522:QBN196523 QLJ196522:QLJ196523 QVF196522:QVF196523 RFB196522:RFB196523 ROX196522:ROX196523 RYT196522:RYT196523 SIP196522:SIP196523 SSL196522:SSL196523 TCH196522:TCH196523 TMD196522:TMD196523 TVZ196522:TVZ196523 UFV196522:UFV196523 UPR196522:UPR196523 UZN196522:UZN196523 VJJ196522:VJJ196523 VTF196522:VTF196523 WDB196522:WDB196523 WMX196522:WMX196523 WWT196522:WWT196523 AL262058:AL262059 KH262058:KH262059 UD262058:UD262059 ADZ262058:ADZ262059 ANV262058:ANV262059 AXR262058:AXR262059 BHN262058:BHN262059 BRJ262058:BRJ262059 CBF262058:CBF262059 CLB262058:CLB262059 CUX262058:CUX262059 DET262058:DET262059 DOP262058:DOP262059 DYL262058:DYL262059 EIH262058:EIH262059 ESD262058:ESD262059 FBZ262058:FBZ262059 FLV262058:FLV262059 FVR262058:FVR262059 GFN262058:GFN262059 GPJ262058:GPJ262059 GZF262058:GZF262059 HJB262058:HJB262059 HSX262058:HSX262059 ICT262058:ICT262059 IMP262058:IMP262059 IWL262058:IWL262059 JGH262058:JGH262059 JQD262058:JQD262059 JZZ262058:JZZ262059 KJV262058:KJV262059 KTR262058:KTR262059 LDN262058:LDN262059 LNJ262058:LNJ262059 LXF262058:LXF262059 MHB262058:MHB262059 MQX262058:MQX262059 NAT262058:NAT262059 NKP262058:NKP262059 NUL262058:NUL262059 OEH262058:OEH262059 OOD262058:OOD262059 OXZ262058:OXZ262059 PHV262058:PHV262059 PRR262058:PRR262059 QBN262058:QBN262059 QLJ262058:QLJ262059 QVF262058:QVF262059 RFB262058:RFB262059 ROX262058:ROX262059 RYT262058:RYT262059 SIP262058:SIP262059 SSL262058:SSL262059 TCH262058:TCH262059 TMD262058:TMD262059 TVZ262058:TVZ262059 UFV262058:UFV262059 UPR262058:UPR262059 UZN262058:UZN262059 VJJ262058:VJJ262059 VTF262058:VTF262059 WDB262058:WDB262059 WMX262058:WMX262059 WWT262058:WWT262059 AL327594:AL327595 KH327594:KH327595 UD327594:UD327595 ADZ327594:ADZ327595 ANV327594:ANV327595 AXR327594:AXR327595 BHN327594:BHN327595 BRJ327594:BRJ327595 CBF327594:CBF327595 CLB327594:CLB327595 CUX327594:CUX327595 DET327594:DET327595 DOP327594:DOP327595 DYL327594:DYL327595 EIH327594:EIH327595 ESD327594:ESD327595 FBZ327594:FBZ327595 FLV327594:FLV327595 FVR327594:FVR327595 GFN327594:GFN327595 GPJ327594:GPJ327595 GZF327594:GZF327595 HJB327594:HJB327595 HSX327594:HSX327595 ICT327594:ICT327595 IMP327594:IMP327595 IWL327594:IWL327595 JGH327594:JGH327595 JQD327594:JQD327595 JZZ327594:JZZ327595 KJV327594:KJV327595 KTR327594:KTR327595 LDN327594:LDN327595 LNJ327594:LNJ327595 LXF327594:LXF327595 MHB327594:MHB327595 MQX327594:MQX327595 NAT327594:NAT327595 NKP327594:NKP327595 NUL327594:NUL327595 OEH327594:OEH327595 OOD327594:OOD327595 OXZ327594:OXZ327595 PHV327594:PHV327595 PRR327594:PRR327595 QBN327594:QBN327595 QLJ327594:QLJ327595 QVF327594:QVF327595 RFB327594:RFB327595 ROX327594:ROX327595 RYT327594:RYT327595 SIP327594:SIP327595 SSL327594:SSL327595 TCH327594:TCH327595 TMD327594:TMD327595 TVZ327594:TVZ327595 UFV327594:UFV327595 UPR327594:UPR327595 UZN327594:UZN327595 VJJ327594:VJJ327595 VTF327594:VTF327595 WDB327594:WDB327595 WMX327594:WMX327595 WWT327594:WWT327595 AL393130:AL393131 KH393130:KH393131 UD393130:UD393131 ADZ393130:ADZ393131 ANV393130:ANV393131 AXR393130:AXR393131 BHN393130:BHN393131 BRJ393130:BRJ393131 CBF393130:CBF393131 CLB393130:CLB393131 CUX393130:CUX393131 DET393130:DET393131 DOP393130:DOP393131 DYL393130:DYL393131 EIH393130:EIH393131 ESD393130:ESD393131 FBZ393130:FBZ393131 FLV393130:FLV393131 FVR393130:FVR393131 GFN393130:GFN393131 GPJ393130:GPJ393131 GZF393130:GZF393131 HJB393130:HJB393131 HSX393130:HSX393131 ICT393130:ICT393131 IMP393130:IMP393131 IWL393130:IWL393131 JGH393130:JGH393131 JQD393130:JQD393131 JZZ393130:JZZ393131 KJV393130:KJV393131 KTR393130:KTR393131 LDN393130:LDN393131 LNJ393130:LNJ393131 LXF393130:LXF393131 MHB393130:MHB393131 MQX393130:MQX393131 NAT393130:NAT393131 NKP393130:NKP393131 NUL393130:NUL393131 OEH393130:OEH393131 OOD393130:OOD393131 OXZ393130:OXZ393131 PHV393130:PHV393131 PRR393130:PRR393131 QBN393130:QBN393131 QLJ393130:QLJ393131 QVF393130:QVF393131 RFB393130:RFB393131 ROX393130:ROX393131 RYT393130:RYT393131 SIP393130:SIP393131 SSL393130:SSL393131 TCH393130:TCH393131 TMD393130:TMD393131 TVZ393130:TVZ393131 UFV393130:UFV393131 UPR393130:UPR393131 UZN393130:UZN393131 VJJ393130:VJJ393131 VTF393130:VTF393131 WDB393130:WDB393131 WMX393130:WMX393131 WWT393130:WWT393131 AL458666:AL458667 KH458666:KH458667 UD458666:UD458667 ADZ458666:ADZ458667 ANV458666:ANV458667 AXR458666:AXR458667 BHN458666:BHN458667 BRJ458666:BRJ458667 CBF458666:CBF458667 CLB458666:CLB458667 CUX458666:CUX458667 DET458666:DET458667 DOP458666:DOP458667 DYL458666:DYL458667 EIH458666:EIH458667 ESD458666:ESD458667 FBZ458666:FBZ458667 FLV458666:FLV458667 FVR458666:FVR458667 GFN458666:GFN458667 GPJ458666:GPJ458667 GZF458666:GZF458667 HJB458666:HJB458667 HSX458666:HSX458667 ICT458666:ICT458667 IMP458666:IMP458667 IWL458666:IWL458667 JGH458666:JGH458667 JQD458666:JQD458667 JZZ458666:JZZ458667 KJV458666:KJV458667 KTR458666:KTR458667 LDN458666:LDN458667 LNJ458666:LNJ458667 LXF458666:LXF458667 MHB458666:MHB458667 MQX458666:MQX458667 NAT458666:NAT458667 NKP458666:NKP458667 NUL458666:NUL458667 OEH458666:OEH458667 OOD458666:OOD458667 OXZ458666:OXZ458667 PHV458666:PHV458667 PRR458666:PRR458667 QBN458666:QBN458667 QLJ458666:QLJ458667 QVF458666:QVF458667 RFB458666:RFB458667 ROX458666:ROX458667 RYT458666:RYT458667 SIP458666:SIP458667 SSL458666:SSL458667 TCH458666:TCH458667 TMD458666:TMD458667 TVZ458666:TVZ458667 UFV458666:UFV458667 UPR458666:UPR458667 UZN458666:UZN458667 VJJ458666:VJJ458667 VTF458666:VTF458667 WDB458666:WDB458667 WMX458666:WMX458667 WWT458666:WWT458667 AL524202:AL524203 KH524202:KH524203 UD524202:UD524203 ADZ524202:ADZ524203 ANV524202:ANV524203 AXR524202:AXR524203 BHN524202:BHN524203 BRJ524202:BRJ524203 CBF524202:CBF524203 CLB524202:CLB524203 CUX524202:CUX524203 DET524202:DET524203 DOP524202:DOP524203 DYL524202:DYL524203 EIH524202:EIH524203 ESD524202:ESD524203 FBZ524202:FBZ524203 FLV524202:FLV524203 FVR524202:FVR524203 GFN524202:GFN524203 GPJ524202:GPJ524203 GZF524202:GZF524203 HJB524202:HJB524203 HSX524202:HSX524203 ICT524202:ICT524203 IMP524202:IMP524203 IWL524202:IWL524203 JGH524202:JGH524203 JQD524202:JQD524203 JZZ524202:JZZ524203 KJV524202:KJV524203 KTR524202:KTR524203 LDN524202:LDN524203 LNJ524202:LNJ524203 LXF524202:LXF524203 MHB524202:MHB524203 MQX524202:MQX524203 NAT524202:NAT524203 NKP524202:NKP524203 NUL524202:NUL524203 OEH524202:OEH524203 OOD524202:OOD524203 OXZ524202:OXZ524203 PHV524202:PHV524203 PRR524202:PRR524203 QBN524202:QBN524203 QLJ524202:QLJ524203 QVF524202:QVF524203 RFB524202:RFB524203 ROX524202:ROX524203 RYT524202:RYT524203 SIP524202:SIP524203 SSL524202:SSL524203 TCH524202:TCH524203 TMD524202:TMD524203 TVZ524202:TVZ524203 UFV524202:UFV524203 UPR524202:UPR524203 UZN524202:UZN524203 VJJ524202:VJJ524203 VTF524202:VTF524203 WDB524202:WDB524203 WMX524202:WMX524203 WWT524202:WWT524203 AL589738:AL589739 KH589738:KH589739 UD589738:UD589739 ADZ589738:ADZ589739 ANV589738:ANV589739 AXR589738:AXR589739 BHN589738:BHN589739 BRJ589738:BRJ589739 CBF589738:CBF589739 CLB589738:CLB589739 CUX589738:CUX589739 DET589738:DET589739 DOP589738:DOP589739 DYL589738:DYL589739 EIH589738:EIH589739 ESD589738:ESD589739 FBZ589738:FBZ589739 FLV589738:FLV589739 FVR589738:FVR589739 GFN589738:GFN589739 GPJ589738:GPJ589739 GZF589738:GZF589739 HJB589738:HJB589739 HSX589738:HSX589739 ICT589738:ICT589739 IMP589738:IMP589739 IWL589738:IWL589739 JGH589738:JGH589739 JQD589738:JQD589739 JZZ589738:JZZ589739 KJV589738:KJV589739 KTR589738:KTR589739 LDN589738:LDN589739 LNJ589738:LNJ589739 LXF589738:LXF589739 MHB589738:MHB589739 MQX589738:MQX589739 NAT589738:NAT589739 NKP589738:NKP589739 NUL589738:NUL589739 OEH589738:OEH589739 OOD589738:OOD589739 OXZ589738:OXZ589739 PHV589738:PHV589739 PRR589738:PRR589739 QBN589738:QBN589739 QLJ589738:QLJ589739 QVF589738:QVF589739 RFB589738:RFB589739 ROX589738:ROX589739 RYT589738:RYT589739 SIP589738:SIP589739 SSL589738:SSL589739 TCH589738:TCH589739 TMD589738:TMD589739 TVZ589738:TVZ589739 UFV589738:UFV589739 UPR589738:UPR589739 UZN589738:UZN589739 VJJ589738:VJJ589739 VTF589738:VTF589739 WDB589738:WDB589739 WMX589738:WMX589739 WWT589738:WWT589739 AL655274:AL655275 KH655274:KH655275 UD655274:UD655275 ADZ655274:ADZ655275 ANV655274:ANV655275 AXR655274:AXR655275 BHN655274:BHN655275 BRJ655274:BRJ655275 CBF655274:CBF655275 CLB655274:CLB655275 CUX655274:CUX655275 DET655274:DET655275 DOP655274:DOP655275 DYL655274:DYL655275 EIH655274:EIH655275 ESD655274:ESD655275 FBZ655274:FBZ655275 FLV655274:FLV655275 FVR655274:FVR655275 GFN655274:GFN655275 GPJ655274:GPJ655275 GZF655274:GZF655275 HJB655274:HJB655275 HSX655274:HSX655275 ICT655274:ICT655275 IMP655274:IMP655275 IWL655274:IWL655275 JGH655274:JGH655275 JQD655274:JQD655275 JZZ655274:JZZ655275 KJV655274:KJV655275 KTR655274:KTR655275 LDN655274:LDN655275 LNJ655274:LNJ655275 LXF655274:LXF655275 MHB655274:MHB655275 MQX655274:MQX655275 NAT655274:NAT655275 NKP655274:NKP655275 NUL655274:NUL655275 OEH655274:OEH655275 OOD655274:OOD655275 OXZ655274:OXZ655275 PHV655274:PHV655275 PRR655274:PRR655275 QBN655274:QBN655275 QLJ655274:QLJ655275 QVF655274:QVF655275 RFB655274:RFB655275 ROX655274:ROX655275 RYT655274:RYT655275 SIP655274:SIP655275 SSL655274:SSL655275 TCH655274:TCH655275 TMD655274:TMD655275 TVZ655274:TVZ655275 UFV655274:UFV655275 UPR655274:UPR655275 UZN655274:UZN655275 VJJ655274:VJJ655275 VTF655274:VTF655275 WDB655274:WDB655275 WMX655274:WMX655275 WWT655274:WWT655275 AL720810:AL720811 KH720810:KH720811 UD720810:UD720811 ADZ720810:ADZ720811 ANV720810:ANV720811 AXR720810:AXR720811 BHN720810:BHN720811 BRJ720810:BRJ720811 CBF720810:CBF720811 CLB720810:CLB720811 CUX720810:CUX720811 DET720810:DET720811 DOP720810:DOP720811 DYL720810:DYL720811 EIH720810:EIH720811 ESD720810:ESD720811 FBZ720810:FBZ720811 FLV720810:FLV720811 FVR720810:FVR720811 GFN720810:GFN720811 GPJ720810:GPJ720811 GZF720810:GZF720811 HJB720810:HJB720811 HSX720810:HSX720811 ICT720810:ICT720811 IMP720810:IMP720811 IWL720810:IWL720811 JGH720810:JGH720811 JQD720810:JQD720811 JZZ720810:JZZ720811 KJV720810:KJV720811 KTR720810:KTR720811 LDN720810:LDN720811 LNJ720810:LNJ720811 LXF720810:LXF720811 MHB720810:MHB720811 MQX720810:MQX720811 NAT720810:NAT720811 NKP720810:NKP720811 NUL720810:NUL720811 OEH720810:OEH720811 OOD720810:OOD720811 OXZ720810:OXZ720811 PHV720810:PHV720811 PRR720810:PRR720811 QBN720810:QBN720811 QLJ720810:QLJ720811 QVF720810:QVF720811 RFB720810:RFB720811 ROX720810:ROX720811 RYT720810:RYT720811 SIP720810:SIP720811 SSL720810:SSL720811 TCH720810:TCH720811 TMD720810:TMD720811 TVZ720810:TVZ720811 UFV720810:UFV720811 UPR720810:UPR720811 UZN720810:UZN720811 VJJ720810:VJJ720811 VTF720810:VTF720811 WDB720810:WDB720811 WMX720810:WMX720811 WWT720810:WWT720811 AL786346:AL786347 KH786346:KH786347 UD786346:UD786347 ADZ786346:ADZ786347 ANV786346:ANV786347 AXR786346:AXR786347 BHN786346:BHN786347 BRJ786346:BRJ786347 CBF786346:CBF786347 CLB786346:CLB786347 CUX786346:CUX786347 DET786346:DET786347 DOP786346:DOP786347 DYL786346:DYL786347 EIH786346:EIH786347 ESD786346:ESD786347 FBZ786346:FBZ786347 FLV786346:FLV786347 FVR786346:FVR786347 GFN786346:GFN786347 GPJ786346:GPJ786347 GZF786346:GZF786347 HJB786346:HJB786347 HSX786346:HSX786347 ICT786346:ICT786347 IMP786346:IMP786347 IWL786346:IWL786347 JGH786346:JGH786347 JQD786346:JQD786347 JZZ786346:JZZ786347 KJV786346:KJV786347 KTR786346:KTR786347 LDN786346:LDN786347 LNJ786346:LNJ786347 LXF786346:LXF786347 MHB786346:MHB786347 MQX786346:MQX786347 NAT786346:NAT786347 NKP786346:NKP786347 NUL786346:NUL786347 OEH786346:OEH786347 OOD786346:OOD786347 OXZ786346:OXZ786347 PHV786346:PHV786347 PRR786346:PRR786347 QBN786346:QBN786347 QLJ786346:QLJ786347 QVF786346:QVF786347 RFB786346:RFB786347 ROX786346:ROX786347 RYT786346:RYT786347 SIP786346:SIP786347 SSL786346:SSL786347 TCH786346:TCH786347 TMD786346:TMD786347 TVZ786346:TVZ786347 UFV786346:UFV786347 UPR786346:UPR786347 UZN786346:UZN786347 VJJ786346:VJJ786347 VTF786346:VTF786347 WDB786346:WDB786347 WMX786346:WMX786347 WWT786346:WWT786347 AL851882:AL851883 KH851882:KH851883 UD851882:UD851883 ADZ851882:ADZ851883 ANV851882:ANV851883 AXR851882:AXR851883 BHN851882:BHN851883 BRJ851882:BRJ851883 CBF851882:CBF851883 CLB851882:CLB851883 CUX851882:CUX851883 DET851882:DET851883 DOP851882:DOP851883 DYL851882:DYL851883 EIH851882:EIH851883 ESD851882:ESD851883 FBZ851882:FBZ851883 FLV851882:FLV851883 FVR851882:FVR851883 GFN851882:GFN851883 GPJ851882:GPJ851883 GZF851882:GZF851883 HJB851882:HJB851883 HSX851882:HSX851883 ICT851882:ICT851883 IMP851882:IMP851883 IWL851882:IWL851883 JGH851882:JGH851883 JQD851882:JQD851883 JZZ851882:JZZ851883 KJV851882:KJV851883 KTR851882:KTR851883 LDN851882:LDN851883 LNJ851882:LNJ851883 LXF851882:LXF851883 MHB851882:MHB851883 MQX851882:MQX851883 NAT851882:NAT851883 NKP851882:NKP851883 NUL851882:NUL851883 OEH851882:OEH851883 OOD851882:OOD851883 OXZ851882:OXZ851883 PHV851882:PHV851883 PRR851882:PRR851883 QBN851882:QBN851883 QLJ851882:QLJ851883 QVF851882:QVF851883 RFB851882:RFB851883 ROX851882:ROX851883 RYT851882:RYT851883 SIP851882:SIP851883 SSL851882:SSL851883 TCH851882:TCH851883 TMD851882:TMD851883 TVZ851882:TVZ851883 UFV851882:UFV851883 UPR851882:UPR851883 UZN851882:UZN851883 VJJ851882:VJJ851883 VTF851882:VTF851883 WDB851882:WDB851883 WMX851882:WMX851883 WWT851882:WWT851883 AL917418:AL917419 KH917418:KH917419 UD917418:UD917419 ADZ917418:ADZ917419 ANV917418:ANV917419 AXR917418:AXR917419 BHN917418:BHN917419 BRJ917418:BRJ917419 CBF917418:CBF917419 CLB917418:CLB917419 CUX917418:CUX917419 DET917418:DET917419 DOP917418:DOP917419 DYL917418:DYL917419 EIH917418:EIH917419 ESD917418:ESD917419 FBZ917418:FBZ917419 FLV917418:FLV917419 FVR917418:FVR917419 GFN917418:GFN917419 GPJ917418:GPJ917419 GZF917418:GZF917419 HJB917418:HJB917419 HSX917418:HSX917419 ICT917418:ICT917419 IMP917418:IMP917419 IWL917418:IWL917419 JGH917418:JGH917419 JQD917418:JQD917419 JZZ917418:JZZ917419 KJV917418:KJV917419 KTR917418:KTR917419 LDN917418:LDN917419 LNJ917418:LNJ917419 LXF917418:LXF917419 MHB917418:MHB917419 MQX917418:MQX917419 NAT917418:NAT917419 NKP917418:NKP917419 NUL917418:NUL917419 OEH917418:OEH917419 OOD917418:OOD917419 OXZ917418:OXZ917419 PHV917418:PHV917419 PRR917418:PRR917419 QBN917418:QBN917419 QLJ917418:QLJ917419 QVF917418:QVF917419 RFB917418:RFB917419 ROX917418:ROX917419 RYT917418:RYT917419 SIP917418:SIP917419 SSL917418:SSL917419 TCH917418:TCH917419 TMD917418:TMD917419 TVZ917418:TVZ917419 UFV917418:UFV917419 UPR917418:UPR917419 UZN917418:UZN917419 VJJ917418:VJJ917419 VTF917418:VTF917419 WDB917418:WDB917419 WMX917418:WMX917419 WWT917418:WWT917419 AL982954:AL982955 KH982954:KH982955 UD982954:UD982955 ADZ982954:ADZ982955 ANV982954:ANV982955 AXR982954:AXR982955 BHN982954:BHN982955 BRJ982954:BRJ982955 CBF982954:CBF982955 CLB982954:CLB982955 CUX982954:CUX982955 DET982954:DET982955 DOP982954:DOP982955 DYL982954:DYL982955 EIH982954:EIH982955 ESD982954:ESD982955 FBZ982954:FBZ982955 FLV982954:FLV982955 FVR982954:FVR982955 GFN982954:GFN982955 GPJ982954:GPJ982955 GZF982954:GZF982955 HJB982954:HJB982955 HSX982954:HSX982955 ICT982954:ICT982955 IMP982954:IMP982955 IWL982954:IWL982955 JGH982954:JGH982955 JQD982954:JQD982955 JZZ982954:JZZ982955 KJV982954:KJV982955 KTR982954:KTR982955 LDN982954:LDN982955 LNJ982954:LNJ982955 LXF982954:LXF982955 MHB982954:MHB982955 MQX982954:MQX982955 NAT982954:NAT982955 NKP982954:NKP982955 NUL982954:NUL982955 OEH982954:OEH982955 OOD982954:OOD982955 OXZ982954:OXZ982955 PHV982954:PHV982955 PRR982954:PRR982955 QBN982954:QBN982955 QLJ982954:QLJ982955 QVF982954:QVF982955 RFB982954:RFB982955 ROX982954:ROX982955 RYT982954:RYT982955 SIP982954:SIP982955 SSL982954:SSL982955 TCH982954:TCH982955 TMD982954:TMD982955 TVZ982954:TVZ982955 UFV982954:UFV982955 UPR982954:UPR982955 UZN982954:UZN982955 VJJ982954:VJJ982955 VTF982954:VTF982955 WDB982954:WDB982955 WMX982954:WMX982955 WWT982954:WWT982955">
      <formula1>AL65450-ROUNDDOWN(AL65450,2)=0</formula1>
    </dataValidation>
    <dataValidation type="list" allowBlank="1" showInputMessage="1" showErrorMessage="1" sqref="C11:H13 IY18:IY19 SU18:SU19 ACQ18:ACQ19 AMM18:AMM19 AWI18:AWI19 BGE18:BGE19 BQA18:BQA19 BZW18:BZW19 CJS18:CJS19 CTO18:CTO19 DDK18:DDK19 DNG18:DNG19 DXC18:DXC19 EGY18:EGY19 EQU18:EQU19 FAQ18:FAQ19 FKM18:FKM19 FUI18:FUI19 GEE18:GEE19 GOA18:GOA19 GXW18:GXW19 HHS18:HHS19 HRO18:HRO19 IBK18:IBK19 ILG18:ILG19 IVC18:IVC19 JEY18:JEY19 JOU18:JOU19 JYQ18:JYQ19 KIM18:KIM19 KSI18:KSI19 LCE18:LCE19 LMA18:LMA19 LVW18:LVW19 MFS18:MFS19 MPO18:MPO19 MZK18:MZK19 NJG18:NJG19 NTC18:NTC19 OCY18:OCY19 OMU18:OMU19 OWQ18:OWQ19 PGM18:PGM19 PQI18:PQI19 QAE18:QAE19 QKA18:QKA19 QTW18:QTW19 RDS18:RDS19 RNO18:RNO19 RXK18:RXK19 SHG18:SHG19 SRC18:SRC19 TAY18:TAY19 TKU18:TKU19 TUQ18:TUQ19 UEM18:UEM19 UOI18:UOI19 UYE18:UYE19 VIA18:VIA19 VRW18:VRW19 WBS18:WBS19 WLO18:WLO19 WVK18:WVK19 C65540:C65541 IY65540:IY65541 SU65540:SU65541 ACQ65540:ACQ65541 AMM65540:AMM65541 AWI65540:AWI65541 BGE65540:BGE65541 BQA65540:BQA65541 BZW65540:BZW65541 CJS65540:CJS65541 CTO65540:CTO65541 DDK65540:DDK65541 DNG65540:DNG65541 DXC65540:DXC65541 EGY65540:EGY65541 EQU65540:EQU65541 FAQ65540:FAQ65541 FKM65540:FKM65541 FUI65540:FUI65541 GEE65540:GEE65541 GOA65540:GOA65541 GXW65540:GXW65541 HHS65540:HHS65541 HRO65540:HRO65541 IBK65540:IBK65541 ILG65540:ILG65541 IVC65540:IVC65541 JEY65540:JEY65541 JOU65540:JOU65541 JYQ65540:JYQ65541 KIM65540:KIM65541 KSI65540:KSI65541 LCE65540:LCE65541 LMA65540:LMA65541 LVW65540:LVW65541 MFS65540:MFS65541 MPO65540:MPO65541 MZK65540:MZK65541 NJG65540:NJG65541 NTC65540:NTC65541 OCY65540:OCY65541 OMU65540:OMU65541 OWQ65540:OWQ65541 PGM65540:PGM65541 PQI65540:PQI65541 QAE65540:QAE65541 QKA65540:QKA65541 QTW65540:QTW65541 RDS65540:RDS65541 RNO65540:RNO65541 RXK65540:RXK65541 SHG65540:SHG65541 SRC65540:SRC65541 TAY65540:TAY65541 TKU65540:TKU65541 TUQ65540:TUQ65541 UEM65540:UEM65541 UOI65540:UOI65541 UYE65540:UYE65541 VIA65540:VIA65541 VRW65540:VRW65541 WBS65540:WBS65541 WLO65540:WLO65541 WVK65540:WVK65541 C131076:C131077 IY131076:IY131077 SU131076:SU131077 ACQ131076:ACQ131077 AMM131076:AMM131077 AWI131076:AWI131077 BGE131076:BGE131077 BQA131076:BQA131077 BZW131076:BZW131077 CJS131076:CJS131077 CTO131076:CTO131077 DDK131076:DDK131077 DNG131076:DNG131077 DXC131076:DXC131077 EGY131076:EGY131077 EQU131076:EQU131077 FAQ131076:FAQ131077 FKM131076:FKM131077 FUI131076:FUI131077 GEE131076:GEE131077 GOA131076:GOA131077 GXW131076:GXW131077 HHS131076:HHS131077 HRO131076:HRO131077 IBK131076:IBK131077 ILG131076:ILG131077 IVC131076:IVC131077 JEY131076:JEY131077 JOU131076:JOU131077 JYQ131076:JYQ131077 KIM131076:KIM131077 KSI131076:KSI131077 LCE131076:LCE131077 LMA131076:LMA131077 LVW131076:LVW131077 MFS131076:MFS131077 MPO131076:MPO131077 MZK131076:MZK131077 NJG131076:NJG131077 NTC131076:NTC131077 OCY131076:OCY131077 OMU131076:OMU131077 OWQ131076:OWQ131077 PGM131076:PGM131077 PQI131076:PQI131077 QAE131076:QAE131077 QKA131076:QKA131077 QTW131076:QTW131077 RDS131076:RDS131077 RNO131076:RNO131077 RXK131076:RXK131077 SHG131076:SHG131077 SRC131076:SRC131077 TAY131076:TAY131077 TKU131076:TKU131077 TUQ131076:TUQ131077 UEM131076:UEM131077 UOI131076:UOI131077 UYE131076:UYE131077 VIA131076:VIA131077 VRW131076:VRW131077 WBS131076:WBS131077 WLO131076:WLO131077 WVK131076:WVK131077 C196612:C196613 IY196612:IY196613 SU196612:SU196613 ACQ196612:ACQ196613 AMM196612:AMM196613 AWI196612:AWI196613 BGE196612:BGE196613 BQA196612:BQA196613 BZW196612:BZW196613 CJS196612:CJS196613 CTO196612:CTO196613 DDK196612:DDK196613 DNG196612:DNG196613 DXC196612:DXC196613 EGY196612:EGY196613 EQU196612:EQU196613 FAQ196612:FAQ196613 FKM196612:FKM196613 FUI196612:FUI196613 GEE196612:GEE196613 GOA196612:GOA196613 GXW196612:GXW196613 HHS196612:HHS196613 HRO196612:HRO196613 IBK196612:IBK196613 ILG196612:ILG196613 IVC196612:IVC196613 JEY196612:JEY196613 JOU196612:JOU196613 JYQ196612:JYQ196613 KIM196612:KIM196613 KSI196612:KSI196613 LCE196612:LCE196613 LMA196612:LMA196613 LVW196612:LVW196613 MFS196612:MFS196613 MPO196612:MPO196613 MZK196612:MZK196613 NJG196612:NJG196613 NTC196612:NTC196613 OCY196612:OCY196613 OMU196612:OMU196613 OWQ196612:OWQ196613 PGM196612:PGM196613 PQI196612:PQI196613 QAE196612:QAE196613 QKA196612:QKA196613 QTW196612:QTW196613 RDS196612:RDS196613 RNO196612:RNO196613 RXK196612:RXK196613 SHG196612:SHG196613 SRC196612:SRC196613 TAY196612:TAY196613 TKU196612:TKU196613 TUQ196612:TUQ196613 UEM196612:UEM196613 UOI196612:UOI196613 UYE196612:UYE196613 VIA196612:VIA196613 VRW196612:VRW196613 WBS196612:WBS196613 WLO196612:WLO196613 WVK196612:WVK196613 C262148:C262149 IY262148:IY262149 SU262148:SU262149 ACQ262148:ACQ262149 AMM262148:AMM262149 AWI262148:AWI262149 BGE262148:BGE262149 BQA262148:BQA262149 BZW262148:BZW262149 CJS262148:CJS262149 CTO262148:CTO262149 DDK262148:DDK262149 DNG262148:DNG262149 DXC262148:DXC262149 EGY262148:EGY262149 EQU262148:EQU262149 FAQ262148:FAQ262149 FKM262148:FKM262149 FUI262148:FUI262149 GEE262148:GEE262149 GOA262148:GOA262149 GXW262148:GXW262149 HHS262148:HHS262149 HRO262148:HRO262149 IBK262148:IBK262149 ILG262148:ILG262149 IVC262148:IVC262149 JEY262148:JEY262149 JOU262148:JOU262149 JYQ262148:JYQ262149 KIM262148:KIM262149 KSI262148:KSI262149 LCE262148:LCE262149 LMA262148:LMA262149 LVW262148:LVW262149 MFS262148:MFS262149 MPO262148:MPO262149 MZK262148:MZK262149 NJG262148:NJG262149 NTC262148:NTC262149 OCY262148:OCY262149 OMU262148:OMU262149 OWQ262148:OWQ262149 PGM262148:PGM262149 PQI262148:PQI262149 QAE262148:QAE262149 QKA262148:QKA262149 QTW262148:QTW262149 RDS262148:RDS262149 RNO262148:RNO262149 RXK262148:RXK262149 SHG262148:SHG262149 SRC262148:SRC262149 TAY262148:TAY262149 TKU262148:TKU262149 TUQ262148:TUQ262149 UEM262148:UEM262149 UOI262148:UOI262149 UYE262148:UYE262149 VIA262148:VIA262149 VRW262148:VRW262149 WBS262148:WBS262149 WLO262148:WLO262149 WVK262148:WVK262149 C327684:C327685 IY327684:IY327685 SU327684:SU327685 ACQ327684:ACQ327685 AMM327684:AMM327685 AWI327684:AWI327685 BGE327684:BGE327685 BQA327684:BQA327685 BZW327684:BZW327685 CJS327684:CJS327685 CTO327684:CTO327685 DDK327684:DDK327685 DNG327684:DNG327685 DXC327684:DXC327685 EGY327684:EGY327685 EQU327684:EQU327685 FAQ327684:FAQ327685 FKM327684:FKM327685 FUI327684:FUI327685 GEE327684:GEE327685 GOA327684:GOA327685 GXW327684:GXW327685 HHS327684:HHS327685 HRO327684:HRO327685 IBK327684:IBK327685 ILG327684:ILG327685 IVC327684:IVC327685 JEY327684:JEY327685 JOU327684:JOU327685 JYQ327684:JYQ327685 KIM327684:KIM327685 KSI327684:KSI327685 LCE327684:LCE327685 LMA327684:LMA327685 LVW327684:LVW327685 MFS327684:MFS327685 MPO327684:MPO327685 MZK327684:MZK327685 NJG327684:NJG327685 NTC327684:NTC327685 OCY327684:OCY327685 OMU327684:OMU327685 OWQ327684:OWQ327685 PGM327684:PGM327685 PQI327684:PQI327685 QAE327684:QAE327685 QKA327684:QKA327685 QTW327684:QTW327685 RDS327684:RDS327685 RNO327684:RNO327685 RXK327684:RXK327685 SHG327684:SHG327685 SRC327684:SRC327685 TAY327684:TAY327685 TKU327684:TKU327685 TUQ327684:TUQ327685 UEM327684:UEM327685 UOI327684:UOI327685 UYE327684:UYE327685 VIA327684:VIA327685 VRW327684:VRW327685 WBS327684:WBS327685 WLO327684:WLO327685 WVK327684:WVK327685 C393220:C393221 IY393220:IY393221 SU393220:SU393221 ACQ393220:ACQ393221 AMM393220:AMM393221 AWI393220:AWI393221 BGE393220:BGE393221 BQA393220:BQA393221 BZW393220:BZW393221 CJS393220:CJS393221 CTO393220:CTO393221 DDK393220:DDK393221 DNG393220:DNG393221 DXC393220:DXC393221 EGY393220:EGY393221 EQU393220:EQU393221 FAQ393220:FAQ393221 FKM393220:FKM393221 FUI393220:FUI393221 GEE393220:GEE393221 GOA393220:GOA393221 GXW393220:GXW393221 HHS393220:HHS393221 HRO393220:HRO393221 IBK393220:IBK393221 ILG393220:ILG393221 IVC393220:IVC393221 JEY393220:JEY393221 JOU393220:JOU393221 JYQ393220:JYQ393221 KIM393220:KIM393221 KSI393220:KSI393221 LCE393220:LCE393221 LMA393220:LMA393221 LVW393220:LVW393221 MFS393220:MFS393221 MPO393220:MPO393221 MZK393220:MZK393221 NJG393220:NJG393221 NTC393220:NTC393221 OCY393220:OCY393221 OMU393220:OMU393221 OWQ393220:OWQ393221 PGM393220:PGM393221 PQI393220:PQI393221 QAE393220:QAE393221 QKA393220:QKA393221 QTW393220:QTW393221 RDS393220:RDS393221 RNO393220:RNO393221 RXK393220:RXK393221 SHG393220:SHG393221 SRC393220:SRC393221 TAY393220:TAY393221 TKU393220:TKU393221 TUQ393220:TUQ393221 UEM393220:UEM393221 UOI393220:UOI393221 UYE393220:UYE393221 VIA393220:VIA393221 VRW393220:VRW393221 WBS393220:WBS393221 WLO393220:WLO393221 WVK393220:WVK393221 C458756:C458757 IY458756:IY458757 SU458756:SU458757 ACQ458756:ACQ458757 AMM458756:AMM458757 AWI458756:AWI458757 BGE458756:BGE458757 BQA458756:BQA458757 BZW458756:BZW458757 CJS458756:CJS458757 CTO458756:CTO458757 DDK458756:DDK458757 DNG458756:DNG458757 DXC458756:DXC458757 EGY458756:EGY458757 EQU458756:EQU458757 FAQ458756:FAQ458757 FKM458756:FKM458757 FUI458756:FUI458757 GEE458756:GEE458757 GOA458756:GOA458757 GXW458756:GXW458757 HHS458756:HHS458757 HRO458756:HRO458757 IBK458756:IBK458757 ILG458756:ILG458757 IVC458756:IVC458757 JEY458756:JEY458757 JOU458756:JOU458757 JYQ458756:JYQ458757 KIM458756:KIM458757 KSI458756:KSI458757 LCE458756:LCE458757 LMA458756:LMA458757 LVW458756:LVW458757 MFS458756:MFS458757 MPO458756:MPO458757 MZK458756:MZK458757 NJG458756:NJG458757 NTC458756:NTC458757 OCY458756:OCY458757 OMU458756:OMU458757 OWQ458756:OWQ458757 PGM458756:PGM458757 PQI458756:PQI458757 QAE458756:QAE458757 QKA458756:QKA458757 QTW458756:QTW458757 RDS458756:RDS458757 RNO458756:RNO458757 RXK458756:RXK458757 SHG458756:SHG458757 SRC458756:SRC458757 TAY458756:TAY458757 TKU458756:TKU458757 TUQ458756:TUQ458757 UEM458756:UEM458757 UOI458756:UOI458757 UYE458756:UYE458757 VIA458756:VIA458757 VRW458756:VRW458757 WBS458756:WBS458757 WLO458756:WLO458757 WVK458756:WVK458757 C524292:C524293 IY524292:IY524293 SU524292:SU524293 ACQ524292:ACQ524293 AMM524292:AMM524293 AWI524292:AWI524293 BGE524292:BGE524293 BQA524292:BQA524293 BZW524292:BZW524293 CJS524292:CJS524293 CTO524292:CTO524293 DDK524292:DDK524293 DNG524292:DNG524293 DXC524292:DXC524293 EGY524292:EGY524293 EQU524292:EQU524293 FAQ524292:FAQ524293 FKM524292:FKM524293 FUI524292:FUI524293 GEE524292:GEE524293 GOA524292:GOA524293 GXW524292:GXW524293 HHS524292:HHS524293 HRO524292:HRO524293 IBK524292:IBK524293 ILG524292:ILG524293 IVC524292:IVC524293 JEY524292:JEY524293 JOU524292:JOU524293 JYQ524292:JYQ524293 KIM524292:KIM524293 KSI524292:KSI524293 LCE524292:LCE524293 LMA524292:LMA524293 LVW524292:LVW524293 MFS524292:MFS524293 MPO524292:MPO524293 MZK524292:MZK524293 NJG524292:NJG524293 NTC524292:NTC524293 OCY524292:OCY524293 OMU524292:OMU524293 OWQ524292:OWQ524293 PGM524292:PGM524293 PQI524292:PQI524293 QAE524292:QAE524293 QKA524292:QKA524293 QTW524292:QTW524293 RDS524292:RDS524293 RNO524292:RNO524293 RXK524292:RXK524293 SHG524292:SHG524293 SRC524292:SRC524293 TAY524292:TAY524293 TKU524292:TKU524293 TUQ524292:TUQ524293 UEM524292:UEM524293 UOI524292:UOI524293 UYE524292:UYE524293 VIA524292:VIA524293 VRW524292:VRW524293 WBS524292:WBS524293 WLO524292:WLO524293 WVK524292:WVK524293 C589828:C589829 IY589828:IY589829 SU589828:SU589829 ACQ589828:ACQ589829 AMM589828:AMM589829 AWI589828:AWI589829 BGE589828:BGE589829 BQA589828:BQA589829 BZW589828:BZW589829 CJS589828:CJS589829 CTO589828:CTO589829 DDK589828:DDK589829 DNG589828:DNG589829 DXC589828:DXC589829 EGY589828:EGY589829 EQU589828:EQU589829 FAQ589828:FAQ589829 FKM589828:FKM589829 FUI589828:FUI589829 GEE589828:GEE589829 GOA589828:GOA589829 GXW589828:GXW589829 HHS589828:HHS589829 HRO589828:HRO589829 IBK589828:IBK589829 ILG589828:ILG589829 IVC589828:IVC589829 JEY589828:JEY589829 JOU589828:JOU589829 JYQ589828:JYQ589829 KIM589828:KIM589829 KSI589828:KSI589829 LCE589828:LCE589829 LMA589828:LMA589829 LVW589828:LVW589829 MFS589828:MFS589829 MPO589828:MPO589829 MZK589828:MZK589829 NJG589828:NJG589829 NTC589828:NTC589829 OCY589828:OCY589829 OMU589828:OMU589829 OWQ589828:OWQ589829 PGM589828:PGM589829 PQI589828:PQI589829 QAE589828:QAE589829 QKA589828:QKA589829 QTW589828:QTW589829 RDS589828:RDS589829 RNO589828:RNO589829 RXK589828:RXK589829 SHG589828:SHG589829 SRC589828:SRC589829 TAY589828:TAY589829 TKU589828:TKU589829 TUQ589828:TUQ589829 UEM589828:UEM589829 UOI589828:UOI589829 UYE589828:UYE589829 VIA589828:VIA589829 VRW589828:VRW589829 WBS589828:WBS589829 WLO589828:WLO589829 WVK589828:WVK589829 C655364:C655365 IY655364:IY655365 SU655364:SU655365 ACQ655364:ACQ655365 AMM655364:AMM655365 AWI655364:AWI655365 BGE655364:BGE655365 BQA655364:BQA655365 BZW655364:BZW655365 CJS655364:CJS655365 CTO655364:CTO655365 DDK655364:DDK655365 DNG655364:DNG655365 DXC655364:DXC655365 EGY655364:EGY655365 EQU655364:EQU655365 FAQ655364:FAQ655365 FKM655364:FKM655365 FUI655364:FUI655365 GEE655364:GEE655365 GOA655364:GOA655365 GXW655364:GXW655365 HHS655364:HHS655365 HRO655364:HRO655365 IBK655364:IBK655365 ILG655364:ILG655365 IVC655364:IVC655365 JEY655364:JEY655365 JOU655364:JOU655365 JYQ655364:JYQ655365 KIM655364:KIM655365 KSI655364:KSI655365 LCE655364:LCE655365 LMA655364:LMA655365 LVW655364:LVW655365 MFS655364:MFS655365 MPO655364:MPO655365 MZK655364:MZK655365 NJG655364:NJG655365 NTC655364:NTC655365 OCY655364:OCY655365 OMU655364:OMU655365 OWQ655364:OWQ655365 PGM655364:PGM655365 PQI655364:PQI655365 QAE655364:QAE655365 QKA655364:QKA655365 QTW655364:QTW655365 RDS655364:RDS655365 RNO655364:RNO655365 RXK655364:RXK655365 SHG655364:SHG655365 SRC655364:SRC655365 TAY655364:TAY655365 TKU655364:TKU655365 TUQ655364:TUQ655365 UEM655364:UEM655365 UOI655364:UOI655365 UYE655364:UYE655365 VIA655364:VIA655365 VRW655364:VRW655365 WBS655364:WBS655365 WLO655364:WLO655365 WVK655364:WVK655365 C720900:C720901 IY720900:IY720901 SU720900:SU720901 ACQ720900:ACQ720901 AMM720900:AMM720901 AWI720900:AWI720901 BGE720900:BGE720901 BQA720900:BQA720901 BZW720900:BZW720901 CJS720900:CJS720901 CTO720900:CTO720901 DDK720900:DDK720901 DNG720900:DNG720901 DXC720900:DXC720901 EGY720900:EGY720901 EQU720900:EQU720901 FAQ720900:FAQ720901 FKM720900:FKM720901 FUI720900:FUI720901 GEE720900:GEE720901 GOA720900:GOA720901 GXW720900:GXW720901 HHS720900:HHS720901 HRO720900:HRO720901 IBK720900:IBK720901 ILG720900:ILG720901 IVC720900:IVC720901 JEY720900:JEY720901 JOU720900:JOU720901 JYQ720900:JYQ720901 KIM720900:KIM720901 KSI720900:KSI720901 LCE720900:LCE720901 LMA720900:LMA720901 LVW720900:LVW720901 MFS720900:MFS720901 MPO720900:MPO720901 MZK720900:MZK720901 NJG720900:NJG720901 NTC720900:NTC720901 OCY720900:OCY720901 OMU720900:OMU720901 OWQ720900:OWQ720901 PGM720900:PGM720901 PQI720900:PQI720901 QAE720900:QAE720901 QKA720900:QKA720901 QTW720900:QTW720901 RDS720900:RDS720901 RNO720900:RNO720901 RXK720900:RXK720901 SHG720900:SHG720901 SRC720900:SRC720901 TAY720900:TAY720901 TKU720900:TKU720901 TUQ720900:TUQ720901 UEM720900:UEM720901 UOI720900:UOI720901 UYE720900:UYE720901 VIA720900:VIA720901 VRW720900:VRW720901 WBS720900:WBS720901 WLO720900:WLO720901 WVK720900:WVK720901 C786436:C786437 IY786436:IY786437 SU786436:SU786437 ACQ786436:ACQ786437 AMM786436:AMM786437 AWI786436:AWI786437 BGE786436:BGE786437 BQA786436:BQA786437 BZW786436:BZW786437 CJS786436:CJS786437 CTO786436:CTO786437 DDK786436:DDK786437 DNG786436:DNG786437 DXC786436:DXC786437 EGY786436:EGY786437 EQU786436:EQU786437 FAQ786436:FAQ786437 FKM786436:FKM786437 FUI786436:FUI786437 GEE786436:GEE786437 GOA786436:GOA786437 GXW786436:GXW786437 HHS786436:HHS786437 HRO786436:HRO786437 IBK786436:IBK786437 ILG786436:ILG786437 IVC786436:IVC786437 JEY786436:JEY786437 JOU786436:JOU786437 JYQ786436:JYQ786437 KIM786436:KIM786437 KSI786436:KSI786437 LCE786436:LCE786437 LMA786436:LMA786437 LVW786436:LVW786437 MFS786436:MFS786437 MPO786436:MPO786437 MZK786436:MZK786437 NJG786436:NJG786437 NTC786436:NTC786437 OCY786436:OCY786437 OMU786436:OMU786437 OWQ786436:OWQ786437 PGM786436:PGM786437 PQI786436:PQI786437 QAE786436:QAE786437 QKA786436:QKA786437 QTW786436:QTW786437 RDS786436:RDS786437 RNO786436:RNO786437 RXK786436:RXK786437 SHG786436:SHG786437 SRC786436:SRC786437 TAY786436:TAY786437 TKU786436:TKU786437 TUQ786436:TUQ786437 UEM786436:UEM786437 UOI786436:UOI786437 UYE786436:UYE786437 VIA786436:VIA786437 VRW786436:VRW786437 WBS786436:WBS786437 WLO786436:WLO786437 WVK786436:WVK786437 C851972:C851973 IY851972:IY851973 SU851972:SU851973 ACQ851972:ACQ851973 AMM851972:AMM851973 AWI851972:AWI851973 BGE851972:BGE851973 BQA851972:BQA851973 BZW851972:BZW851973 CJS851972:CJS851973 CTO851972:CTO851973 DDK851972:DDK851973 DNG851972:DNG851973 DXC851972:DXC851973 EGY851972:EGY851973 EQU851972:EQU851973 FAQ851972:FAQ851973 FKM851972:FKM851973 FUI851972:FUI851973 GEE851972:GEE851973 GOA851972:GOA851973 GXW851972:GXW851973 HHS851972:HHS851973 HRO851972:HRO851973 IBK851972:IBK851973 ILG851972:ILG851973 IVC851972:IVC851973 JEY851972:JEY851973 JOU851972:JOU851973 JYQ851972:JYQ851973 KIM851972:KIM851973 KSI851972:KSI851973 LCE851972:LCE851973 LMA851972:LMA851973 LVW851972:LVW851973 MFS851972:MFS851973 MPO851972:MPO851973 MZK851972:MZK851973 NJG851972:NJG851973 NTC851972:NTC851973 OCY851972:OCY851973 OMU851972:OMU851973 OWQ851972:OWQ851973 PGM851972:PGM851973 PQI851972:PQI851973 QAE851972:QAE851973 QKA851972:QKA851973 QTW851972:QTW851973 RDS851972:RDS851973 RNO851972:RNO851973 RXK851972:RXK851973 SHG851972:SHG851973 SRC851972:SRC851973 TAY851972:TAY851973 TKU851972:TKU851973 TUQ851972:TUQ851973 UEM851972:UEM851973 UOI851972:UOI851973 UYE851972:UYE851973 VIA851972:VIA851973 VRW851972:VRW851973 WBS851972:WBS851973 WLO851972:WLO851973 WVK851972:WVK851973 C917508:C917509 IY917508:IY917509 SU917508:SU917509 ACQ917508:ACQ917509 AMM917508:AMM917509 AWI917508:AWI917509 BGE917508:BGE917509 BQA917508:BQA917509 BZW917508:BZW917509 CJS917508:CJS917509 CTO917508:CTO917509 DDK917508:DDK917509 DNG917508:DNG917509 DXC917508:DXC917509 EGY917508:EGY917509 EQU917508:EQU917509 FAQ917508:FAQ917509 FKM917508:FKM917509 FUI917508:FUI917509 GEE917508:GEE917509 GOA917508:GOA917509 GXW917508:GXW917509 HHS917508:HHS917509 HRO917508:HRO917509 IBK917508:IBK917509 ILG917508:ILG917509 IVC917508:IVC917509 JEY917508:JEY917509 JOU917508:JOU917509 JYQ917508:JYQ917509 KIM917508:KIM917509 KSI917508:KSI917509 LCE917508:LCE917509 LMA917508:LMA917509 LVW917508:LVW917509 MFS917508:MFS917509 MPO917508:MPO917509 MZK917508:MZK917509 NJG917508:NJG917509 NTC917508:NTC917509 OCY917508:OCY917509 OMU917508:OMU917509 OWQ917508:OWQ917509 PGM917508:PGM917509 PQI917508:PQI917509 QAE917508:QAE917509 QKA917508:QKA917509 QTW917508:QTW917509 RDS917508:RDS917509 RNO917508:RNO917509 RXK917508:RXK917509 SHG917508:SHG917509 SRC917508:SRC917509 TAY917508:TAY917509 TKU917508:TKU917509 TUQ917508:TUQ917509 UEM917508:UEM917509 UOI917508:UOI917509 UYE917508:UYE917509 VIA917508:VIA917509 VRW917508:VRW917509 WBS917508:WBS917509 WLO917508:WLO917509 WVK917508:WVK917509 C983044:C983045 IY983044:IY983045 SU983044:SU983045 ACQ983044:ACQ983045 AMM983044:AMM983045 AWI983044:AWI983045 BGE983044:BGE983045 BQA983044:BQA983045 BZW983044:BZW983045 CJS983044:CJS983045 CTO983044:CTO983045 DDK983044:DDK983045 DNG983044:DNG983045 DXC983044:DXC983045 EGY983044:EGY983045 EQU983044:EQU983045 FAQ983044:FAQ983045 FKM983044:FKM983045 FUI983044:FUI983045 GEE983044:GEE983045 GOA983044:GOA983045 GXW983044:GXW983045 HHS983044:HHS983045 HRO983044:HRO983045 IBK983044:IBK983045 ILG983044:ILG983045 IVC983044:IVC983045 JEY983044:JEY983045 JOU983044:JOU983045 JYQ983044:JYQ983045 KIM983044:KIM983045 KSI983044:KSI983045 LCE983044:LCE983045 LMA983044:LMA983045 LVW983044:LVW983045 MFS983044:MFS983045 MPO983044:MPO983045 MZK983044:MZK983045 NJG983044:NJG983045 NTC983044:NTC983045 OCY983044:OCY983045 OMU983044:OMU983045 OWQ983044:OWQ983045 PGM983044:PGM983045 PQI983044:PQI983045 QAE983044:QAE983045 QKA983044:QKA983045 QTW983044:QTW983045 RDS983044:RDS983045 RNO983044:RNO983045 RXK983044:RXK983045 SHG983044:SHG983045 SRC983044:SRC983045 TAY983044:TAY983045 TKU983044:TKU983045 TUQ983044:TUQ983045 UEM983044:UEM983045 UOI983044:UOI983045 UYE983044:UYE983045 VIA983044:VIA983045 VRW983044:VRW983045 WBS983044:WBS983045 WLO983044:WLO983045 WVK983044:WVK983045 WVK983037:WVK983039 IY11:IY13 SU11:SU13 ACQ11:ACQ13 AMM11:AMM13 AWI11:AWI13 BGE11:BGE13 BQA11:BQA13 BZW11:BZW13 CJS11:CJS13 CTO11:CTO13 DDK11:DDK13 DNG11:DNG13 DXC11:DXC13 EGY11:EGY13 EQU11:EQU13 FAQ11:FAQ13 FKM11:FKM13 FUI11:FUI13 GEE11:GEE13 GOA11:GOA13 GXW11:GXW13 HHS11:HHS13 HRO11:HRO13 IBK11:IBK13 ILG11:ILG13 IVC11:IVC13 JEY11:JEY13 JOU11:JOU13 JYQ11:JYQ13 KIM11:KIM13 KSI11:KSI13 LCE11:LCE13 LMA11:LMA13 LVW11:LVW13 MFS11:MFS13 MPO11:MPO13 MZK11:MZK13 NJG11:NJG13 NTC11:NTC13 OCY11:OCY13 OMU11:OMU13 OWQ11:OWQ13 PGM11:PGM13 PQI11:PQI13 QAE11:QAE13 QKA11:QKA13 QTW11:QTW13 RDS11:RDS13 RNO11:RNO13 RXK11:RXK13 SHG11:SHG13 SRC11:SRC13 TAY11:TAY13 TKU11:TKU13 TUQ11:TUQ13 UEM11:UEM13 UOI11:UOI13 UYE11:UYE13 VIA11:VIA13 VRW11:VRW13 WBS11:WBS13 WLO11:WLO13 WVK11:WVK13 C65533:C65535 IY65533:IY65535 SU65533:SU65535 ACQ65533:ACQ65535 AMM65533:AMM65535 AWI65533:AWI65535 BGE65533:BGE65535 BQA65533:BQA65535 BZW65533:BZW65535 CJS65533:CJS65535 CTO65533:CTO65535 DDK65533:DDK65535 DNG65533:DNG65535 DXC65533:DXC65535 EGY65533:EGY65535 EQU65533:EQU65535 FAQ65533:FAQ65535 FKM65533:FKM65535 FUI65533:FUI65535 GEE65533:GEE65535 GOA65533:GOA65535 GXW65533:GXW65535 HHS65533:HHS65535 HRO65533:HRO65535 IBK65533:IBK65535 ILG65533:ILG65535 IVC65533:IVC65535 JEY65533:JEY65535 JOU65533:JOU65535 JYQ65533:JYQ65535 KIM65533:KIM65535 KSI65533:KSI65535 LCE65533:LCE65535 LMA65533:LMA65535 LVW65533:LVW65535 MFS65533:MFS65535 MPO65533:MPO65535 MZK65533:MZK65535 NJG65533:NJG65535 NTC65533:NTC65535 OCY65533:OCY65535 OMU65533:OMU65535 OWQ65533:OWQ65535 PGM65533:PGM65535 PQI65533:PQI65535 QAE65533:QAE65535 QKA65533:QKA65535 QTW65533:QTW65535 RDS65533:RDS65535 RNO65533:RNO65535 RXK65533:RXK65535 SHG65533:SHG65535 SRC65533:SRC65535 TAY65533:TAY65535 TKU65533:TKU65535 TUQ65533:TUQ65535 UEM65533:UEM65535 UOI65533:UOI65535 UYE65533:UYE65535 VIA65533:VIA65535 VRW65533:VRW65535 WBS65533:WBS65535 WLO65533:WLO65535 WVK65533:WVK65535 C131069:C131071 IY131069:IY131071 SU131069:SU131071 ACQ131069:ACQ131071 AMM131069:AMM131071 AWI131069:AWI131071 BGE131069:BGE131071 BQA131069:BQA131071 BZW131069:BZW131071 CJS131069:CJS131071 CTO131069:CTO131071 DDK131069:DDK131071 DNG131069:DNG131071 DXC131069:DXC131071 EGY131069:EGY131071 EQU131069:EQU131071 FAQ131069:FAQ131071 FKM131069:FKM131071 FUI131069:FUI131071 GEE131069:GEE131071 GOA131069:GOA131071 GXW131069:GXW131071 HHS131069:HHS131071 HRO131069:HRO131071 IBK131069:IBK131071 ILG131069:ILG131071 IVC131069:IVC131071 JEY131069:JEY131071 JOU131069:JOU131071 JYQ131069:JYQ131071 KIM131069:KIM131071 KSI131069:KSI131071 LCE131069:LCE131071 LMA131069:LMA131071 LVW131069:LVW131071 MFS131069:MFS131071 MPO131069:MPO131071 MZK131069:MZK131071 NJG131069:NJG131071 NTC131069:NTC131071 OCY131069:OCY131071 OMU131069:OMU131071 OWQ131069:OWQ131071 PGM131069:PGM131071 PQI131069:PQI131071 QAE131069:QAE131071 QKA131069:QKA131071 QTW131069:QTW131071 RDS131069:RDS131071 RNO131069:RNO131071 RXK131069:RXK131071 SHG131069:SHG131071 SRC131069:SRC131071 TAY131069:TAY131071 TKU131069:TKU131071 TUQ131069:TUQ131071 UEM131069:UEM131071 UOI131069:UOI131071 UYE131069:UYE131071 VIA131069:VIA131071 VRW131069:VRW131071 WBS131069:WBS131071 WLO131069:WLO131071 WVK131069:WVK131071 C196605:C196607 IY196605:IY196607 SU196605:SU196607 ACQ196605:ACQ196607 AMM196605:AMM196607 AWI196605:AWI196607 BGE196605:BGE196607 BQA196605:BQA196607 BZW196605:BZW196607 CJS196605:CJS196607 CTO196605:CTO196607 DDK196605:DDK196607 DNG196605:DNG196607 DXC196605:DXC196607 EGY196605:EGY196607 EQU196605:EQU196607 FAQ196605:FAQ196607 FKM196605:FKM196607 FUI196605:FUI196607 GEE196605:GEE196607 GOA196605:GOA196607 GXW196605:GXW196607 HHS196605:HHS196607 HRO196605:HRO196607 IBK196605:IBK196607 ILG196605:ILG196607 IVC196605:IVC196607 JEY196605:JEY196607 JOU196605:JOU196607 JYQ196605:JYQ196607 KIM196605:KIM196607 KSI196605:KSI196607 LCE196605:LCE196607 LMA196605:LMA196607 LVW196605:LVW196607 MFS196605:MFS196607 MPO196605:MPO196607 MZK196605:MZK196607 NJG196605:NJG196607 NTC196605:NTC196607 OCY196605:OCY196607 OMU196605:OMU196607 OWQ196605:OWQ196607 PGM196605:PGM196607 PQI196605:PQI196607 QAE196605:QAE196607 QKA196605:QKA196607 QTW196605:QTW196607 RDS196605:RDS196607 RNO196605:RNO196607 RXK196605:RXK196607 SHG196605:SHG196607 SRC196605:SRC196607 TAY196605:TAY196607 TKU196605:TKU196607 TUQ196605:TUQ196607 UEM196605:UEM196607 UOI196605:UOI196607 UYE196605:UYE196607 VIA196605:VIA196607 VRW196605:VRW196607 WBS196605:WBS196607 WLO196605:WLO196607 WVK196605:WVK196607 C262141:C262143 IY262141:IY262143 SU262141:SU262143 ACQ262141:ACQ262143 AMM262141:AMM262143 AWI262141:AWI262143 BGE262141:BGE262143 BQA262141:BQA262143 BZW262141:BZW262143 CJS262141:CJS262143 CTO262141:CTO262143 DDK262141:DDK262143 DNG262141:DNG262143 DXC262141:DXC262143 EGY262141:EGY262143 EQU262141:EQU262143 FAQ262141:FAQ262143 FKM262141:FKM262143 FUI262141:FUI262143 GEE262141:GEE262143 GOA262141:GOA262143 GXW262141:GXW262143 HHS262141:HHS262143 HRO262141:HRO262143 IBK262141:IBK262143 ILG262141:ILG262143 IVC262141:IVC262143 JEY262141:JEY262143 JOU262141:JOU262143 JYQ262141:JYQ262143 KIM262141:KIM262143 KSI262141:KSI262143 LCE262141:LCE262143 LMA262141:LMA262143 LVW262141:LVW262143 MFS262141:MFS262143 MPO262141:MPO262143 MZK262141:MZK262143 NJG262141:NJG262143 NTC262141:NTC262143 OCY262141:OCY262143 OMU262141:OMU262143 OWQ262141:OWQ262143 PGM262141:PGM262143 PQI262141:PQI262143 QAE262141:QAE262143 QKA262141:QKA262143 QTW262141:QTW262143 RDS262141:RDS262143 RNO262141:RNO262143 RXK262141:RXK262143 SHG262141:SHG262143 SRC262141:SRC262143 TAY262141:TAY262143 TKU262141:TKU262143 TUQ262141:TUQ262143 UEM262141:UEM262143 UOI262141:UOI262143 UYE262141:UYE262143 VIA262141:VIA262143 VRW262141:VRW262143 WBS262141:WBS262143 WLO262141:WLO262143 WVK262141:WVK262143 C327677:C327679 IY327677:IY327679 SU327677:SU327679 ACQ327677:ACQ327679 AMM327677:AMM327679 AWI327677:AWI327679 BGE327677:BGE327679 BQA327677:BQA327679 BZW327677:BZW327679 CJS327677:CJS327679 CTO327677:CTO327679 DDK327677:DDK327679 DNG327677:DNG327679 DXC327677:DXC327679 EGY327677:EGY327679 EQU327677:EQU327679 FAQ327677:FAQ327679 FKM327677:FKM327679 FUI327677:FUI327679 GEE327677:GEE327679 GOA327677:GOA327679 GXW327677:GXW327679 HHS327677:HHS327679 HRO327677:HRO327679 IBK327677:IBK327679 ILG327677:ILG327679 IVC327677:IVC327679 JEY327677:JEY327679 JOU327677:JOU327679 JYQ327677:JYQ327679 KIM327677:KIM327679 KSI327677:KSI327679 LCE327677:LCE327679 LMA327677:LMA327679 LVW327677:LVW327679 MFS327677:MFS327679 MPO327677:MPO327679 MZK327677:MZK327679 NJG327677:NJG327679 NTC327677:NTC327679 OCY327677:OCY327679 OMU327677:OMU327679 OWQ327677:OWQ327679 PGM327677:PGM327679 PQI327677:PQI327679 QAE327677:QAE327679 QKA327677:QKA327679 QTW327677:QTW327679 RDS327677:RDS327679 RNO327677:RNO327679 RXK327677:RXK327679 SHG327677:SHG327679 SRC327677:SRC327679 TAY327677:TAY327679 TKU327677:TKU327679 TUQ327677:TUQ327679 UEM327677:UEM327679 UOI327677:UOI327679 UYE327677:UYE327679 VIA327677:VIA327679 VRW327677:VRW327679 WBS327677:WBS327679 WLO327677:WLO327679 WVK327677:WVK327679 C393213:C393215 IY393213:IY393215 SU393213:SU393215 ACQ393213:ACQ393215 AMM393213:AMM393215 AWI393213:AWI393215 BGE393213:BGE393215 BQA393213:BQA393215 BZW393213:BZW393215 CJS393213:CJS393215 CTO393213:CTO393215 DDK393213:DDK393215 DNG393213:DNG393215 DXC393213:DXC393215 EGY393213:EGY393215 EQU393213:EQU393215 FAQ393213:FAQ393215 FKM393213:FKM393215 FUI393213:FUI393215 GEE393213:GEE393215 GOA393213:GOA393215 GXW393213:GXW393215 HHS393213:HHS393215 HRO393213:HRO393215 IBK393213:IBK393215 ILG393213:ILG393215 IVC393213:IVC393215 JEY393213:JEY393215 JOU393213:JOU393215 JYQ393213:JYQ393215 KIM393213:KIM393215 KSI393213:KSI393215 LCE393213:LCE393215 LMA393213:LMA393215 LVW393213:LVW393215 MFS393213:MFS393215 MPO393213:MPO393215 MZK393213:MZK393215 NJG393213:NJG393215 NTC393213:NTC393215 OCY393213:OCY393215 OMU393213:OMU393215 OWQ393213:OWQ393215 PGM393213:PGM393215 PQI393213:PQI393215 QAE393213:QAE393215 QKA393213:QKA393215 QTW393213:QTW393215 RDS393213:RDS393215 RNO393213:RNO393215 RXK393213:RXK393215 SHG393213:SHG393215 SRC393213:SRC393215 TAY393213:TAY393215 TKU393213:TKU393215 TUQ393213:TUQ393215 UEM393213:UEM393215 UOI393213:UOI393215 UYE393213:UYE393215 VIA393213:VIA393215 VRW393213:VRW393215 WBS393213:WBS393215 WLO393213:WLO393215 WVK393213:WVK393215 C458749:C458751 IY458749:IY458751 SU458749:SU458751 ACQ458749:ACQ458751 AMM458749:AMM458751 AWI458749:AWI458751 BGE458749:BGE458751 BQA458749:BQA458751 BZW458749:BZW458751 CJS458749:CJS458751 CTO458749:CTO458751 DDK458749:DDK458751 DNG458749:DNG458751 DXC458749:DXC458751 EGY458749:EGY458751 EQU458749:EQU458751 FAQ458749:FAQ458751 FKM458749:FKM458751 FUI458749:FUI458751 GEE458749:GEE458751 GOA458749:GOA458751 GXW458749:GXW458751 HHS458749:HHS458751 HRO458749:HRO458751 IBK458749:IBK458751 ILG458749:ILG458751 IVC458749:IVC458751 JEY458749:JEY458751 JOU458749:JOU458751 JYQ458749:JYQ458751 KIM458749:KIM458751 KSI458749:KSI458751 LCE458749:LCE458751 LMA458749:LMA458751 LVW458749:LVW458751 MFS458749:MFS458751 MPO458749:MPO458751 MZK458749:MZK458751 NJG458749:NJG458751 NTC458749:NTC458751 OCY458749:OCY458751 OMU458749:OMU458751 OWQ458749:OWQ458751 PGM458749:PGM458751 PQI458749:PQI458751 QAE458749:QAE458751 QKA458749:QKA458751 QTW458749:QTW458751 RDS458749:RDS458751 RNO458749:RNO458751 RXK458749:RXK458751 SHG458749:SHG458751 SRC458749:SRC458751 TAY458749:TAY458751 TKU458749:TKU458751 TUQ458749:TUQ458751 UEM458749:UEM458751 UOI458749:UOI458751 UYE458749:UYE458751 VIA458749:VIA458751 VRW458749:VRW458751 WBS458749:WBS458751 WLO458749:WLO458751 WVK458749:WVK458751 C524285:C524287 IY524285:IY524287 SU524285:SU524287 ACQ524285:ACQ524287 AMM524285:AMM524287 AWI524285:AWI524287 BGE524285:BGE524287 BQA524285:BQA524287 BZW524285:BZW524287 CJS524285:CJS524287 CTO524285:CTO524287 DDK524285:DDK524287 DNG524285:DNG524287 DXC524285:DXC524287 EGY524285:EGY524287 EQU524285:EQU524287 FAQ524285:FAQ524287 FKM524285:FKM524287 FUI524285:FUI524287 GEE524285:GEE524287 GOA524285:GOA524287 GXW524285:GXW524287 HHS524285:HHS524287 HRO524285:HRO524287 IBK524285:IBK524287 ILG524285:ILG524287 IVC524285:IVC524287 JEY524285:JEY524287 JOU524285:JOU524287 JYQ524285:JYQ524287 KIM524285:KIM524287 KSI524285:KSI524287 LCE524285:LCE524287 LMA524285:LMA524287 LVW524285:LVW524287 MFS524285:MFS524287 MPO524285:MPO524287 MZK524285:MZK524287 NJG524285:NJG524287 NTC524285:NTC524287 OCY524285:OCY524287 OMU524285:OMU524287 OWQ524285:OWQ524287 PGM524285:PGM524287 PQI524285:PQI524287 QAE524285:QAE524287 QKA524285:QKA524287 QTW524285:QTW524287 RDS524285:RDS524287 RNO524285:RNO524287 RXK524285:RXK524287 SHG524285:SHG524287 SRC524285:SRC524287 TAY524285:TAY524287 TKU524285:TKU524287 TUQ524285:TUQ524287 UEM524285:UEM524287 UOI524285:UOI524287 UYE524285:UYE524287 VIA524285:VIA524287 VRW524285:VRW524287 WBS524285:WBS524287 WLO524285:WLO524287 WVK524285:WVK524287 C589821:C589823 IY589821:IY589823 SU589821:SU589823 ACQ589821:ACQ589823 AMM589821:AMM589823 AWI589821:AWI589823 BGE589821:BGE589823 BQA589821:BQA589823 BZW589821:BZW589823 CJS589821:CJS589823 CTO589821:CTO589823 DDK589821:DDK589823 DNG589821:DNG589823 DXC589821:DXC589823 EGY589821:EGY589823 EQU589821:EQU589823 FAQ589821:FAQ589823 FKM589821:FKM589823 FUI589821:FUI589823 GEE589821:GEE589823 GOA589821:GOA589823 GXW589821:GXW589823 HHS589821:HHS589823 HRO589821:HRO589823 IBK589821:IBK589823 ILG589821:ILG589823 IVC589821:IVC589823 JEY589821:JEY589823 JOU589821:JOU589823 JYQ589821:JYQ589823 KIM589821:KIM589823 KSI589821:KSI589823 LCE589821:LCE589823 LMA589821:LMA589823 LVW589821:LVW589823 MFS589821:MFS589823 MPO589821:MPO589823 MZK589821:MZK589823 NJG589821:NJG589823 NTC589821:NTC589823 OCY589821:OCY589823 OMU589821:OMU589823 OWQ589821:OWQ589823 PGM589821:PGM589823 PQI589821:PQI589823 QAE589821:QAE589823 QKA589821:QKA589823 QTW589821:QTW589823 RDS589821:RDS589823 RNO589821:RNO589823 RXK589821:RXK589823 SHG589821:SHG589823 SRC589821:SRC589823 TAY589821:TAY589823 TKU589821:TKU589823 TUQ589821:TUQ589823 UEM589821:UEM589823 UOI589821:UOI589823 UYE589821:UYE589823 VIA589821:VIA589823 VRW589821:VRW589823 WBS589821:WBS589823 WLO589821:WLO589823 WVK589821:WVK589823 C655357:C655359 IY655357:IY655359 SU655357:SU655359 ACQ655357:ACQ655359 AMM655357:AMM655359 AWI655357:AWI655359 BGE655357:BGE655359 BQA655357:BQA655359 BZW655357:BZW655359 CJS655357:CJS655359 CTO655357:CTO655359 DDK655357:DDK655359 DNG655357:DNG655359 DXC655357:DXC655359 EGY655357:EGY655359 EQU655357:EQU655359 FAQ655357:FAQ655359 FKM655357:FKM655359 FUI655357:FUI655359 GEE655357:GEE655359 GOA655357:GOA655359 GXW655357:GXW655359 HHS655357:HHS655359 HRO655357:HRO655359 IBK655357:IBK655359 ILG655357:ILG655359 IVC655357:IVC655359 JEY655357:JEY655359 JOU655357:JOU655359 JYQ655357:JYQ655359 KIM655357:KIM655359 KSI655357:KSI655359 LCE655357:LCE655359 LMA655357:LMA655359 LVW655357:LVW655359 MFS655357:MFS655359 MPO655357:MPO655359 MZK655357:MZK655359 NJG655357:NJG655359 NTC655357:NTC655359 OCY655357:OCY655359 OMU655357:OMU655359 OWQ655357:OWQ655359 PGM655357:PGM655359 PQI655357:PQI655359 QAE655357:QAE655359 QKA655357:QKA655359 QTW655357:QTW655359 RDS655357:RDS655359 RNO655357:RNO655359 RXK655357:RXK655359 SHG655357:SHG655359 SRC655357:SRC655359 TAY655357:TAY655359 TKU655357:TKU655359 TUQ655357:TUQ655359 UEM655357:UEM655359 UOI655357:UOI655359 UYE655357:UYE655359 VIA655357:VIA655359 VRW655357:VRW655359 WBS655357:WBS655359 WLO655357:WLO655359 WVK655357:WVK655359 C720893:C720895 IY720893:IY720895 SU720893:SU720895 ACQ720893:ACQ720895 AMM720893:AMM720895 AWI720893:AWI720895 BGE720893:BGE720895 BQA720893:BQA720895 BZW720893:BZW720895 CJS720893:CJS720895 CTO720893:CTO720895 DDK720893:DDK720895 DNG720893:DNG720895 DXC720893:DXC720895 EGY720893:EGY720895 EQU720893:EQU720895 FAQ720893:FAQ720895 FKM720893:FKM720895 FUI720893:FUI720895 GEE720893:GEE720895 GOA720893:GOA720895 GXW720893:GXW720895 HHS720893:HHS720895 HRO720893:HRO720895 IBK720893:IBK720895 ILG720893:ILG720895 IVC720893:IVC720895 JEY720893:JEY720895 JOU720893:JOU720895 JYQ720893:JYQ720895 KIM720893:KIM720895 KSI720893:KSI720895 LCE720893:LCE720895 LMA720893:LMA720895 LVW720893:LVW720895 MFS720893:MFS720895 MPO720893:MPO720895 MZK720893:MZK720895 NJG720893:NJG720895 NTC720893:NTC720895 OCY720893:OCY720895 OMU720893:OMU720895 OWQ720893:OWQ720895 PGM720893:PGM720895 PQI720893:PQI720895 QAE720893:QAE720895 QKA720893:QKA720895 QTW720893:QTW720895 RDS720893:RDS720895 RNO720893:RNO720895 RXK720893:RXK720895 SHG720893:SHG720895 SRC720893:SRC720895 TAY720893:TAY720895 TKU720893:TKU720895 TUQ720893:TUQ720895 UEM720893:UEM720895 UOI720893:UOI720895 UYE720893:UYE720895 VIA720893:VIA720895 VRW720893:VRW720895 WBS720893:WBS720895 WLO720893:WLO720895 WVK720893:WVK720895 C786429:C786431 IY786429:IY786431 SU786429:SU786431 ACQ786429:ACQ786431 AMM786429:AMM786431 AWI786429:AWI786431 BGE786429:BGE786431 BQA786429:BQA786431 BZW786429:BZW786431 CJS786429:CJS786431 CTO786429:CTO786431 DDK786429:DDK786431 DNG786429:DNG786431 DXC786429:DXC786431 EGY786429:EGY786431 EQU786429:EQU786431 FAQ786429:FAQ786431 FKM786429:FKM786431 FUI786429:FUI786431 GEE786429:GEE786431 GOA786429:GOA786431 GXW786429:GXW786431 HHS786429:HHS786431 HRO786429:HRO786431 IBK786429:IBK786431 ILG786429:ILG786431 IVC786429:IVC786431 JEY786429:JEY786431 JOU786429:JOU786431 JYQ786429:JYQ786431 KIM786429:KIM786431 KSI786429:KSI786431 LCE786429:LCE786431 LMA786429:LMA786431 LVW786429:LVW786431 MFS786429:MFS786431 MPO786429:MPO786431 MZK786429:MZK786431 NJG786429:NJG786431 NTC786429:NTC786431 OCY786429:OCY786431 OMU786429:OMU786431 OWQ786429:OWQ786431 PGM786429:PGM786431 PQI786429:PQI786431 QAE786429:QAE786431 QKA786429:QKA786431 QTW786429:QTW786431 RDS786429:RDS786431 RNO786429:RNO786431 RXK786429:RXK786431 SHG786429:SHG786431 SRC786429:SRC786431 TAY786429:TAY786431 TKU786429:TKU786431 TUQ786429:TUQ786431 UEM786429:UEM786431 UOI786429:UOI786431 UYE786429:UYE786431 VIA786429:VIA786431 VRW786429:VRW786431 WBS786429:WBS786431 WLO786429:WLO786431 WVK786429:WVK786431 C851965:C851967 IY851965:IY851967 SU851965:SU851967 ACQ851965:ACQ851967 AMM851965:AMM851967 AWI851965:AWI851967 BGE851965:BGE851967 BQA851965:BQA851967 BZW851965:BZW851967 CJS851965:CJS851967 CTO851965:CTO851967 DDK851965:DDK851967 DNG851965:DNG851967 DXC851965:DXC851967 EGY851965:EGY851967 EQU851965:EQU851967 FAQ851965:FAQ851967 FKM851965:FKM851967 FUI851965:FUI851967 GEE851965:GEE851967 GOA851965:GOA851967 GXW851965:GXW851967 HHS851965:HHS851967 HRO851965:HRO851967 IBK851965:IBK851967 ILG851965:ILG851967 IVC851965:IVC851967 JEY851965:JEY851967 JOU851965:JOU851967 JYQ851965:JYQ851967 KIM851965:KIM851967 KSI851965:KSI851967 LCE851965:LCE851967 LMA851965:LMA851967 LVW851965:LVW851967 MFS851965:MFS851967 MPO851965:MPO851967 MZK851965:MZK851967 NJG851965:NJG851967 NTC851965:NTC851967 OCY851965:OCY851967 OMU851965:OMU851967 OWQ851965:OWQ851967 PGM851965:PGM851967 PQI851965:PQI851967 QAE851965:QAE851967 QKA851965:QKA851967 QTW851965:QTW851967 RDS851965:RDS851967 RNO851965:RNO851967 RXK851965:RXK851967 SHG851965:SHG851967 SRC851965:SRC851967 TAY851965:TAY851967 TKU851965:TKU851967 TUQ851965:TUQ851967 UEM851965:UEM851967 UOI851965:UOI851967 UYE851965:UYE851967 VIA851965:VIA851967 VRW851965:VRW851967 WBS851965:WBS851967 WLO851965:WLO851967 WVK851965:WVK851967 C917501:C917503 IY917501:IY917503 SU917501:SU917503 ACQ917501:ACQ917503 AMM917501:AMM917503 AWI917501:AWI917503 BGE917501:BGE917503 BQA917501:BQA917503 BZW917501:BZW917503 CJS917501:CJS917503 CTO917501:CTO917503 DDK917501:DDK917503 DNG917501:DNG917503 DXC917501:DXC917503 EGY917501:EGY917503 EQU917501:EQU917503 FAQ917501:FAQ917503 FKM917501:FKM917503 FUI917501:FUI917503 GEE917501:GEE917503 GOA917501:GOA917503 GXW917501:GXW917503 HHS917501:HHS917503 HRO917501:HRO917503 IBK917501:IBK917503 ILG917501:ILG917503 IVC917501:IVC917503 JEY917501:JEY917503 JOU917501:JOU917503 JYQ917501:JYQ917503 KIM917501:KIM917503 KSI917501:KSI917503 LCE917501:LCE917503 LMA917501:LMA917503 LVW917501:LVW917503 MFS917501:MFS917503 MPO917501:MPO917503 MZK917501:MZK917503 NJG917501:NJG917503 NTC917501:NTC917503 OCY917501:OCY917503 OMU917501:OMU917503 OWQ917501:OWQ917503 PGM917501:PGM917503 PQI917501:PQI917503 QAE917501:QAE917503 QKA917501:QKA917503 QTW917501:QTW917503 RDS917501:RDS917503 RNO917501:RNO917503 RXK917501:RXK917503 SHG917501:SHG917503 SRC917501:SRC917503 TAY917501:TAY917503 TKU917501:TKU917503 TUQ917501:TUQ917503 UEM917501:UEM917503 UOI917501:UOI917503 UYE917501:UYE917503 VIA917501:VIA917503 VRW917501:VRW917503 WBS917501:WBS917503 WLO917501:WLO917503 WVK917501:WVK917503 C983037:C983039 IY983037:IY983039 SU983037:SU983039 ACQ983037:ACQ983039 AMM983037:AMM983039 AWI983037:AWI983039 BGE983037:BGE983039 BQA983037:BQA983039 BZW983037:BZW983039 CJS983037:CJS983039 CTO983037:CTO983039 DDK983037:DDK983039 DNG983037:DNG983039 DXC983037:DXC983039 EGY983037:EGY983039 EQU983037:EQU983039 FAQ983037:FAQ983039 FKM983037:FKM983039 FUI983037:FUI983039 GEE983037:GEE983039 GOA983037:GOA983039 GXW983037:GXW983039 HHS983037:HHS983039 HRO983037:HRO983039 IBK983037:IBK983039 ILG983037:ILG983039 IVC983037:IVC983039 JEY983037:JEY983039 JOU983037:JOU983039 JYQ983037:JYQ983039 KIM983037:KIM983039 KSI983037:KSI983039 LCE983037:LCE983039 LMA983037:LMA983039 LVW983037:LVW983039 MFS983037:MFS983039 MPO983037:MPO983039 MZK983037:MZK983039 NJG983037:NJG983039 NTC983037:NTC983039 OCY983037:OCY983039 OMU983037:OMU983039 OWQ983037:OWQ983039 PGM983037:PGM983039 PQI983037:PQI983039 QAE983037:QAE983039 QKA983037:QKA983039 QTW983037:QTW983039 RDS983037:RDS983039 RNO983037:RNO983039 RXK983037:RXK983039 SHG983037:SHG983039 SRC983037:SRC983039 TAY983037:TAY983039 TKU983037:TKU983039 TUQ983037:TUQ983039 UEM983037:UEM983039 UOI983037:UOI983039 UYE983037:UYE983039 VIA983037:VIA983039 VRW983037:VRW983039 WBS983037:WBS983039 WLO983037:WLO983039">
      <formula1>"主たる　居室,その他　居室"</formula1>
    </dataValidation>
    <dataValidation type="list" showInputMessage="1" showErrorMessage="1" sqref="Z65457 JV65457 TR65457 ADN65457 ANJ65457 AXF65457 BHB65457 BQX65457 CAT65457 CKP65457 CUL65457 DEH65457 DOD65457 DXZ65457 EHV65457 ERR65457 FBN65457 FLJ65457 FVF65457 GFB65457 GOX65457 GYT65457 HIP65457 HSL65457 ICH65457 IMD65457 IVZ65457 JFV65457 JPR65457 JZN65457 KJJ65457 KTF65457 LDB65457 LMX65457 LWT65457 MGP65457 MQL65457 NAH65457 NKD65457 NTZ65457 ODV65457 ONR65457 OXN65457 PHJ65457 PRF65457 QBB65457 QKX65457 QUT65457 REP65457 ROL65457 RYH65457 SID65457 SRZ65457 TBV65457 TLR65457 TVN65457 UFJ65457 UPF65457 UZB65457 VIX65457 VST65457 WCP65457 WML65457 WWH65457 Z130993 JV130993 TR130993 ADN130993 ANJ130993 AXF130993 BHB130993 BQX130993 CAT130993 CKP130993 CUL130993 DEH130993 DOD130993 DXZ130993 EHV130993 ERR130993 FBN130993 FLJ130993 FVF130993 GFB130993 GOX130993 GYT130993 HIP130993 HSL130993 ICH130993 IMD130993 IVZ130993 JFV130993 JPR130993 JZN130993 KJJ130993 KTF130993 LDB130993 LMX130993 LWT130993 MGP130993 MQL130993 NAH130993 NKD130993 NTZ130993 ODV130993 ONR130993 OXN130993 PHJ130993 PRF130993 QBB130993 QKX130993 QUT130993 REP130993 ROL130993 RYH130993 SID130993 SRZ130993 TBV130993 TLR130993 TVN130993 UFJ130993 UPF130993 UZB130993 VIX130993 VST130993 WCP130993 WML130993 WWH130993 Z196529 JV196529 TR196529 ADN196529 ANJ196529 AXF196529 BHB196529 BQX196529 CAT196529 CKP196529 CUL196529 DEH196529 DOD196529 DXZ196529 EHV196529 ERR196529 FBN196529 FLJ196529 FVF196529 GFB196529 GOX196529 GYT196529 HIP196529 HSL196529 ICH196529 IMD196529 IVZ196529 JFV196529 JPR196529 JZN196529 KJJ196529 KTF196529 LDB196529 LMX196529 LWT196529 MGP196529 MQL196529 NAH196529 NKD196529 NTZ196529 ODV196529 ONR196529 OXN196529 PHJ196529 PRF196529 QBB196529 QKX196529 QUT196529 REP196529 ROL196529 RYH196529 SID196529 SRZ196529 TBV196529 TLR196529 TVN196529 UFJ196529 UPF196529 UZB196529 VIX196529 VST196529 WCP196529 WML196529 WWH196529 Z262065 JV262065 TR262065 ADN262065 ANJ262065 AXF262065 BHB262065 BQX262065 CAT262065 CKP262065 CUL262065 DEH262065 DOD262065 DXZ262065 EHV262065 ERR262065 FBN262065 FLJ262065 FVF262065 GFB262065 GOX262065 GYT262065 HIP262065 HSL262065 ICH262065 IMD262065 IVZ262065 JFV262065 JPR262065 JZN262065 KJJ262065 KTF262065 LDB262065 LMX262065 LWT262065 MGP262065 MQL262065 NAH262065 NKD262065 NTZ262065 ODV262065 ONR262065 OXN262065 PHJ262065 PRF262065 QBB262065 QKX262065 QUT262065 REP262065 ROL262065 RYH262065 SID262065 SRZ262065 TBV262065 TLR262065 TVN262065 UFJ262065 UPF262065 UZB262065 VIX262065 VST262065 WCP262065 WML262065 WWH262065 Z327601 JV327601 TR327601 ADN327601 ANJ327601 AXF327601 BHB327601 BQX327601 CAT327601 CKP327601 CUL327601 DEH327601 DOD327601 DXZ327601 EHV327601 ERR327601 FBN327601 FLJ327601 FVF327601 GFB327601 GOX327601 GYT327601 HIP327601 HSL327601 ICH327601 IMD327601 IVZ327601 JFV327601 JPR327601 JZN327601 KJJ327601 KTF327601 LDB327601 LMX327601 LWT327601 MGP327601 MQL327601 NAH327601 NKD327601 NTZ327601 ODV327601 ONR327601 OXN327601 PHJ327601 PRF327601 QBB327601 QKX327601 QUT327601 REP327601 ROL327601 RYH327601 SID327601 SRZ327601 TBV327601 TLR327601 TVN327601 UFJ327601 UPF327601 UZB327601 VIX327601 VST327601 WCP327601 WML327601 WWH327601 Z393137 JV393137 TR393137 ADN393137 ANJ393137 AXF393137 BHB393137 BQX393137 CAT393137 CKP393137 CUL393137 DEH393137 DOD393137 DXZ393137 EHV393137 ERR393137 FBN393137 FLJ393137 FVF393137 GFB393137 GOX393137 GYT393137 HIP393137 HSL393137 ICH393137 IMD393137 IVZ393137 JFV393137 JPR393137 JZN393137 KJJ393137 KTF393137 LDB393137 LMX393137 LWT393137 MGP393137 MQL393137 NAH393137 NKD393137 NTZ393137 ODV393137 ONR393137 OXN393137 PHJ393137 PRF393137 QBB393137 QKX393137 QUT393137 REP393137 ROL393137 RYH393137 SID393137 SRZ393137 TBV393137 TLR393137 TVN393137 UFJ393137 UPF393137 UZB393137 VIX393137 VST393137 WCP393137 WML393137 WWH393137 Z458673 JV458673 TR458673 ADN458673 ANJ458673 AXF458673 BHB458673 BQX458673 CAT458673 CKP458673 CUL458673 DEH458673 DOD458673 DXZ458673 EHV458673 ERR458673 FBN458673 FLJ458673 FVF458673 GFB458673 GOX458673 GYT458673 HIP458673 HSL458673 ICH458673 IMD458673 IVZ458673 JFV458673 JPR458673 JZN458673 KJJ458673 KTF458673 LDB458673 LMX458673 LWT458673 MGP458673 MQL458673 NAH458673 NKD458673 NTZ458673 ODV458673 ONR458673 OXN458673 PHJ458673 PRF458673 QBB458673 QKX458673 QUT458673 REP458673 ROL458673 RYH458673 SID458673 SRZ458673 TBV458673 TLR458673 TVN458673 UFJ458673 UPF458673 UZB458673 VIX458673 VST458673 WCP458673 WML458673 WWH458673 Z524209 JV524209 TR524209 ADN524209 ANJ524209 AXF524209 BHB524209 BQX524209 CAT524209 CKP524209 CUL524209 DEH524209 DOD524209 DXZ524209 EHV524209 ERR524209 FBN524209 FLJ524209 FVF524209 GFB524209 GOX524209 GYT524209 HIP524209 HSL524209 ICH524209 IMD524209 IVZ524209 JFV524209 JPR524209 JZN524209 KJJ524209 KTF524209 LDB524209 LMX524209 LWT524209 MGP524209 MQL524209 NAH524209 NKD524209 NTZ524209 ODV524209 ONR524209 OXN524209 PHJ524209 PRF524209 QBB524209 QKX524209 QUT524209 REP524209 ROL524209 RYH524209 SID524209 SRZ524209 TBV524209 TLR524209 TVN524209 UFJ524209 UPF524209 UZB524209 VIX524209 VST524209 WCP524209 WML524209 WWH524209 Z589745 JV589745 TR589745 ADN589745 ANJ589745 AXF589745 BHB589745 BQX589745 CAT589745 CKP589745 CUL589745 DEH589745 DOD589745 DXZ589745 EHV589745 ERR589745 FBN589745 FLJ589745 FVF589745 GFB589745 GOX589745 GYT589745 HIP589745 HSL589745 ICH589745 IMD589745 IVZ589745 JFV589745 JPR589745 JZN589745 KJJ589745 KTF589745 LDB589745 LMX589745 LWT589745 MGP589745 MQL589745 NAH589745 NKD589745 NTZ589745 ODV589745 ONR589745 OXN589745 PHJ589745 PRF589745 QBB589745 QKX589745 QUT589745 REP589745 ROL589745 RYH589745 SID589745 SRZ589745 TBV589745 TLR589745 TVN589745 UFJ589745 UPF589745 UZB589745 VIX589745 VST589745 WCP589745 WML589745 WWH589745 Z655281 JV655281 TR655281 ADN655281 ANJ655281 AXF655281 BHB655281 BQX655281 CAT655281 CKP655281 CUL655281 DEH655281 DOD655281 DXZ655281 EHV655281 ERR655281 FBN655281 FLJ655281 FVF655281 GFB655281 GOX655281 GYT655281 HIP655281 HSL655281 ICH655281 IMD655281 IVZ655281 JFV655281 JPR655281 JZN655281 KJJ655281 KTF655281 LDB655281 LMX655281 LWT655281 MGP655281 MQL655281 NAH655281 NKD655281 NTZ655281 ODV655281 ONR655281 OXN655281 PHJ655281 PRF655281 QBB655281 QKX655281 QUT655281 REP655281 ROL655281 RYH655281 SID655281 SRZ655281 TBV655281 TLR655281 TVN655281 UFJ655281 UPF655281 UZB655281 VIX655281 VST655281 WCP655281 WML655281 WWH655281 Z720817 JV720817 TR720817 ADN720817 ANJ720817 AXF720817 BHB720817 BQX720817 CAT720817 CKP720817 CUL720817 DEH720817 DOD720817 DXZ720817 EHV720817 ERR720817 FBN720817 FLJ720817 FVF720817 GFB720817 GOX720817 GYT720817 HIP720817 HSL720817 ICH720817 IMD720817 IVZ720817 JFV720817 JPR720817 JZN720817 KJJ720817 KTF720817 LDB720817 LMX720817 LWT720817 MGP720817 MQL720817 NAH720817 NKD720817 NTZ720817 ODV720817 ONR720817 OXN720817 PHJ720817 PRF720817 QBB720817 QKX720817 QUT720817 REP720817 ROL720817 RYH720817 SID720817 SRZ720817 TBV720817 TLR720817 TVN720817 UFJ720817 UPF720817 UZB720817 VIX720817 VST720817 WCP720817 WML720817 WWH720817 Z786353 JV786353 TR786353 ADN786353 ANJ786353 AXF786353 BHB786353 BQX786353 CAT786353 CKP786353 CUL786353 DEH786353 DOD786353 DXZ786353 EHV786353 ERR786353 FBN786353 FLJ786353 FVF786353 GFB786353 GOX786353 GYT786353 HIP786353 HSL786353 ICH786353 IMD786353 IVZ786353 JFV786353 JPR786353 JZN786353 KJJ786353 KTF786353 LDB786353 LMX786353 LWT786353 MGP786353 MQL786353 NAH786353 NKD786353 NTZ786353 ODV786353 ONR786353 OXN786353 PHJ786353 PRF786353 QBB786353 QKX786353 QUT786353 REP786353 ROL786353 RYH786353 SID786353 SRZ786353 TBV786353 TLR786353 TVN786353 UFJ786353 UPF786353 UZB786353 VIX786353 VST786353 WCP786353 WML786353 WWH786353 Z851889 JV851889 TR851889 ADN851889 ANJ851889 AXF851889 BHB851889 BQX851889 CAT851889 CKP851889 CUL851889 DEH851889 DOD851889 DXZ851889 EHV851889 ERR851889 FBN851889 FLJ851889 FVF851889 GFB851889 GOX851889 GYT851889 HIP851889 HSL851889 ICH851889 IMD851889 IVZ851889 JFV851889 JPR851889 JZN851889 KJJ851889 KTF851889 LDB851889 LMX851889 LWT851889 MGP851889 MQL851889 NAH851889 NKD851889 NTZ851889 ODV851889 ONR851889 OXN851889 PHJ851889 PRF851889 QBB851889 QKX851889 QUT851889 REP851889 ROL851889 RYH851889 SID851889 SRZ851889 TBV851889 TLR851889 TVN851889 UFJ851889 UPF851889 UZB851889 VIX851889 VST851889 WCP851889 WML851889 WWH851889 Z917425 JV917425 TR917425 ADN917425 ANJ917425 AXF917425 BHB917425 BQX917425 CAT917425 CKP917425 CUL917425 DEH917425 DOD917425 DXZ917425 EHV917425 ERR917425 FBN917425 FLJ917425 FVF917425 GFB917425 GOX917425 GYT917425 HIP917425 HSL917425 ICH917425 IMD917425 IVZ917425 JFV917425 JPR917425 JZN917425 KJJ917425 KTF917425 LDB917425 LMX917425 LWT917425 MGP917425 MQL917425 NAH917425 NKD917425 NTZ917425 ODV917425 ONR917425 OXN917425 PHJ917425 PRF917425 QBB917425 QKX917425 QUT917425 REP917425 ROL917425 RYH917425 SID917425 SRZ917425 TBV917425 TLR917425 TVN917425 UFJ917425 UPF917425 UZB917425 VIX917425 VST917425 WCP917425 WML917425 WWH917425 Z982961 JV982961 TR982961 ADN982961 ANJ982961 AXF982961 BHB982961 BQX982961 CAT982961 CKP982961 CUL982961 DEH982961 DOD982961 DXZ982961 EHV982961 ERR982961 FBN982961 FLJ982961 FVF982961 GFB982961 GOX982961 GYT982961 HIP982961 HSL982961 ICH982961 IMD982961 IVZ982961 JFV982961 JPR982961 JZN982961 KJJ982961 KTF982961 LDB982961 LMX982961 LWT982961 MGP982961 MQL982961 NAH982961 NKD982961 NTZ982961 ODV982961 ONR982961 OXN982961 PHJ982961 PRF982961 QBB982961 QKX982961 QUT982961 REP982961 ROL982961 RYH982961 SID982961 SRZ982961 TBV982961 TLR982961 TVN982961 UFJ982961 UPF982961 UZB982961 VIX982961 VST982961 WCP982961 WML982961 WWH982961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36:AB65537 JX65536:JX65537 TT65536:TT65537 ADP65536:ADP65537 ANL65536:ANL65537 AXH65536:AXH65537 BHD65536:BHD65537 BQZ65536:BQZ65537 CAV65536:CAV65537 CKR65536:CKR65537 CUN65536:CUN65537 DEJ65536:DEJ65537 DOF65536:DOF65537 DYB65536:DYB65537 EHX65536:EHX65537 ERT65536:ERT65537 FBP65536:FBP65537 FLL65536:FLL65537 FVH65536:FVH65537 GFD65536:GFD65537 GOZ65536:GOZ65537 GYV65536:GYV65537 HIR65536:HIR65537 HSN65536:HSN65537 ICJ65536:ICJ65537 IMF65536:IMF65537 IWB65536:IWB65537 JFX65536:JFX65537 JPT65536:JPT65537 JZP65536:JZP65537 KJL65536:KJL65537 KTH65536:KTH65537 LDD65536:LDD65537 LMZ65536:LMZ65537 LWV65536:LWV65537 MGR65536:MGR65537 MQN65536:MQN65537 NAJ65536:NAJ65537 NKF65536:NKF65537 NUB65536:NUB65537 ODX65536:ODX65537 ONT65536:ONT65537 OXP65536:OXP65537 PHL65536:PHL65537 PRH65536:PRH65537 QBD65536:QBD65537 QKZ65536:QKZ65537 QUV65536:QUV65537 RER65536:RER65537 RON65536:RON65537 RYJ65536:RYJ65537 SIF65536:SIF65537 SSB65536:SSB65537 TBX65536:TBX65537 TLT65536:TLT65537 TVP65536:TVP65537 UFL65536:UFL65537 UPH65536:UPH65537 UZD65536:UZD65537 VIZ65536:VIZ65537 VSV65536:VSV65537 WCR65536:WCR65537 WMN65536:WMN65537 WWJ65536:WWJ65537 AB131072:AB131073 JX131072:JX131073 TT131072:TT131073 ADP131072:ADP131073 ANL131072:ANL131073 AXH131072:AXH131073 BHD131072:BHD131073 BQZ131072:BQZ131073 CAV131072:CAV131073 CKR131072:CKR131073 CUN131072:CUN131073 DEJ131072:DEJ131073 DOF131072:DOF131073 DYB131072:DYB131073 EHX131072:EHX131073 ERT131072:ERT131073 FBP131072:FBP131073 FLL131072:FLL131073 FVH131072:FVH131073 GFD131072:GFD131073 GOZ131072:GOZ131073 GYV131072:GYV131073 HIR131072:HIR131073 HSN131072:HSN131073 ICJ131072:ICJ131073 IMF131072:IMF131073 IWB131072:IWB131073 JFX131072:JFX131073 JPT131072:JPT131073 JZP131072:JZP131073 KJL131072:KJL131073 KTH131072:KTH131073 LDD131072:LDD131073 LMZ131072:LMZ131073 LWV131072:LWV131073 MGR131072:MGR131073 MQN131072:MQN131073 NAJ131072:NAJ131073 NKF131072:NKF131073 NUB131072:NUB131073 ODX131072:ODX131073 ONT131072:ONT131073 OXP131072:OXP131073 PHL131072:PHL131073 PRH131072:PRH131073 QBD131072:QBD131073 QKZ131072:QKZ131073 QUV131072:QUV131073 RER131072:RER131073 RON131072:RON131073 RYJ131072:RYJ131073 SIF131072:SIF131073 SSB131072:SSB131073 TBX131072:TBX131073 TLT131072:TLT131073 TVP131072:TVP131073 UFL131072:UFL131073 UPH131072:UPH131073 UZD131072:UZD131073 VIZ131072:VIZ131073 VSV131072:VSV131073 WCR131072:WCR131073 WMN131072:WMN131073 WWJ131072:WWJ131073 AB196608:AB196609 JX196608:JX196609 TT196608:TT196609 ADP196608:ADP196609 ANL196608:ANL196609 AXH196608:AXH196609 BHD196608:BHD196609 BQZ196608:BQZ196609 CAV196608:CAV196609 CKR196608:CKR196609 CUN196608:CUN196609 DEJ196608:DEJ196609 DOF196608:DOF196609 DYB196608:DYB196609 EHX196608:EHX196609 ERT196608:ERT196609 FBP196608:FBP196609 FLL196608:FLL196609 FVH196608:FVH196609 GFD196608:GFD196609 GOZ196608:GOZ196609 GYV196608:GYV196609 HIR196608:HIR196609 HSN196608:HSN196609 ICJ196608:ICJ196609 IMF196608:IMF196609 IWB196608:IWB196609 JFX196608:JFX196609 JPT196608:JPT196609 JZP196608:JZP196609 KJL196608:KJL196609 KTH196608:KTH196609 LDD196608:LDD196609 LMZ196608:LMZ196609 LWV196608:LWV196609 MGR196608:MGR196609 MQN196608:MQN196609 NAJ196608:NAJ196609 NKF196608:NKF196609 NUB196608:NUB196609 ODX196608:ODX196609 ONT196608:ONT196609 OXP196608:OXP196609 PHL196608:PHL196609 PRH196608:PRH196609 QBD196608:QBD196609 QKZ196608:QKZ196609 QUV196608:QUV196609 RER196608:RER196609 RON196608:RON196609 RYJ196608:RYJ196609 SIF196608:SIF196609 SSB196608:SSB196609 TBX196608:TBX196609 TLT196608:TLT196609 TVP196608:TVP196609 UFL196608:UFL196609 UPH196608:UPH196609 UZD196608:UZD196609 VIZ196608:VIZ196609 VSV196608:VSV196609 WCR196608:WCR196609 WMN196608:WMN196609 WWJ196608:WWJ196609 AB262144:AB262145 JX262144:JX262145 TT262144:TT262145 ADP262144:ADP262145 ANL262144:ANL262145 AXH262144:AXH262145 BHD262144:BHD262145 BQZ262144:BQZ262145 CAV262144:CAV262145 CKR262144:CKR262145 CUN262144:CUN262145 DEJ262144:DEJ262145 DOF262144:DOF262145 DYB262144:DYB262145 EHX262144:EHX262145 ERT262144:ERT262145 FBP262144:FBP262145 FLL262144:FLL262145 FVH262144:FVH262145 GFD262144:GFD262145 GOZ262144:GOZ262145 GYV262144:GYV262145 HIR262144:HIR262145 HSN262144:HSN262145 ICJ262144:ICJ262145 IMF262144:IMF262145 IWB262144:IWB262145 JFX262144:JFX262145 JPT262144:JPT262145 JZP262144:JZP262145 KJL262144:KJL262145 KTH262144:KTH262145 LDD262144:LDD262145 LMZ262144:LMZ262145 LWV262144:LWV262145 MGR262144:MGR262145 MQN262144:MQN262145 NAJ262144:NAJ262145 NKF262144:NKF262145 NUB262144:NUB262145 ODX262144:ODX262145 ONT262144:ONT262145 OXP262144:OXP262145 PHL262144:PHL262145 PRH262144:PRH262145 QBD262144:QBD262145 QKZ262144:QKZ262145 QUV262144:QUV262145 RER262144:RER262145 RON262144:RON262145 RYJ262144:RYJ262145 SIF262144:SIF262145 SSB262144:SSB262145 TBX262144:TBX262145 TLT262144:TLT262145 TVP262144:TVP262145 UFL262144:UFL262145 UPH262144:UPH262145 UZD262144:UZD262145 VIZ262144:VIZ262145 VSV262144:VSV262145 WCR262144:WCR262145 WMN262144:WMN262145 WWJ262144:WWJ262145 AB327680:AB327681 JX327680:JX327681 TT327680:TT327681 ADP327680:ADP327681 ANL327680:ANL327681 AXH327680:AXH327681 BHD327680:BHD327681 BQZ327680:BQZ327681 CAV327680:CAV327681 CKR327680:CKR327681 CUN327680:CUN327681 DEJ327680:DEJ327681 DOF327680:DOF327681 DYB327680:DYB327681 EHX327680:EHX327681 ERT327680:ERT327681 FBP327680:FBP327681 FLL327680:FLL327681 FVH327680:FVH327681 GFD327680:GFD327681 GOZ327680:GOZ327681 GYV327680:GYV327681 HIR327680:HIR327681 HSN327680:HSN327681 ICJ327680:ICJ327681 IMF327680:IMF327681 IWB327680:IWB327681 JFX327680:JFX327681 JPT327680:JPT327681 JZP327680:JZP327681 KJL327680:KJL327681 KTH327680:KTH327681 LDD327680:LDD327681 LMZ327680:LMZ327681 LWV327680:LWV327681 MGR327680:MGR327681 MQN327680:MQN327681 NAJ327680:NAJ327681 NKF327680:NKF327681 NUB327680:NUB327681 ODX327680:ODX327681 ONT327680:ONT327681 OXP327680:OXP327681 PHL327680:PHL327681 PRH327680:PRH327681 QBD327680:QBD327681 QKZ327680:QKZ327681 QUV327680:QUV327681 RER327680:RER327681 RON327680:RON327681 RYJ327680:RYJ327681 SIF327680:SIF327681 SSB327680:SSB327681 TBX327680:TBX327681 TLT327680:TLT327681 TVP327680:TVP327681 UFL327680:UFL327681 UPH327680:UPH327681 UZD327680:UZD327681 VIZ327680:VIZ327681 VSV327680:VSV327681 WCR327680:WCR327681 WMN327680:WMN327681 WWJ327680:WWJ327681 AB393216:AB393217 JX393216:JX393217 TT393216:TT393217 ADP393216:ADP393217 ANL393216:ANL393217 AXH393216:AXH393217 BHD393216:BHD393217 BQZ393216:BQZ393217 CAV393216:CAV393217 CKR393216:CKR393217 CUN393216:CUN393217 DEJ393216:DEJ393217 DOF393216:DOF393217 DYB393216:DYB393217 EHX393216:EHX393217 ERT393216:ERT393217 FBP393216:FBP393217 FLL393216:FLL393217 FVH393216:FVH393217 GFD393216:GFD393217 GOZ393216:GOZ393217 GYV393216:GYV393217 HIR393216:HIR393217 HSN393216:HSN393217 ICJ393216:ICJ393217 IMF393216:IMF393217 IWB393216:IWB393217 JFX393216:JFX393217 JPT393216:JPT393217 JZP393216:JZP393217 KJL393216:KJL393217 KTH393216:KTH393217 LDD393216:LDD393217 LMZ393216:LMZ393217 LWV393216:LWV393217 MGR393216:MGR393217 MQN393216:MQN393217 NAJ393216:NAJ393217 NKF393216:NKF393217 NUB393216:NUB393217 ODX393216:ODX393217 ONT393216:ONT393217 OXP393216:OXP393217 PHL393216:PHL393217 PRH393216:PRH393217 QBD393216:QBD393217 QKZ393216:QKZ393217 QUV393216:QUV393217 RER393216:RER393217 RON393216:RON393217 RYJ393216:RYJ393217 SIF393216:SIF393217 SSB393216:SSB393217 TBX393216:TBX393217 TLT393216:TLT393217 TVP393216:TVP393217 UFL393216:UFL393217 UPH393216:UPH393217 UZD393216:UZD393217 VIZ393216:VIZ393217 VSV393216:VSV393217 WCR393216:WCR393217 WMN393216:WMN393217 WWJ393216:WWJ393217 AB458752:AB458753 JX458752:JX458753 TT458752:TT458753 ADP458752:ADP458753 ANL458752:ANL458753 AXH458752:AXH458753 BHD458752:BHD458753 BQZ458752:BQZ458753 CAV458752:CAV458753 CKR458752:CKR458753 CUN458752:CUN458753 DEJ458752:DEJ458753 DOF458752:DOF458753 DYB458752:DYB458753 EHX458752:EHX458753 ERT458752:ERT458753 FBP458752:FBP458753 FLL458752:FLL458753 FVH458752:FVH458753 GFD458752:GFD458753 GOZ458752:GOZ458753 GYV458752:GYV458753 HIR458752:HIR458753 HSN458752:HSN458753 ICJ458752:ICJ458753 IMF458752:IMF458753 IWB458752:IWB458753 JFX458752:JFX458753 JPT458752:JPT458753 JZP458752:JZP458753 KJL458752:KJL458753 KTH458752:KTH458753 LDD458752:LDD458753 LMZ458752:LMZ458753 LWV458752:LWV458753 MGR458752:MGR458753 MQN458752:MQN458753 NAJ458752:NAJ458753 NKF458752:NKF458753 NUB458752:NUB458753 ODX458752:ODX458753 ONT458752:ONT458753 OXP458752:OXP458753 PHL458752:PHL458753 PRH458752:PRH458753 QBD458752:QBD458753 QKZ458752:QKZ458753 QUV458752:QUV458753 RER458752:RER458753 RON458752:RON458753 RYJ458752:RYJ458753 SIF458752:SIF458753 SSB458752:SSB458753 TBX458752:TBX458753 TLT458752:TLT458753 TVP458752:TVP458753 UFL458752:UFL458753 UPH458752:UPH458753 UZD458752:UZD458753 VIZ458752:VIZ458753 VSV458752:VSV458753 WCR458752:WCR458753 WMN458752:WMN458753 WWJ458752:WWJ458753 AB524288:AB524289 JX524288:JX524289 TT524288:TT524289 ADP524288:ADP524289 ANL524288:ANL524289 AXH524288:AXH524289 BHD524288:BHD524289 BQZ524288:BQZ524289 CAV524288:CAV524289 CKR524288:CKR524289 CUN524288:CUN524289 DEJ524288:DEJ524289 DOF524288:DOF524289 DYB524288:DYB524289 EHX524288:EHX524289 ERT524288:ERT524289 FBP524288:FBP524289 FLL524288:FLL524289 FVH524288:FVH524289 GFD524288:GFD524289 GOZ524288:GOZ524289 GYV524288:GYV524289 HIR524288:HIR524289 HSN524288:HSN524289 ICJ524288:ICJ524289 IMF524288:IMF524289 IWB524288:IWB524289 JFX524288:JFX524289 JPT524288:JPT524289 JZP524288:JZP524289 KJL524288:KJL524289 KTH524288:KTH524289 LDD524288:LDD524289 LMZ524288:LMZ524289 LWV524288:LWV524289 MGR524288:MGR524289 MQN524288:MQN524289 NAJ524288:NAJ524289 NKF524288:NKF524289 NUB524288:NUB524289 ODX524288:ODX524289 ONT524288:ONT524289 OXP524288:OXP524289 PHL524288:PHL524289 PRH524288:PRH524289 QBD524288:QBD524289 QKZ524288:QKZ524289 QUV524288:QUV524289 RER524288:RER524289 RON524288:RON524289 RYJ524288:RYJ524289 SIF524288:SIF524289 SSB524288:SSB524289 TBX524288:TBX524289 TLT524288:TLT524289 TVP524288:TVP524289 UFL524288:UFL524289 UPH524288:UPH524289 UZD524288:UZD524289 VIZ524288:VIZ524289 VSV524288:VSV524289 WCR524288:WCR524289 WMN524288:WMN524289 WWJ524288:WWJ524289 AB589824:AB589825 JX589824:JX589825 TT589824:TT589825 ADP589824:ADP589825 ANL589824:ANL589825 AXH589824:AXH589825 BHD589824:BHD589825 BQZ589824:BQZ589825 CAV589824:CAV589825 CKR589824:CKR589825 CUN589824:CUN589825 DEJ589824:DEJ589825 DOF589824:DOF589825 DYB589824:DYB589825 EHX589824:EHX589825 ERT589824:ERT589825 FBP589824:FBP589825 FLL589824:FLL589825 FVH589824:FVH589825 GFD589824:GFD589825 GOZ589824:GOZ589825 GYV589824:GYV589825 HIR589824:HIR589825 HSN589824:HSN589825 ICJ589824:ICJ589825 IMF589824:IMF589825 IWB589824:IWB589825 JFX589824:JFX589825 JPT589824:JPT589825 JZP589824:JZP589825 KJL589824:KJL589825 KTH589824:KTH589825 LDD589824:LDD589825 LMZ589824:LMZ589825 LWV589824:LWV589825 MGR589824:MGR589825 MQN589824:MQN589825 NAJ589824:NAJ589825 NKF589824:NKF589825 NUB589824:NUB589825 ODX589824:ODX589825 ONT589824:ONT589825 OXP589824:OXP589825 PHL589824:PHL589825 PRH589824:PRH589825 QBD589824:QBD589825 QKZ589824:QKZ589825 QUV589824:QUV589825 RER589824:RER589825 RON589824:RON589825 RYJ589824:RYJ589825 SIF589824:SIF589825 SSB589824:SSB589825 TBX589824:TBX589825 TLT589824:TLT589825 TVP589824:TVP589825 UFL589824:UFL589825 UPH589824:UPH589825 UZD589824:UZD589825 VIZ589824:VIZ589825 VSV589824:VSV589825 WCR589824:WCR589825 WMN589824:WMN589825 WWJ589824:WWJ589825 AB655360:AB655361 JX655360:JX655361 TT655360:TT655361 ADP655360:ADP655361 ANL655360:ANL655361 AXH655360:AXH655361 BHD655360:BHD655361 BQZ655360:BQZ655361 CAV655360:CAV655361 CKR655360:CKR655361 CUN655360:CUN655361 DEJ655360:DEJ655361 DOF655360:DOF655361 DYB655360:DYB655361 EHX655360:EHX655361 ERT655360:ERT655361 FBP655360:FBP655361 FLL655360:FLL655361 FVH655360:FVH655361 GFD655360:GFD655361 GOZ655360:GOZ655361 GYV655360:GYV655361 HIR655360:HIR655361 HSN655360:HSN655361 ICJ655360:ICJ655361 IMF655360:IMF655361 IWB655360:IWB655361 JFX655360:JFX655361 JPT655360:JPT655361 JZP655360:JZP655361 KJL655360:KJL655361 KTH655360:KTH655361 LDD655360:LDD655361 LMZ655360:LMZ655361 LWV655360:LWV655361 MGR655360:MGR655361 MQN655360:MQN655361 NAJ655360:NAJ655361 NKF655360:NKF655361 NUB655360:NUB655361 ODX655360:ODX655361 ONT655360:ONT655361 OXP655360:OXP655361 PHL655360:PHL655361 PRH655360:PRH655361 QBD655360:QBD655361 QKZ655360:QKZ655361 QUV655360:QUV655361 RER655360:RER655361 RON655360:RON655361 RYJ655360:RYJ655361 SIF655360:SIF655361 SSB655360:SSB655361 TBX655360:TBX655361 TLT655360:TLT655361 TVP655360:TVP655361 UFL655360:UFL655361 UPH655360:UPH655361 UZD655360:UZD655361 VIZ655360:VIZ655361 VSV655360:VSV655361 WCR655360:WCR655361 WMN655360:WMN655361 WWJ655360:WWJ655361 AB720896:AB720897 JX720896:JX720897 TT720896:TT720897 ADP720896:ADP720897 ANL720896:ANL720897 AXH720896:AXH720897 BHD720896:BHD720897 BQZ720896:BQZ720897 CAV720896:CAV720897 CKR720896:CKR720897 CUN720896:CUN720897 DEJ720896:DEJ720897 DOF720896:DOF720897 DYB720896:DYB720897 EHX720896:EHX720897 ERT720896:ERT720897 FBP720896:FBP720897 FLL720896:FLL720897 FVH720896:FVH720897 GFD720896:GFD720897 GOZ720896:GOZ720897 GYV720896:GYV720897 HIR720896:HIR720897 HSN720896:HSN720897 ICJ720896:ICJ720897 IMF720896:IMF720897 IWB720896:IWB720897 JFX720896:JFX720897 JPT720896:JPT720897 JZP720896:JZP720897 KJL720896:KJL720897 KTH720896:KTH720897 LDD720896:LDD720897 LMZ720896:LMZ720897 LWV720896:LWV720897 MGR720896:MGR720897 MQN720896:MQN720897 NAJ720896:NAJ720897 NKF720896:NKF720897 NUB720896:NUB720897 ODX720896:ODX720897 ONT720896:ONT720897 OXP720896:OXP720897 PHL720896:PHL720897 PRH720896:PRH720897 QBD720896:QBD720897 QKZ720896:QKZ720897 QUV720896:QUV720897 RER720896:RER720897 RON720896:RON720897 RYJ720896:RYJ720897 SIF720896:SIF720897 SSB720896:SSB720897 TBX720896:TBX720897 TLT720896:TLT720897 TVP720896:TVP720897 UFL720896:UFL720897 UPH720896:UPH720897 UZD720896:UZD720897 VIZ720896:VIZ720897 VSV720896:VSV720897 WCR720896:WCR720897 WMN720896:WMN720897 WWJ720896:WWJ720897 AB786432:AB786433 JX786432:JX786433 TT786432:TT786433 ADP786432:ADP786433 ANL786432:ANL786433 AXH786432:AXH786433 BHD786432:BHD786433 BQZ786432:BQZ786433 CAV786432:CAV786433 CKR786432:CKR786433 CUN786432:CUN786433 DEJ786432:DEJ786433 DOF786432:DOF786433 DYB786432:DYB786433 EHX786432:EHX786433 ERT786432:ERT786433 FBP786432:FBP786433 FLL786432:FLL786433 FVH786432:FVH786433 GFD786432:GFD786433 GOZ786432:GOZ786433 GYV786432:GYV786433 HIR786432:HIR786433 HSN786432:HSN786433 ICJ786432:ICJ786433 IMF786432:IMF786433 IWB786432:IWB786433 JFX786432:JFX786433 JPT786432:JPT786433 JZP786432:JZP786433 KJL786432:KJL786433 KTH786432:KTH786433 LDD786432:LDD786433 LMZ786432:LMZ786433 LWV786432:LWV786433 MGR786432:MGR786433 MQN786432:MQN786433 NAJ786432:NAJ786433 NKF786432:NKF786433 NUB786432:NUB786433 ODX786432:ODX786433 ONT786432:ONT786433 OXP786432:OXP786433 PHL786432:PHL786433 PRH786432:PRH786433 QBD786432:QBD786433 QKZ786432:QKZ786433 QUV786432:QUV786433 RER786432:RER786433 RON786432:RON786433 RYJ786432:RYJ786433 SIF786432:SIF786433 SSB786432:SSB786433 TBX786432:TBX786433 TLT786432:TLT786433 TVP786432:TVP786433 UFL786432:UFL786433 UPH786432:UPH786433 UZD786432:UZD786433 VIZ786432:VIZ786433 VSV786432:VSV786433 WCR786432:WCR786433 WMN786432:WMN786433 WWJ786432:WWJ786433 AB851968:AB851969 JX851968:JX851969 TT851968:TT851969 ADP851968:ADP851969 ANL851968:ANL851969 AXH851968:AXH851969 BHD851968:BHD851969 BQZ851968:BQZ851969 CAV851968:CAV851969 CKR851968:CKR851969 CUN851968:CUN851969 DEJ851968:DEJ851969 DOF851968:DOF851969 DYB851968:DYB851969 EHX851968:EHX851969 ERT851968:ERT851969 FBP851968:FBP851969 FLL851968:FLL851969 FVH851968:FVH851969 GFD851968:GFD851969 GOZ851968:GOZ851969 GYV851968:GYV851969 HIR851968:HIR851969 HSN851968:HSN851969 ICJ851968:ICJ851969 IMF851968:IMF851969 IWB851968:IWB851969 JFX851968:JFX851969 JPT851968:JPT851969 JZP851968:JZP851969 KJL851968:KJL851969 KTH851968:KTH851969 LDD851968:LDD851969 LMZ851968:LMZ851969 LWV851968:LWV851969 MGR851968:MGR851969 MQN851968:MQN851969 NAJ851968:NAJ851969 NKF851968:NKF851969 NUB851968:NUB851969 ODX851968:ODX851969 ONT851968:ONT851969 OXP851968:OXP851969 PHL851968:PHL851969 PRH851968:PRH851969 QBD851968:QBD851969 QKZ851968:QKZ851969 QUV851968:QUV851969 RER851968:RER851969 RON851968:RON851969 RYJ851968:RYJ851969 SIF851968:SIF851969 SSB851968:SSB851969 TBX851968:TBX851969 TLT851968:TLT851969 TVP851968:TVP851969 UFL851968:UFL851969 UPH851968:UPH851969 UZD851968:UZD851969 VIZ851968:VIZ851969 VSV851968:VSV851969 WCR851968:WCR851969 WMN851968:WMN851969 WWJ851968:WWJ851969 AB917504:AB917505 JX917504:JX917505 TT917504:TT917505 ADP917504:ADP917505 ANL917504:ANL917505 AXH917504:AXH917505 BHD917504:BHD917505 BQZ917504:BQZ917505 CAV917504:CAV917505 CKR917504:CKR917505 CUN917504:CUN917505 DEJ917504:DEJ917505 DOF917504:DOF917505 DYB917504:DYB917505 EHX917504:EHX917505 ERT917504:ERT917505 FBP917504:FBP917505 FLL917504:FLL917505 FVH917504:FVH917505 GFD917504:GFD917505 GOZ917504:GOZ917505 GYV917504:GYV917505 HIR917504:HIR917505 HSN917504:HSN917505 ICJ917504:ICJ917505 IMF917504:IMF917505 IWB917504:IWB917505 JFX917504:JFX917505 JPT917504:JPT917505 JZP917504:JZP917505 KJL917504:KJL917505 KTH917504:KTH917505 LDD917504:LDD917505 LMZ917504:LMZ917505 LWV917504:LWV917505 MGR917504:MGR917505 MQN917504:MQN917505 NAJ917504:NAJ917505 NKF917504:NKF917505 NUB917504:NUB917505 ODX917504:ODX917505 ONT917504:ONT917505 OXP917504:OXP917505 PHL917504:PHL917505 PRH917504:PRH917505 QBD917504:QBD917505 QKZ917504:QKZ917505 QUV917504:QUV917505 RER917504:RER917505 RON917504:RON917505 RYJ917504:RYJ917505 SIF917504:SIF917505 SSB917504:SSB917505 TBX917504:TBX917505 TLT917504:TLT917505 TVP917504:TVP917505 UFL917504:UFL917505 UPH917504:UPH917505 UZD917504:UZD917505 VIZ917504:VIZ917505 VSV917504:VSV917505 WCR917504:WCR917505 WMN917504:WMN917505 WWJ917504:WWJ917505 AB983040:AB983041 JX983040:JX983041 TT983040:TT983041 ADP983040:ADP983041 ANL983040:ANL983041 AXH983040:AXH983041 BHD983040:BHD983041 BQZ983040:BQZ983041 CAV983040:CAV983041 CKR983040:CKR983041 CUN983040:CUN983041 DEJ983040:DEJ983041 DOF983040:DOF983041 DYB983040:DYB983041 EHX983040:EHX983041 ERT983040:ERT983041 FBP983040:FBP983041 FLL983040:FLL983041 FVH983040:FVH983041 GFD983040:GFD983041 GOZ983040:GOZ983041 GYV983040:GYV983041 HIR983040:HIR983041 HSN983040:HSN983041 ICJ983040:ICJ983041 IMF983040:IMF983041 IWB983040:IWB983041 JFX983040:JFX983041 JPT983040:JPT983041 JZP983040:JZP983041 KJL983040:KJL983041 KTH983040:KTH983041 LDD983040:LDD983041 LMZ983040:LMZ983041 LWV983040:LWV983041 MGR983040:MGR983041 MQN983040:MQN983041 NAJ983040:NAJ983041 NKF983040:NKF983041 NUB983040:NUB983041 ODX983040:ODX983041 ONT983040:ONT983041 OXP983040:OXP983041 PHL983040:PHL983041 PRH983040:PRH983041 QBD983040:QBD983041 QKZ983040:QKZ983041 QUV983040:QUV983041 RER983040:RER983041 RON983040:RON983041 RYJ983040:RYJ983041 SIF983040:SIF983041 SSB983040:SSB983041 TBX983040:TBX983041 TLT983040:TLT983041 TVP983040:TVP983041 UFL983040:UFL983041 UPH983040:UPH983041 UZD983040:UZD983041 VIZ983040:VIZ983041 VSV983040:VSV983041 WCR983040:WCR983041 WMN983040:WMN983041 WWJ983040:WWJ983041 U14:U15 JQ14:JQ15 TM14:TM15 ADI14:ADI15 ANE14:ANE15 AXA14:AXA15 BGW14:BGW15 BQS14:BQS15 CAO14:CAO15 CKK14:CKK15 CUG14:CUG15 DEC14:DEC15 DNY14:DNY15 DXU14:DXU15 EHQ14:EHQ15 ERM14:ERM15 FBI14:FBI15 FLE14:FLE15 FVA14:FVA15 GEW14:GEW15 GOS14:GOS15 GYO14:GYO15 HIK14:HIK15 HSG14:HSG15 ICC14:ICC15 ILY14:ILY15 IVU14:IVU15 JFQ14:JFQ15 JPM14:JPM15 JZI14:JZI15 KJE14:KJE15 KTA14:KTA15 LCW14:LCW15 LMS14:LMS15 LWO14:LWO15 MGK14:MGK15 MQG14:MQG15 NAC14:NAC15 NJY14:NJY15 NTU14:NTU15 ODQ14:ODQ15 ONM14:ONM15 OXI14:OXI15 PHE14:PHE15 PRA14:PRA15 QAW14:QAW15 QKS14:QKS15 QUO14:QUO15 REK14:REK15 ROG14:ROG15 RYC14:RYC15 SHY14:SHY15 SRU14:SRU15 TBQ14:TBQ15 TLM14:TLM15 TVI14:TVI15 UFE14:UFE15 UPA14:UPA15 UYW14:UYW15 VIS14:VIS15 VSO14:VSO15 WCK14:WCK15 WMG14:WMG15 WWC14:WWC15 U65536:U65537 JQ65536:JQ65537 TM65536:TM65537 ADI65536:ADI65537 ANE65536:ANE65537 AXA65536:AXA65537 BGW65536:BGW65537 BQS65536:BQS65537 CAO65536:CAO65537 CKK65536:CKK65537 CUG65536:CUG65537 DEC65536:DEC65537 DNY65536:DNY65537 DXU65536:DXU65537 EHQ65536:EHQ65537 ERM65536:ERM65537 FBI65536:FBI65537 FLE65536:FLE65537 FVA65536:FVA65537 GEW65536:GEW65537 GOS65536:GOS65537 GYO65536:GYO65537 HIK65536:HIK65537 HSG65536:HSG65537 ICC65536:ICC65537 ILY65536:ILY65537 IVU65536:IVU65537 JFQ65536:JFQ65537 JPM65536:JPM65537 JZI65536:JZI65537 KJE65536:KJE65537 KTA65536:KTA65537 LCW65536:LCW65537 LMS65536:LMS65537 LWO65536:LWO65537 MGK65536:MGK65537 MQG65536:MQG65537 NAC65536:NAC65537 NJY65536:NJY65537 NTU65536:NTU65537 ODQ65536:ODQ65537 ONM65536:ONM65537 OXI65536:OXI65537 PHE65536:PHE65537 PRA65536:PRA65537 QAW65536:QAW65537 QKS65536:QKS65537 QUO65536:QUO65537 REK65536:REK65537 ROG65536:ROG65537 RYC65536:RYC65537 SHY65536:SHY65537 SRU65536:SRU65537 TBQ65536:TBQ65537 TLM65536:TLM65537 TVI65536:TVI65537 UFE65536:UFE65537 UPA65536:UPA65537 UYW65536:UYW65537 VIS65536:VIS65537 VSO65536:VSO65537 WCK65536:WCK65537 WMG65536:WMG65537 WWC65536:WWC65537 U131072:U131073 JQ131072:JQ131073 TM131072:TM131073 ADI131072:ADI131073 ANE131072:ANE131073 AXA131072:AXA131073 BGW131072:BGW131073 BQS131072:BQS131073 CAO131072:CAO131073 CKK131072:CKK131073 CUG131072:CUG131073 DEC131072:DEC131073 DNY131072:DNY131073 DXU131072:DXU131073 EHQ131072:EHQ131073 ERM131072:ERM131073 FBI131072:FBI131073 FLE131072:FLE131073 FVA131072:FVA131073 GEW131072:GEW131073 GOS131072:GOS131073 GYO131072:GYO131073 HIK131072:HIK131073 HSG131072:HSG131073 ICC131072:ICC131073 ILY131072:ILY131073 IVU131072:IVU131073 JFQ131072:JFQ131073 JPM131072:JPM131073 JZI131072:JZI131073 KJE131072:KJE131073 KTA131072:KTA131073 LCW131072:LCW131073 LMS131072:LMS131073 LWO131072:LWO131073 MGK131072:MGK131073 MQG131072:MQG131073 NAC131072:NAC131073 NJY131072:NJY131073 NTU131072:NTU131073 ODQ131072:ODQ131073 ONM131072:ONM131073 OXI131072:OXI131073 PHE131072:PHE131073 PRA131072:PRA131073 QAW131072:QAW131073 QKS131072:QKS131073 QUO131072:QUO131073 REK131072:REK131073 ROG131072:ROG131073 RYC131072:RYC131073 SHY131072:SHY131073 SRU131072:SRU131073 TBQ131072:TBQ131073 TLM131072:TLM131073 TVI131072:TVI131073 UFE131072:UFE131073 UPA131072:UPA131073 UYW131072:UYW131073 VIS131072:VIS131073 VSO131072:VSO131073 WCK131072:WCK131073 WMG131072:WMG131073 WWC131072:WWC131073 U196608:U196609 JQ196608:JQ196609 TM196608:TM196609 ADI196608:ADI196609 ANE196608:ANE196609 AXA196608:AXA196609 BGW196608:BGW196609 BQS196608:BQS196609 CAO196608:CAO196609 CKK196608:CKK196609 CUG196608:CUG196609 DEC196608:DEC196609 DNY196608:DNY196609 DXU196608:DXU196609 EHQ196608:EHQ196609 ERM196608:ERM196609 FBI196608:FBI196609 FLE196608:FLE196609 FVA196608:FVA196609 GEW196608:GEW196609 GOS196608:GOS196609 GYO196608:GYO196609 HIK196608:HIK196609 HSG196608:HSG196609 ICC196608:ICC196609 ILY196608:ILY196609 IVU196608:IVU196609 JFQ196608:JFQ196609 JPM196608:JPM196609 JZI196608:JZI196609 KJE196608:KJE196609 KTA196608:KTA196609 LCW196608:LCW196609 LMS196608:LMS196609 LWO196608:LWO196609 MGK196608:MGK196609 MQG196608:MQG196609 NAC196608:NAC196609 NJY196608:NJY196609 NTU196608:NTU196609 ODQ196608:ODQ196609 ONM196608:ONM196609 OXI196608:OXI196609 PHE196608:PHE196609 PRA196608:PRA196609 QAW196608:QAW196609 QKS196608:QKS196609 QUO196608:QUO196609 REK196608:REK196609 ROG196608:ROG196609 RYC196608:RYC196609 SHY196608:SHY196609 SRU196608:SRU196609 TBQ196608:TBQ196609 TLM196608:TLM196609 TVI196608:TVI196609 UFE196608:UFE196609 UPA196608:UPA196609 UYW196608:UYW196609 VIS196608:VIS196609 VSO196608:VSO196609 WCK196608:WCK196609 WMG196608:WMG196609 WWC196608:WWC196609 U262144:U262145 JQ262144:JQ262145 TM262144:TM262145 ADI262144:ADI262145 ANE262144:ANE262145 AXA262144:AXA262145 BGW262144:BGW262145 BQS262144:BQS262145 CAO262144:CAO262145 CKK262144:CKK262145 CUG262144:CUG262145 DEC262144:DEC262145 DNY262144:DNY262145 DXU262144:DXU262145 EHQ262144:EHQ262145 ERM262144:ERM262145 FBI262144:FBI262145 FLE262144:FLE262145 FVA262144:FVA262145 GEW262144:GEW262145 GOS262144:GOS262145 GYO262144:GYO262145 HIK262144:HIK262145 HSG262144:HSG262145 ICC262144:ICC262145 ILY262144:ILY262145 IVU262144:IVU262145 JFQ262144:JFQ262145 JPM262144:JPM262145 JZI262144:JZI262145 KJE262144:KJE262145 KTA262144:KTA262145 LCW262144:LCW262145 LMS262144:LMS262145 LWO262144:LWO262145 MGK262144:MGK262145 MQG262144:MQG262145 NAC262144:NAC262145 NJY262144:NJY262145 NTU262144:NTU262145 ODQ262144:ODQ262145 ONM262144:ONM262145 OXI262144:OXI262145 PHE262144:PHE262145 PRA262144:PRA262145 QAW262144:QAW262145 QKS262144:QKS262145 QUO262144:QUO262145 REK262144:REK262145 ROG262144:ROG262145 RYC262144:RYC262145 SHY262144:SHY262145 SRU262144:SRU262145 TBQ262144:TBQ262145 TLM262144:TLM262145 TVI262144:TVI262145 UFE262144:UFE262145 UPA262144:UPA262145 UYW262144:UYW262145 VIS262144:VIS262145 VSO262144:VSO262145 WCK262144:WCK262145 WMG262144:WMG262145 WWC262144:WWC262145 U327680:U327681 JQ327680:JQ327681 TM327680:TM327681 ADI327680:ADI327681 ANE327680:ANE327681 AXA327680:AXA327681 BGW327680:BGW327681 BQS327680:BQS327681 CAO327680:CAO327681 CKK327680:CKK327681 CUG327680:CUG327681 DEC327680:DEC327681 DNY327680:DNY327681 DXU327680:DXU327681 EHQ327680:EHQ327681 ERM327680:ERM327681 FBI327680:FBI327681 FLE327680:FLE327681 FVA327680:FVA327681 GEW327680:GEW327681 GOS327680:GOS327681 GYO327680:GYO327681 HIK327680:HIK327681 HSG327680:HSG327681 ICC327680:ICC327681 ILY327680:ILY327681 IVU327680:IVU327681 JFQ327680:JFQ327681 JPM327680:JPM327681 JZI327680:JZI327681 KJE327680:KJE327681 KTA327680:KTA327681 LCW327680:LCW327681 LMS327680:LMS327681 LWO327680:LWO327681 MGK327680:MGK327681 MQG327680:MQG327681 NAC327680:NAC327681 NJY327680:NJY327681 NTU327680:NTU327681 ODQ327680:ODQ327681 ONM327680:ONM327681 OXI327680:OXI327681 PHE327680:PHE327681 PRA327680:PRA327681 QAW327680:QAW327681 QKS327680:QKS327681 QUO327680:QUO327681 REK327680:REK327681 ROG327680:ROG327681 RYC327680:RYC327681 SHY327680:SHY327681 SRU327680:SRU327681 TBQ327680:TBQ327681 TLM327680:TLM327681 TVI327680:TVI327681 UFE327680:UFE327681 UPA327680:UPA327681 UYW327680:UYW327681 VIS327680:VIS327681 VSO327680:VSO327681 WCK327680:WCK327681 WMG327680:WMG327681 WWC327680:WWC327681 U393216:U393217 JQ393216:JQ393217 TM393216:TM393217 ADI393216:ADI393217 ANE393216:ANE393217 AXA393216:AXA393217 BGW393216:BGW393217 BQS393216:BQS393217 CAO393216:CAO393217 CKK393216:CKK393217 CUG393216:CUG393217 DEC393216:DEC393217 DNY393216:DNY393217 DXU393216:DXU393217 EHQ393216:EHQ393217 ERM393216:ERM393217 FBI393216:FBI393217 FLE393216:FLE393217 FVA393216:FVA393217 GEW393216:GEW393217 GOS393216:GOS393217 GYO393216:GYO393217 HIK393216:HIK393217 HSG393216:HSG393217 ICC393216:ICC393217 ILY393216:ILY393217 IVU393216:IVU393217 JFQ393216:JFQ393217 JPM393216:JPM393217 JZI393216:JZI393217 KJE393216:KJE393217 KTA393216:KTA393217 LCW393216:LCW393217 LMS393216:LMS393217 LWO393216:LWO393217 MGK393216:MGK393217 MQG393216:MQG393217 NAC393216:NAC393217 NJY393216:NJY393217 NTU393216:NTU393217 ODQ393216:ODQ393217 ONM393216:ONM393217 OXI393216:OXI393217 PHE393216:PHE393217 PRA393216:PRA393217 QAW393216:QAW393217 QKS393216:QKS393217 QUO393216:QUO393217 REK393216:REK393217 ROG393216:ROG393217 RYC393216:RYC393217 SHY393216:SHY393217 SRU393216:SRU393217 TBQ393216:TBQ393217 TLM393216:TLM393217 TVI393216:TVI393217 UFE393216:UFE393217 UPA393216:UPA393217 UYW393216:UYW393217 VIS393216:VIS393217 VSO393216:VSO393217 WCK393216:WCK393217 WMG393216:WMG393217 WWC393216:WWC393217 U458752:U458753 JQ458752:JQ458753 TM458752:TM458753 ADI458752:ADI458753 ANE458752:ANE458753 AXA458752:AXA458753 BGW458752:BGW458753 BQS458752:BQS458753 CAO458752:CAO458753 CKK458752:CKK458753 CUG458752:CUG458753 DEC458752:DEC458753 DNY458752:DNY458753 DXU458752:DXU458753 EHQ458752:EHQ458753 ERM458752:ERM458753 FBI458752:FBI458753 FLE458752:FLE458753 FVA458752:FVA458753 GEW458752:GEW458753 GOS458752:GOS458753 GYO458752:GYO458753 HIK458752:HIK458753 HSG458752:HSG458753 ICC458752:ICC458753 ILY458752:ILY458753 IVU458752:IVU458753 JFQ458752:JFQ458753 JPM458752:JPM458753 JZI458752:JZI458753 KJE458752:KJE458753 KTA458752:KTA458753 LCW458752:LCW458753 LMS458752:LMS458753 LWO458752:LWO458753 MGK458752:MGK458753 MQG458752:MQG458753 NAC458752:NAC458753 NJY458752:NJY458753 NTU458752:NTU458753 ODQ458752:ODQ458753 ONM458752:ONM458753 OXI458752:OXI458753 PHE458752:PHE458753 PRA458752:PRA458753 QAW458752:QAW458753 QKS458752:QKS458753 QUO458752:QUO458753 REK458752:REK458753 ROG458752:ROG458753 RYC458752:RYC458753 SHY458752:SHY458753 SRU458752:SRU458753 TBQ458752:TBQ458753 TLM458752:TLM458753 TVI458752:TVI458753 UFE458752:UFE458753 UPA458752:UPA458753 UYW458752:UYW458753 VIS458752:VIS458753 VSO458752:VSO458753 WCK458752:WCK458753 WMG458752:WMG458753 WWC458752:WWC458753 U524288:U524289 JQ524288:JQ524289 TM524288:TM524289 ADI524288:ADI524289 ANE524288:ANE524289 AXA524288:AXA524289 BGW524288:BGW524289 BQS524288:BQS524289 CAO524288:CAO524289 CKK524288:CKK524289 CUG524288:CUG524289 DEC524288:DEC524289 DNY524288:DNY524289 DXU524288:DXU524289 EHQ524288:EHQ524289 ERM524288:ERM524289 FBI524288:FBI524289 FLE524288:FLE524289 FVA524288:FVA524289 GEW524288:GEW524289 GOS524288:GOS524289 GYO524288:GYO524289 HIK524288:HIK524289 HSG524288:HSG524289 ICC524288:ICC524289 ILY524288:ILY524289 IVU524288:IVU524289 JFQ524288:JFQ524289 JPM524288:JPM524289 JZI524288:JZI524289 KJE524288:KJE524289 KTA524288:KTA524289 LCW524288:LCW524289 LMS524288:LMS524289 LWO524288:LWO524289 MGK524288:MGK524289 MQG524288:MQG524289 NAC524288:NAC524289 NJY524288:NJY524289 NTU524288:NTU524289 ODQ524288:ODQ524289 ONM524288:ONM524289 OXI524288:OXI524289 PHE524288:PHE524289 PRA524288:PRA524289 QAW524288:QAW524289 QKS524288:QKS524289 QUO524288:QUO524289 REK524288:REK524289 ROG524288:ROG524289 RYC524288:RYC524289 SHY524288:SHY524289 SRU524288:SRU524289 TBQ524288:TBQ524289 TLM524288:TLM524289 TVI524288:TVI524289 UFE524288:UFE524289 UPA524288:UPA524289 UYW524288:UYW524289 VIS524288:VIS524289 VSO524288:VSO524289 WCK524288:WCK524289 WMG524288:WMG524289 WWC524288:WWC524289 U589824:U589825 JQ589824:JQ589825 TM589824:TM589825 ADI589824:ADI589825 ANE589824:ANE589825 AXA589824:AXA589825 BGW589824:BGW589825 BQS589824:BQS589825 CAO589824:CAO589825 CKK589824:CKK589825 CUG589824:CUG589825 DEC589824:DEC589825 DNY589824:DNY589825 DXU589824:DXU589825 EHQ589824:EHQ589825 ERM589824:ERM589825 FBI589824:FBI589825 FLE589824:FLE589825 FVA589824:FVA589825 GEW589824:GEW589825 GOS589824:GOS589825 GYO589824:GYO589825 HIK589824:HIK589825 HSG589824:HSG589825 ICC589824:ICC589825 ILY589824:ILY589825 IVU589824:IVU589825 JFQ589824:JFQ589825 JPM589824:JPM589825 JZI589824:JZI589825 KJE589824:KJE589825 KTA589824:KTA589825 LCW589824:LCW589825 LMS589824:LMS589825 LWO589824:LWO589825 MGK589824:MGK589825 MQG589824:MQG589825 NAC589824:NAC589825 NJY589824:NJY589825 NTU589824:NTU589825 ODQ589824:ODQ589825 ONM589824:ONM589825 OXI589824:OXI589825 PHE589824:PHE589825 PRA589824:PRA589825 QAW589824:QAW589825 QKS589824:QKS589825 QUO589824:QUO589825 REK589824:REK589825 ROG589824:ROG589825 RYC589824:RYC589825 SHY589824:SHY589825 SRU589824:SRU589825 TBQ589824:TBQ589825 TLM589824:TLM589825 TVI589824:TVI589825 UFE589824:UFE589825 UPA589824:UPA589825 UYW589824:UYW589825 VIS589824:VIS589825 VSO589824:VSO589825 WCK589824:WCK589825 WMG589824:WMG589825 WWC589824:WWC589825 U655360:U655361 JQ655360:JQ655361 TM655360:TM655361 ADI655360:ADI655361 ANE655360:ANE655361 AXA655360:AXA655361 BGW655360:BGW655361 BQS655360:BQS655361 CAO655360:CAO655361 CKK655360:CKK655361 CUG655360:CUG655361 DEC655360:DEC655361 DNY655360:DNY655361 DXU655360:DXU655361 EHQ655360:EHQ655361 ERM655360:ERM655361 FBI655360:FBI655361 FLE655360:FLE655361 FVA655360:FVA655361 GEW655360:GEW655361 GOS655360:GOS655361 GYO655360:GYO655361 HIK655360:HIK655361 HSG655360:HSG655361 ICC655360:ICC655361 ILY655360:ILY655361 IVU655360:IVU655361 JFQ655360:JFQ655361 JPM655360:JPM655361 JZI655360:JZI655361 KJE655360:KJE655361 KTA655360:KTA655361 LCW655360:LCW655361 LMS655360:LMS655361 LWO655360:LWO655361 MGK655360:MGK655361 MQG655360:MQG655361 NAC655360:NAC655361 NJY655360:NJY655361 NTU655360:NTU655361 ODQ655360:ODQ655361 ONM655360:ONM655361 OXI655360:OXI655361 PHE655360:PHE655361 PRA655360:PRA655361 QAW655360:QAW655361 QKS655360:QKS655361 QUO655360:QUO655361 REK655360:REK655361 ROG655360:ROG655361 RYC655360:RYC655361 SHY655360:SHY655361 SRU655360:SRU655361 TBQ655360:TBQ655361 TLM655360:TLM655361 TVI655360:TVI655361 UFE655360:UFE655361 UPA655360:UPA655361 UYW655360:UYW655361 VIS655360:VIS655361 VSO655360:VSO655361 WCK655360:WCK655361 WMG655360:WMG655361 WWC655360:WWC655361 U720896:U720897 JQ720896:JQ720897 TM720896:TM720897 ADI720896:ADI720897 ANE720896:ANE720897 AXA720896:AXA720897 BGW720896:BGW720897 BQS720896:BQS720897 CAO720896:CAO720897 CKK720896:CKK720897 CUG720896:CUG720897 DEC720896:DEC720897 DNY720896:DNY720897 DXU720896:DXU720897 EHQ720896:EHQ720897 ERM720896:ERM720897 FBI720896:FBI720897 FLE720896:FLE720897 FVA720896:FVA720897 GEW720896:GEW720897 GOS720896:GOS720897 GYO720896:GYO720897 HIK720896:HIK720897 HSG720896:HSG720897 ICC720896:ICC720897 ILY720896:ILY720897 IVU720896:IVU720897 JFQ720896:JFQ720897 JPM720896:JPM720897 JZI720896:JZI720897 KJE720896:KJE720897 KTA720896:KTA720897 LCW720896:LCW720897 LMS720896:LMS720897 LWO720896:LWO720897 MGK720896:MGK720897 MQG720896:MQG720897 NAC720896:NAC720897 NJY720896:NJY720897 NTU720896:NTU720897 ODQ720896:ODQ720897 ONM720896:ONM720897 OXI720896:OXI720897 PHE720896:PHE720897 PRA720896:PRA720897 QAW720896:QAW720897 QKS720896:QKS720897 QUO720896:QUO720897 REK720896:REK720897 ROG720896:ROG720897 RYC720896:RYC720897 SHY720896:SHY720897 SRU720896:SRU720897 TBQ720896:TBQ720897 TLM720896:TLM720897 TVI720896:TVI720897 UFE720896:UFE720897 UPA720896:UPA720897 UYW720896:UYW720897 VIS720896:VIS720897 VSO720896:VSO720897 WCK720896:WCK720897 WMG720896:WMG720897 WWC720896:WWC720897 U786432:U786433 JQ786432:JQ786433 TM786432:TM786433 ADI786432:ADI786433 ANE786432:ANE786433 AXA786432:AXA786433 BGW786432:BGW786433 BQS786432:BQS786433 CAO786432:CAO786433 CKK786432:CKK786433 CUG786432:CUG786433 DEC786432:DEC786433 DNY786432:DNY786433 DXU786432:DXU786433 EHQ786432:EHQ786433 ERM786432:ERM786433 FBI786432:FBI786433 FLE786432:FLE786433 FVA786432:FVA786433 GEW786432:GEW786433 GOS786432:GOS786433 GYO786432:GYO786433 HIK786432:HIK786433 HSG786432:HSG786433 ICC786432:ICC786433 ILY786432:ILY786433 IVU786432:IVU786433 JFQ786432:JFQ786433 JPM786432:JPM786433 JZI786432:JZI786433 KJE786432:KJE786433 KTA786432:KTA786433 LCW786432:LCW786433 LMS786432:LMS786433 LWO786432:LWO786433 MGK786432:MGK786433 MQG786432:MQG786433 NAC786432:NAC786433 NJY786432:NJY786433 NTU786432:NTU786433 ODQ786432:ODQ786433 ONM786432:ONM786433 OXI786432:OXI786433 PHE786432:PHE786433 PRA786432:PRA786433 QAW786432:QAW786433 QKS786432:QKS786433 QUO786432:QUO786433 REK786432:REK786433 ROG786432:ROG786433 RYC786432:RYC786433 SHY786432:SHY786433 SRU786432:SRU786433 TBQ786432:TBQ786433 TLM786432:TLM786433 TVI786432:TVI786433 UFE786432:UFE786433 UPA786432:UPA786433 UYW786432:UYW786433 VIS786432:VIS786433 VSO786432:VSO786433 WCK786432:WCK786433 WMG786432:WMG786433 WWC786432:WWC786433 U851968:U851969 JQ851968:JQ851969 TM851968:TM851969 ADI851968:ADI851969 ANE851968:ANE851969 AXA851968:AXA851969 BGW851968:BGW851969 BQS851968:BQS851969 CAO851968:CAO851969 CKK851968:CKK851969 CUG851968:CUG851969 DEC851968:DEC851969 DNY851968:DNY851969 DXU851968:DXU851969 EHQ851968:EHQ851969 ERM851968:ERM851969 FBI851968:FBI851969 FLE851968:FLE851969 FVA851968:FVA851969 GEW851968:GEW851969 GOS851968:GOS851969 GYO851968:GYO851969 HIK851968:HIK851969 HSG851968:HSG851969 ICC851968:ICC851969 ILY851968:ILY851969 IVU851968:IVU851969 JFQ851968:JFQ851969 JPM851968:JPM851969 JZI851968:JZI851969 KJE851968:KJE851969 KTA851968:KTA851969 LCW851968:LCW851969 LMS851968:LMS851969 LWO851968:LWO851969 MGK851968:MGK851969 MQG851968:MQG851969 NAC851968:NAC851969 NJY851968:NJY851969 NTU851968:NTU851969 ODQ851968:ODQ851969 ONM851968:ONM851969 OXI851968:OXI851969 PHE851968:PHE851969 PRA851968:PRA851969 QAW851968:QAW851969 QKS851968:QKS851969 QUO851968:QUO851969 REK851968:REK851969 ROG851968:ROG851969 RYC851968:RYC851969 SHY851968:SHY851969 SRU851968:SRU851969 TBQ851968:TBQ851969 TLM851968:TLM851969 TVI851968:TVI851969 UFE851968:UFE851969 UPA851968:UPA851969 UYW851968:UYW851969 VIS851968:VIS851969 VSO851968:VSO851969 WCK851968:WCK851969 WMG851968:WMG851969 WWC851968:WWC851969 U917504:U917505 JQ917504:JQ917505 TM917504:TM917505 ADI917504:ADI917505 ANE917504:ANE917505 AXA917504:AXA917505 BGW917504:BGW917505 BQS917504:BQS917505 CAO917504:CAO917505 CKK917504:CKK917505 CUG917504:CUG917505 DEC917504:DEC917505 DNY917504:DNY917505 DXU917504:DXU917505 EHQ917504:EHQ917505 ERM917504:ERM917505 FBI917504:FBI917505 FLE917504:FLE917505 FVA917504:FVA917505 GEW917504:GEW917505 GOS917504:GOS917505 GYO917504:GYO917505 HIK917504:HIK917505 HSG917504:HSG917505 ICC917504:ICC917505 ILY917504:ILY917505 IVU917504:IVU917505 JFQ917504:JFQ917505 JPM917504:JPM917505 JZI917504:JZI917505 KJE917504:KJE917505 KTA917504:KTA917505 LCW917504:LCW917505 LMS917504:LMS917505 LWO917504:LWO917505 MGK917504:MGK917505 MQG917504:MQG917505 NAC917504:NAC917505 NJY917504:NJY917505 NTU917504:NTU917505 ODQ917504:ODQ917505 ONM917504:ONM917505 OXI917504:OXI917505 PHE917504:PHE917505 PRA917504:PRA917505 QAW917504:QAW917505 QKS917504:QKS917505 QUO917504:QUO917505 REK917504:REK917505 ROG917504:ROG917505 RYC917504:RYC917505 SHY917504:SHY917505 SRU917504:SRU917505 TBQ917504:TBQ917505 TLM917504:TLM917505 TVI917504:TVI917505 UFE917504:UFE917505 UPA917504:UPA917505 UYW917504:UYW917505 VIS917504:VIS917505 VSO917504:VSO917505 WCK917504:WCK917505 WMG917504:WMG917505 WWC917504:WWC917505 U983040:U983041 JQ983040:JQ983041 TM983040:TM983041 ADI983040:ADI983041 ANE983040:ANE983041 AXA983040:AXA983041 BGW983040:BGW983041 BQS983040:BQS983041 CAO983040:CAO983041 CKK983040:CKK983041 CUG983040:CUG983041 DEC983040:DEC983041 DNY983040:DNY983041 DXU983040:DXU983041 EHQ983040:EHQ983041 ERM983040:ERM983041 FBI983040:FBI983041 FLE983040:FLE983041 FVA983040:FVA983041 GEW983040:GEW983041 GOS983040:GOS983041 GYO983040:GYO983041 HIK983040:HIK983041 HSG983040:HSG983041 ICC983040:ICC983041 ILY983040:ILY983041 IVU983040:IVU983041 JFQ983040:JFQ983041 JPM983040:JPM983041 JZI983040:JZI983041 KJE983040:KJE983041 KTA983040:KTA983041 LCW983040:LCW983041 LMS983040:LMS983041 LWO983040:LWO983041 MGK983040:MGK983041 MQG983040:MQG983041 NAC983040:NAC983041 NJY983040:NJY983041 NTU983040:NTU983041 ODQ983040:ODQ983041 ONM983040:ONM983041 OXI983040:OXI983041 PHE983040:PHE983041 PRA983040:PRA983041 QAW983040:QAW983041 QKS983040:QKS983041 QUO983040:QUO983041 REK983040:REK983041 ROG983040:ROG983041 RYC983040:RYC983041 SHY983040:SHY983041 SRU983040:SRU983041 TBQ983040:TBQ983041 TLM983040:TLM983041 TVI983040:TVI983041 UFE983040:UFE983041 UPA983040:UPA983041 UYW983040:UYW983041 VIS983040:VIS983041 VSO983040:VSO983041 WCK983040:WCK983041 WMG983040:WMG983041 WWC983040:WWC983041 E65457 JA65457 SW65457 ACS65457 AMO65457 AWK65457 BGG65457 BQC65457 BZY65457 CJU65457 CTQ65457 DDM65457 DNI65457 DXE65457 EHA65457 EQW65457 FAS65457 FKO65457 FUK65457 GEG65457 GOC65457 GXY65457 HHU65457 HRQ65457 IBM65457 ILI65457 IVE65457 JFA65457 JOW65457 JYS65457 KIO65457 KSK65457 LCG65457 LMC65457 LVY65457 MFU65457 MPQ65457 MZM65457 NJI65457 NTE65457 ODA65457 OMW65457 OWS65457 PGO65457 PQK65457 QAG65457 QKC65457 QTY65457 RDU65457 RNQ65457 RXM65457 SHI65457 SRE65457 TBA65457 TKW65457 TUS65457 UEO65457 UOK65457 UYG65457 VIC65457 VRY65457 WBU65457 WLQ65457 WVM65457 E130993 JA130993 SW130993 ACS130993 AMO130993 AWK130993 BGG130993 BQC130993 BZY130993 CJU130993 CTQ130993 DDM130993 DNI130993 DXE130993 EHA130993 EQW130993 FAS130993 FKO130993 FUK130993 GEG130993 GOC130993 GXY130993 HHU130993 HRQ130993 IBM130993 ILI130993 IVE130993 JFA130993 JOW130993 JYS130993 KIO130993 KSK130993 LCG130993 LMC130993 LVY130993 MFU130993 MPQ130993 MZM130993 NJI130993 NTE130993 ODA130993 OMW130993 OWS130993 PGO130993 PQK130993 QAG130993 QKC130993 QTY130993 RDU130993 RNQ130993 RXM130993 SHI130993 SRE130993 TBA130993 TKW130993 TUS130993 UEO130993 UOK130993 UYG130993 VIC130993 VRY130993 WBU130993 WLQ130993 WVM130993 E196529 JA196529 SW196529 ACS196529 AMO196529 AWK196529 BGG196529 BQC196529 BZY196529 CJU196529 CTQ196529 DDM196529 DNI196529 DXE196529 EHA196529 EQW196529 FAS196529 FKO196529 FUK196529 GEG196529 GOC196529 GXY196529 HHU196529 HRQ196529 IBM196529 ILI196529 IVE196529 JFA196529 JOW196529 JYS196529 KIO196529 KSK196529 LCG196529 LMC196529 LVY196529 MFU196529 MPQ196529 MZM196529 NJI196529 NTE196529 ODA196529 OMW196529 OWS196529 PGO196529 PQK196529 QAG196529 QKC196529 QTY196529 RDU196529 RNQ196529 RXM196529 SHI196529 SRE196529 TBA196529 TKW196529 TUS196529 UEO196529 UOK196529 UYG196529 VIC196529 VRY196529 WBU196529 WLQ196529 WVM196529 E262065 JA262065 SW262065 ACS262065 AMO262065 AWK262065 BGG262065 BQC262065 BZY262065 CJU262065 CTQ262065 DDM262065 DNI262065 DXE262065 EHA262065 EQW262065 FAS262065 FKO262065 FUK262065 GEG262065 GOC262065 GXY262065 HHU262065 HRQ262065 IBM262065 ILI262065 IVE262065 JFA262065 JOW262065 JYS262065 KIO262065 KSK262065 LCG262065 LMC262065 LVY262065 MFU262065 MPQ262065 MZM262065 NJI262065 NTE262065 ODA262065 OMW262065 OWS262065 PGO262065 PQK262065 QAG262065 QKC262065 QTY262065 RDU262065 RNQ262065 RXM262065 SHI262065 SRE262065 TBA262065 TKW262065 TUS262065 UEO262065 UOK262065 UYG262065 VIC262065 VRY262065 WBU262065 WLQ262065 WVM262065 E327601 JA327601 SW327601 ACS327601 AMO327601 AWK327601 BGG327601 BQC327601 BZY327601 CJU327601 CTQ327601 DDM327601 DNI327601 DXE327601 EHA327601 EQW327601 FAS327601 FKO327601 FUK327601 GEG327601 GOC327601 GXY327601 HHU327601 HRQ327601 IBM327601 ILI327601 IVE327601 JFA327601 JOW327601 JYS327601 KIO327601 KSK327601 LCG327601 LMC327601 LVY327601 MFU327601 MPQ327601 MZM327601 NJI327601 NTE327601 ODA327601 OMW327601 OWS327601 PGO327601 PQK327601 QAG327601 QKC327601 QTY327601 RDU327601 RNQ327601 RXM327601 SHI327601 SRE327601 TBA327601 TKW327601 TUS327601 UEO327601 UOK327601 UYG327601 VIC327601 VRY327601 WBU327601 WLQ327601 WVM327601 E393137 JA393137 SW393137 ACS393137 AMO393137 AWK393137 BGG393137 BQC393137 BZY393137 CJU393137 CTQ393137 DDM393137 DNI393137 DXE393137 EHA393137 EQW393137 FAS393137 FKO393137 FUK393137 GEG393137 GOC393137 GXY393137 HHU393137 HRQ393137 IBM393137 ILI393137 IVE393137 JFA393137 JOW393137 JYS393137 KIO393137 KSK393137 LCG393137 LMC393137 LVY393137 MFU393137 MPQ393137 MZM393137 NJI393137 NTE393137 ODA393137 OMW393137 OWS393137 PGO393137 PQK393137 QAG393137 QKC393137 QTY393137 RDU393137 RNQ393137 RXM393137 SHI393137 SRE393137 TBA393137 TKW393137 TUS393137 UEO393137 UOK393137 UYG393137 VIC393137 VRY393137 WBU393137 WLQ393137 WVM393137 E458673 JA458673 SW458673 ACS458673 AMO458673 AWK458673 BGG458673 BQC458673 BZY458673 CJU458673 CTQ458673 DDM458673 DNI458673 DXE458673 EHA458673 EQW458673 FAS458673 FKO458673 FUK458673 GEG458673 GOC458673 GXY458673 HHU458673 HRQ458673 IBM458673 ILI458673 IVE458673 JFA458673 JOW458673 JYS458673 KIO458673 KSK458673 LCG458673 LMC458673 LVY458673 MFU458673 MPQ458673 MZM458673 NJI458673 NTE458673 ODA458673 OMW458673 OWS458673 PGO458673 PQK458673 QAG458673 QKC458673 QTY458673 RDU458673 RNQ458673 RXM458673 SHI458673 SRE458673 TBA458673 TKW458673 TUS458673 UEO458673 UOK458673 UYG458673 VIC458673 VRY458673 WBU458673 WLQ458673 WVM458673 E524209 JA524209 SW524209 ACS524209 AMO524209 AWK524209 BGG524209 BQC524209 BZY524209 CJU524209 CTQ524209 DDM524209 DNI524209 DXE524209 EHA524209 EQW524209 FAS524209 FKO524209 FUK524209 GEG524209 GOC524209 GXY524209 HHU524209 HRQ524209 IBM524209 ILI524209 IVE524209 JFA524209 JOW524209 JYS524209 KIO524209 KSK524209 LCG524209 LMC524209 LVY524209 MFU524209 MPQ524209 MZM524209 NJI524209 NTE524209 ODA524209 OMW524209 OWS524209 PGO524209 PQK524209 QAG524209 QKC524209 QTY524209 RDU524209 RNQ524209 RXM524209 SHI524209 SRE524209 TBA524209 TKW524209 TUS524209 UEO524209 UOK524209 UYG524209 VIC524209 VRY524209 WBU524209 WLQ524209 WVM524209 E589745 JA589745 SW589745 ACS589745 AMO589745 AWK589745 BGG589745 BQC589745 BZY589745 CJU589745 CTQ589745 DDM589745 DNI589745 DXE589745 EHA589745 EQW589745 FAS589745 FKO589745 FUK589745 GEG589745 GOC589745 GXY589745 HHU589745 HRQ589745 IBM589745 ILI589745 IVE589745 JFA589745 JOW589745 JYS589745 KIO589745 KSK589745 LCG589745 LMC589745 LVY589745 MFU589745 MPQ589745 MZM589745 NJI589745 NTE589745 ODA589745 OMW589745 OWS589745 PGO589745 PQK589745 QAG589745 QKC589745 QTY589745 RDU589745 RNQ589745 RXM589745 SHI589745 SRE589745 TBA589745 TKW589745 TUS589745 UEO589745 UOK589745 UYG589745 VIC589745 VRY589745 WBU589745 WLQ589745 WVM589745 E655281 JA655281 SW655281 ACS655281 AMO655281 AWK655281 BGG655281 BQC655281 BZY655281 CJU655281 CTQ655281 DDM655281 DNI655281 DXE655281 EHA655281 EQW655281 FAS655281 FKO655281 FUK655281 GEG655281 GOC655281 GXY655281 HHU655281 HRQ655281 IBM655281 ILI655281 IVE655281 JFA655281 JOW655281 JYS655281 KIO655281 KSK655281 LCG655281 LMC655281 LVY655281 MFU655281 MPQ655281 MZM655281 NJI655281 NTE655281 ODA655281 OMW655281 OWS655281 PGO655281 PQK655281 QAG655281 QKC655281 QTY655281 RDU655281 RNQ655281 RXM655281 SHI655281 SRE655281 TBA655281 TKW655281 TUS655281 UEO655281 UOK655281 UYG655281 VIC655281 VRY655281 WBU655281 WLQ655281 WVM655281 E720817 JA720817 SW720817 ACS720817 AMO720817 AWK720817 BGG720817 BQC720817 BZY720817 CJU720817 CTQ720817 DDM720817 DNI720817 DXE720817 EHA720817 EQW720817 FAS720817 FKO720817 FUK720817 GEG720817 GOC720817 GXY720817 HHU720817 HRQ720817 IBM720817 ILI720817 IVE720817 JFA720817 JOW720817 JYS720817 KIO720817 KSK720817 LCG720817 LMC720817 LVY720817 MFU720817 MPQ720817 MZM720817 NJI720817 NTE720817 ODA720817 OMW720817 OWS720817 PGO720817 PQK720817 QAG720817 QKC720817 QTY720817 RDU720817 RNQ720817 RXM720817 SHI720817 SRE720817 TBA720817 TKW720817 TUS720817 UEO720817 UOK720817 UYG720817 VIC720817 VRY720817 WBU720817 WLQ720817 WVM720817 E786353 JA786353 SW786353 ACS786353 AMO786353 AWK786353 BGG786353 BQC786353 BZY786353 CJU786353 CTQ786353 DDM786353 DNI786353 DXE786353 EHA786353 EQW786353 FAS786353 FKO786353 FUK786353 GEG786353 GOC786353 GXY786353 HHU786353 HRQ786353 IBM786353 ILI786353 IVE786353 JFA786353 JOW786353 JYS786353 KIO786353 KSK786353 LCG786353 LMC786353 LVY786353 MFU786353 MPQ786353 MZM786353 NJI786353 NTE786353 ODA786353 OMW786353 OWS786353 PGO786353 PQK786353 QAG786353 QKC786353 QTY786353 RDU786353 RNQ786353 RXM786353 SHI786353 SRE786353 TBA786353 TKW786353 TUS786353 UEO786353 UOK786353 UYG786353 VIC786353 VRY786353 WBU786353 WLQ786353 WVM786353 E851889 JA851889 SW851889 ACS851889 AMO851889 AWK851889 BGG851889 BQC851889 BZY851889 CJU851889 CTQ851889 DDM851889 DNI851889 DXE851889 EHA851889 EQW851889 FAS851889 FKO851889 FUK851889 GEG851889 GOC851889 GXY851889 HHU851889 HRQ851889 IBM851889 ILI851889 IVE851889 JFA851889 JOW851889 JYS851889 KIO851889 KSK851889 LCG851889 LMC851889 LVY851889 MFU851889 MPQ851889 MZM851889 NJI851889 NTE851889 ODA851889 OMW851889 OWS851889 PGO851889 PQK851889 QAG851889 QKC851889 QTY851889 RDU851889 RNQ851889 RXM851889 SHI851889 SRE851889 TBA851889 TKW851889 TUS851889 UEO851889 UOK851889 UYG851889 VIC851889 VRY851889 WBU851889 WLQ851889 WVM851889 E917425 JA917425 SW917425 ACS917425 AMO917425 AWK917425 BGG917425 BQC917425 BZY917425 CJU917425 CTQ917425 DDM917425 DNI917425 DXE917425 EHA917425 EQW917425 FAS917425 FKO917425 FUK917425 GEG917425 GOC917425 GXY917425 HHU917425 HRQ917425 IBM917425 ILI917425 IVE917425 JFA917425 JOW917425 JYS917425 KIO917425 KSK917425 LCG917425 LMC917425 LVY917425 MFU917425 MPQ917425 MZM917425 NJI917425 NTE917425 ODA917425 OMW917425 OWS917425 PGO917425 PQK917425 QAG917425 QKC917425 QTY917425 RDU917425 RNQ917425 RXM917425 SHI917425 SRE917425 TBA917425 TKW917425 TUS917425 UEO917425 UOK917425 UYG917425 VIC917425 VRY917425 WBU917425 WLQ917425 WVM917425 E982961 JA982961 SW982961 ACS982961 AMO982961 AWK982961 BGG982961 BQC982961 BZY982961 CJU982961 CTQ982961 DDM982961 DNI982961 DXE982961 EHA982961 EQW982961 FAS982961 FKO982961 FUK982961 GEG982961 GOC982961 GXY982961 HHU982961 HRQ982961 IBM982961 ILI982961 IVE982961 JFA982961 JOW982961 JYS982961 KIO982961 KSK982961 LCG982961 LMC982961 LVY982961 MFU982961 MPQ982961 MZM982961 NJI982961 NTE982961 ODA982961 OMW982961 OWS982961 PGO982961 PQK982961 QAG982961 QKC982961 QTY982961 RDU982961 RNQ982961 RXM982961 SHI982961 SRE982961 TBA982961 TKW982961 TUS982961 UEO982961 UOK982961 UYG982961 VIC982961 VRY982961 WBU982961 WLQ982961 WVM982961 C65459:C65462 IY65459:IY65462 SU65459:SU65462 ACQ65459:ACQ65462 AMM65459:AMM65462 AWI65459:AWI65462 BGE65459:BGE65462 BQA65459:BQA65462 BZW65459:BZW65462 CJS65459:CJS65462 CTO65459:CTO65462 DDK65459:DDK65462 DNG65459:DNG65462 DXC65459:DXC65462 EGY65459:EGY65462 EQU65459:EQU65462 FAQ65459:FAQ65462 FKM65459:FKM65462 FUI65459:FUI65462 GEE65459:GEE65462 GOA65459:GOA65462 GXW65459:GXW65462 HHS65459:HHS65462 HRO65459:HRO65462 IBK65459:IBK65462 ILG65459:ILG65462 IVC65459:IVC65462 JEY65459:JEY65462 JOU65459:JOU65462 JYQ65459:JYQ65462 KIM65459:KIM65462 KSI65459:KSI65462 LCE65459:LCE65462 LMA65459:LMA65462 LVW65459:LVW65462 MFS65459:MFS65462 MPO65459:MPO65462 MZK65459:MZK65462 NJG65459:NJG65462 NTC65459:NTC65462 OCY65459:OCY65462 OMU65459:OMU65462 OWQ65459:OWQ65462 PGM65459:PGM65462 PQI65459:PQI65462 QAE65459:QAE65462 QKA65459:QKA65462 QTW65459:QTW65462 RDS65459:RDS65462 RNO65459:RNO65462 RXK65459:RXK65462 SHG65459:SHG65462 SRC65459:SRC65462 TAY65459:TAY65462 TKU65459:TKU65462 TUQ65459:TUQ65462 UEM65459:UEM65462 UOI65459:UOI65462 UYE65459:UYE65462 VIA65459:VIA65462 VRW65459:VRW65462 WBS65459:WBS65462 WLO65459:WLO65462 WVK65459:WVK65462 C130995:C130998 IY130995:IY130998 SU130995:SU130998 ACQ130995:ACQ130998 AMM130995:AMM130998 AWI130995:AWI130998 BGE130995:BGE130998 BQA130995:BQA130998 BZW130995:BZW130998 CJS130995:CJS130998 CTO130995:CTO130998 DDK130995:DDK130998 DNG130995:DNG130998 DXC130995:DXC130998 EGY130995:EGY130998 EQU130995:EQU130998 FAQ130995:FAQ130998 FKM130995:FKM130998 FUI130995:FUI130998 GEE130995:GEE130998 GOA130995:GOA130998 GXW130995:GXW130998 HHS130995:HHS130998 HRO130995:HRO130998 IBK130995:IBK130998 ILG130995:ILG130998 IVC130995:IVC130998 JEY130995:JEY130998 JOU130995:JOU130998 JYQ130995:JYQ130998 KIM130995:KIM130998 KSI130995:KSI130998 LCE130995:LCE130998 LMA130995:LMA130998 LVW130995:LVW130998 MFS130995:MFS130998 MPO130995:MPO130998 MZK130995:MZK130998 NJG130995:NJG130998 NTC130995:NTC130998 OCY130995:OCY130998 OMU130995:OMU130998 OWQ130995:OWQ130998 PGM130995:PGM130998 PQI130995:PQI130998 QAE130995:QAE130998 QKA130995:QKA130998 QTW130995:QTW130998 RDS130995:RDS130998 RNO130995:RNO130998 RXK130995:RXK130998 SHG130995:SHG130998 SRC130995:SRC130998 TAY130995:TAY130998 TKU130995:TKU130998 TUQ130995:TUQ130998 UEM130995:UEM130998 UOI130995:UOI130998 UYE130995:UYE130998 VIA130995:VIA130998 VRW130995:VRW130998 WBS130995:WBS130998 WLO130995:WLO130998 WVK130995:WVK130998 C196531:C196534 IY196531:IY196534 SU196531:SU196534 ACQ196531:ACQ196534 AMM196531:AMM196534 AWI196531:AWI196534 BGE196531:BGE196534 BQA196531:BQA196534 BZW196531:BZW196534 CJS196531:CJS196534 CTO196531:CTO196534 DDK196531:DDK196534 DNG196531:DNG196534 DXC196531:DXC196534 EGY196531:EGY196534 EQU196531:EQU196534 FAQ196531:FAQ196534 FKM196531:FKM196534 FUI196531:FUI196534 GEE196531:GEE196534 GOA196531:GOA196534 GXW196531:GXW196534 HHS196531:HHS196534 HRO196531:HRO196534 IBK196531:IBK196534 ILG196531:ILG196534 IVC196531:IVC196534 JEY196531:JEY196534 JOU196531:JOU196534 JYQ196531:JYQ196534 KIM196531:KIM196534 KSI196531:KSI196534 LCE196531:LCE196534 LMA196531:LMA196534 LVW196531:LVW196534 MFS196531:MFS196534 MPO196531:MPO196534 MZK196531:MZK196534 NJG196531:NJG196534 NTC196531:NTC196534 OCY196531:OCY196534 OMU196531:OMU196534 OWQ196531:OWQ196534 PGM196531:PGM196534 PQI196531:PQI196534 QAE196531:QAE196534 QKA196531:QKA196534 QTW196531:QTW196534 RDS196531:RDS196534 RNO196531:RNO196534 RXK196531:RXK196534 SHG196531:SHG196534 SRC196531:SRC196534 TAY196531:TAY196534 TKU196531:TKU196534 TUQ196531:TUQ196534 UEM196531:UEM196534 UOI196531:UOI196534 UYE196531:UYE196534 VIA196531:VIA196534 VRW196531:VRW196534 WBS196531:WBS196534 WLO196531:WLO196534 WVK196531:WVK196534 C262067:C262070 IY262067:IY262070 SU262067:SU262070 ACQ262067:ACQ262070 AMM262067:AMM262070 AWI262067:AWI262070 BGE262067:BGE262070 BQA262067:BQA262070 BZW262067:BZW262070 CJS262067:CJS262070 CTO262067:CTO262070 DDK262067:DDK262070 DNG262067:DNG262070 DXC262067:DXC262070 EGY262067:EGY262070 EQU262067:EQU262070 FAQ262067:FAQ262070 FKM262067:FKM262070 FUI262067:FUI262070 GEE262067:GEE262070 GOA262067:GOA262070 GXW262067:GXW262070 HHS262067:HHS262070 HRO262067:HRO262070 IBK262067:IBK262070 ILG262067:ILG262070 IVC262067:IVC262070 JEY262067:JEY262070 JOU262067:JOU262070 JYQ262067:JYQ262070 KIM262067:KIM262070 KSI262067:KSI262070 LCE262067:LCE262070 LMA262067:LMA262070 LVW262067:LVW262070 MFS262067:MFS262070 MPO262067:MPO262070 MZK262067:MZK262070 NJG262067:NJG262070 NTC262067:NTC262070 OCY262067:OCY262070 OMU262067:OMU262070 OWQ262067:OWQ262070 PGM262067:PGM262070 PQI262067:PQI262070 QAE262067:QAE262070 QKA262067:QKA262070 QTW262067:QTW262070 RDS262067:RDS262070 RNO262067:RNO262070 RXK262067:RXK262070 SHG262067:SHG262070 SRC262067:SRC262070 TAY262067:TAY262070 TKU262067:TKU262070 TUQ262067:TUQ262070 UEM262067:UEM262070 UOI262067:UOI262070 UYE262067:UYE262070 VIA262067:VIA262070 VRW262067:VRW262070 WBS262067:WBS262070 WLO262067:WLO262070 WVK262067:WVK262070 C327603:C327606 IY327603:IY327606 SU327603:SU327606 ACQ327603:ACQ327606 AMM327603:AMM327606 AWI327603:AWI327606 BGE327603:BGE327606 BQA327603:BQA327606 BZW327603:BZW327606 CJS327603:CJS327606 CTO327603:CTO327606 DDK327603:DDK327606 DNG327603:DNG327606 DXC327603:DXC327606 EGY327603:EGY327606 EQU327603:EQU327606 FAQ327603:FAQ327606 FKM327603:FKM327606 FUI327603:FUI327606 GEE327603:GEE327606 GOA327603:GOA327606 GXW327603:GXW327606 HHS327603:HHS327606 HRO327603:HRO327606 IBK327603:IBK327606 ILG327603:ILG327606 IVC327603:IVC327606 JEY327603:JEY327606 JOU327603:JOU327606 JYQ327603:JYQ327606 KIM327603:KIM327606 KSI327603:KSI327606 LCE327603:LCE327606 LMA327603:LMA327606 LVW327603:LVW327606 MFS327603:MFS327606 MPO327603:MPO327606 MZK327603:MZK327606 NJG327603:NJG327606 NTC327603:NTC327606 OCY327603:OCY327606 OMU327603:OMU327606 OWQ327603:OWQ327606 PGM327603:PGM327606 PQI327603:PQI327606 QAE327603:QAE327606 QKA327603:QKA327606 QTW327603:QTW327606 RDS327603:RDS327606 RNO327603:RNO327606 RXK327603:RXK327606 SHG327603:SHG327606 SRC327603:SRC327606 TAY327603:TAY327606 TKU327603:TKU327606 TUQ327603:TUQ327606 UEM327603:UEM327606 UOI327603:UOI327606 UYE327603:UYE327606 VIA327603:VIA327606 VRW327603:VRW327606 WBS327603:WBS327606 WLO327603:WLO327606 WVK327603:WVK327606 C393139:C393142 IY393139:IY393142 SU393139:SU393142 ACQ393139:ACQ393142 AMM393139:AMM393142 AWI393139:AWI393142 BGE393139:BGE393142 BQA393139:BQA393142 BZW393139:BZW393142 CJS393139:CJS393142 CTO393139:CTO393142 DDK393139:DDK393142 DNG393139:DNG393142 DXC393139:DXC393142 EGY393139:EGY393142 EQU393139:EQU393142 FAQ393139:FAQ393142 FKM393139:FKM393142 FUI393139:FUI393142 GEE393139:GEE393142 GOA393139:GOA393142 GXW393139:GXW393142 HHS393139:HHS393142 HRO393139:HRO393142 IBK393139:IBK393142 ILG393139:ILG393142 IVC393139:IVC393142 JEY393139:JEY393142 JOU393139:JOU393142 JYQ393139:JYQ393142 KIM393139:KIM393142 KSI393139:KSI393142 LCE393139:LCE393142 LMA393139:LMA393142 LVW393139:LVW393142 MFS393139:MFS393142 MPO393139:MPO393142 MZK393139:MZK393142 NJG393139:NJG393142 NTC393139:NTC393142 OCY393139:OCY393142 OMU393139:OMU393142 OWQ393139:OWQ393142 PGM393139:PGM393142 PQI393139:PQI393142 QAE393139:QAE393142 QKA393139:QKA393142 QTW393139:QTW393142 RDS393139:RDS393142 RNO393139:RNO393142 RXK393139:RXK393142 SHG393139:SHG393142 SRC393139:SRC393142 TAY393139:TAY393142 TKU393139:TKU393142 TUQ393139:TUQ393142 UEM393139:UEM393142 UOI393139:UOI393142 UYE393139:UYE393142 VIA393139:VIA393142 VRW393139:VRW393142 WBS393139:WBS393142 WLO393139:WLO393142 WVK393139:WVK393142 C458675:C458678 IY458675:IY458678 SU458675:SU458678 ACQ458675:ACQ458678 AMM458675:AMM458678 AWI458675:AWI458678 BGE458675:BGE458678 BQA458675:BQA458678 BZW458675:BZW458678 CJS458675:CJS458678 CTO458675:CTO458678 DDK458675:DDK458678 DNG458675:DNG458678 DXC458675:DXC458678 EGY458675:EGY458678 EQU458675:EQU458678 FAQ458675:FAQ458678 FKM458675:FKM458678 FUI458675:FUI458678 GEE458675:GEE458678 GOA458675:GOA458678 GXW458675:GXW458678 HHS458675:HHS458678 HRO458675:HRO458678 IBK458675:IBK458678 ILG458675:ILG458678 IVC458675:IVC458678 JEY458675:JEY458678 JOU458675:JOU458678 JYQ458675:JYQ458678 KIM458675:KIM458678 KSI458675:KSI458678 LCE458675:LCE458678 LMA458675:LMA458678 LVW458675:LVW458678 MFS458675:MFS458678 MPO458675:MPO458678 MZK458675:MZK458678 NJG458675:NJG458678 NTC458675:NTC458678 OCY458675:OCY458678 OMU458675:OMU458678 OWQ458675:OWQ458678 PGM458675:PGM458678 PQI458675:PQI458678 QAE458675:QAE458678 QKA458675:QKA458678 QTW458675:QTW458678 RDS458675:RDS458678 RNO458675:RNO458678 RXK458675:RXK458678 SHG458675:SHG458678 SRC458675:SRC458678 TAY458675:TAY458678 TKU458675:TKU458678 TUQ458675:TUQ458678 UEM458675:UEM458678 UOI458675:UOI458678 UYE458675:UYE458678 VIA458675:VIA458678 VRW458675:VRW458678 WBS458675:WBS458678 WLO458675:WLO458678 WVK458675:WVK458678 C524211:C524214 IY524211:IY524214 SU524211:SU524214 ACQ524211:ACQ524214 AMM524211:AMM524214 AWI524211:AWI524214 BGE524211:BGE524214 BQA524211:BQA524214 BZW524211:BZW524214 CJS524211:CJS524214 CTO524211:CTO524214 DDK524211:DDK524214 DNG524211:DNG524214 DXC524211:DXC524214 EGY524211:EGY524214 EQU524211:EQU524214 FAQ524211:FAQ524214 FKM524211:FKM524214 FUI524211:FUI524214 GEE524211:GEE524214 GOA524211:GOA524214 GXW524211:GXW524214 HHS524211:HHS524214 HRO524211:HRO524214 IBK524211:IBK524214 ILG524211:ILG524214 IVC524211:IVC524214 JEY524211:JEY524214 JOU524211:JOU524214 JYQ524211:JYQ524214 KIM524211:KIM524214 KSI524211:KSI524214 LCE524211:LCE524214 LMA524211:LMA524214 LVW524211:LVW524214 MFS524211:MFS524214 MPO524211:MPO524214 MZK524211:MZK524214 NJG524211:NJG524214 NTC524211:NTC524214 OCY524211:OCY524214 OMU524211:OMU524214 OWQ524211:OWQ524214 PGM524211:PGM524214 PQI524211:PQI524214 QAE524211:QAE524214 QKA524211:QKA524214 QTW524211:QTW524214 RDS524211:RDS524214 RNO524211:RNO524214 RXK524211:RXK524214 SHG524211:SHG524214 SRC524211:SRC524214 TAY524211:TAY524214 TKU524211:TKU524214 TUQ524211:TUQ524214 UEM524211:UEM524214 UOI524211:UOI524214 UYE524211:UYE524214 VIA524211:VIA524214 VRW524211:VRW524214 WBS524211:WBS524214 WLO524211:WLO524214 WVK524211:WVK524214 C589747:C589750 IY589747:IY589750 SU589747:SU589750 ACQ589747:ACQ589750 AMM589747:AMM589750 AWI589747:AWI589750 BGE589747:BGE589750 BQA589747:BQA589750 BZW589747:BZW589750 CJS589747:CJS589750 CTO589747:CTO589750 DDK589747:DDK589750 DNG589747:DNG589750 DXC589747:DXC589750 EGY589747:EGY589750 EQU589747:EQU589750 FAQ589747:FAQ589750 FKM589747:FKM589750 FUI589747:FUI589750 GEE589747:GEE589750 GOA589747:GOA589750 GXW589747:GXW589750 HHS589747:HHS589750 HRO589747:HRO589750 IBK589747:IBK589750 ILG589747:ILG589750 IVC589747:IVC589750 JEY589747:JEY589750 JOU589747:JOU589750 JYQ589747:JYQ589750 KIM589747:KIM589750 KSI589747:KSI589750 LCE589747:LCE589750 LMA589747:LMA589750 LVW589747:LVW589750 MFS589747:MFS589750 MPO589747:MPO589750 MZK589747:MZK589750 NJG589747:NJG589750 NTC589747:NTC589750 OCY589747:OCY589750 OMU589747:OMU589750 OWQ589747:OWQ589750 PGM589747:PGM589750 PQI589747:PQI589750 QAE589747:QAE589750 QKA589747:QKA589750 QTW589747:QTW589750 RDS589747:RDS589750 RNO589747:RNO589750 RXK589747:RXK589750 SHG589747:SHG589750 SRC589747:SRC589750 TAY589747:TAY589750 TKU589747:TKU589750 TUQ589747:TUQ589750 UEM589747:UEM589750 UOI589747:UOI589750 UYE589747:UYE589750 VIA589747:VIA589750 VRW589747:VRW589750 WBS589747:WBS589750 WLO589747:WLO589750 WVK589747:WVK589750 C655283:C655286 IY655283:IY655286 SU655283:SU655286 ACQ655283:ACQ655286 AMM655283:AMM655286 AWI655283:AWI655286 BGE655283:BGE655286 BQA655283:BQA655286 BZW655283:BZW655286 CJS655283:CJS655286 CTO655283:CTO655286 DDK655283:DDK655286 DNG655283:DNG655286 DXC655283:DXC655286 EGY655283:EGY655286 EQU655283:EQU655286 FAQ655283:FAQ655286 FKM655283:FKM655286 FUI655283:FUI655286 GEE655283:GEE655286 GOA655283:GOA655286 GXW655283:GXW655286 HHS655283:HHS655286 HRO655283:HRO655286 IBK655283:IBK655286 ILG655283:ILG655286 IVC655283:IVC655286 JEY655283:JEY655286 JOU655283:JOU655286 JYQ655283:JYQ655286 KIM655283:KIM655286 KSI655283:KSI655286 LCE655283:LCE655286 LMA655283:LMA655286 LVW655283:LVW655286 MFS655283:MFS655286 MPO655283:MPO655286 MZK655283:MZK655286 NJG655283:NJG655286 NTC655283:NTC655286 OCY655283:OCY655286 OMU655283:OMU655286 OWQ655283:OWQ655286 PGM655283:PGM655286 PQI655283:PQI655286 QAE655283:QAE655286 QKA655283:QKA655286 QTW655283:QTW655286 RDS655283:RDS655286 RNO655283:RNO655286 RXK655283:RXK655286 SHG655283:SHG655286 SRC655283:SRC655286 TAY655283:TAY655286 TKU655283:TKU655286 TUQ655283:TUQ655286 UEM655283:UEM655286 UOI655283:UOI655286 UYE655283:UYE655286 VIA655283:VIA655286 VRW655283:VRW655286 WBS655283:WBS655286 WLO655283:WLO655286 WVK655283:WVK655286 C720819:C720822 IY720819:IY720822 SU720819:SU720822 ACQ720819:ACQ720822 AMM720819:AMM720822 AWI720819:AWI720822 BGE720819:BGE720822 BQA720819:BQA720822 BZW720819:BZW720822 CJS720819:CJS720822 CTO720819:CTO720822 DDK720819:DDK720822 DNG720819:DNG720822 DXC720819:DXC720822 EGY720819:EGY720822 EQU720819:EQU720822 FAQ720819:FAQ720822 FKM720819:FKM720822 FUI720819:FUI720822 GEE720819:GEE720822 GOA720819:GOA720822 GXW720819:GXW720822 HHS720819:HHS720822 HRO720819:HRO720822 IBK720819:IBK720822 ILG720819:ILG720822 IVC720819:IVC720822 JEY720819:JEY720822 JOU720819:JOU720822 JYQ720819:JYQ720822 KIM720819:KIM720822 KSI720819:KSI720822 LCE720819:LCE720822 LMA720819:LMA720822 LVW720819:LVW720822 MFS720819:MFS720822 MPO720819:MPO720822 MZK720819:MZK720822 NJG720819:NJG720822 NTC720819:NTC720822 OCY720819:OCY720822 OMU720819:OMU720822 OWQ720819:OWQ720822 PGM720819:PGM720822 PQI720819:PQI720822 QAE720819:QAE720822 QKA720819:QKA720822 QTW720819:QTW720822 RDS720819:RDS720822 RNO720819:RNO720822 RXK720819:RXK720822 SHG720819:SHG720822 SRC720819:SRC720822 TAY720819:TAY720822 TKU720819:TKU720822 TUQ720819:TUQ720822 UEM720819:UEM720822 UOI720819:UOI720822 UYE720819:UYE720822 VIA720819:VIA720822 VRW720819:VRW720822 WBS720819:WBS720822 WLO720819:WLO720822 WVK720819:WVK720822 C786355:C786358 IY786355:IY786358 SU786355:SU786358 ACQ786355:ACQ786358 AMM786355:AMM786358 AWI786355:AWI786358 BGE786355:BGE786358 BQA786355:BQA786358 BZW786355:BZW786358 CJS786355:CJS786358 CTO786355:CTO786358 DDK786355:DDK786358 DNG786355:DNG786358 DXC786355:DXC786358 EGY786355:EGY786358 EQU786355:EQU786358 FAQ786355:FAQ786358 FKM786355:FKM786358 FUI786355:FUI786358 GEE786355:GEE786358 GOA786355:GOA786358 GXW786355:GXW786358 HHS786355:HHS786358 HRO786355:HRO786358 IBK786355:IBK786358 ILG786355:ILG786358 IVC786355:IVC786358 JEY786355:JEY786358 JOU786355:JOU786358 JYQ786355:JYQ786358 KIM786355:KIM786358 KSI786355:KSI786358 LCE786355:LCE786358 LMA786355:LMA786358 LVW786355:LVW786358 MFS786355:MFS786358 MPO786355:MPO786358 MZK786355:MZK786358 NJG786355:NJG786358 NTC786355:NTC786358 OCY786355:OCY786358 OMU786355:OMU786358 OWQ786355:OWQ786358 PGM786355:PGM786358 PQI786355:PQI786358 QAE786355:QAE786358 QKA786355:QKA786358 QTW786355:QTW786358 RDS786355:RDS786358 RNO786355:RNO786358 RXK786355:RXK786358 SHG786355:SHG786358 SRC786355:SRC786358 TAY786355:TAY786358 TKU786355:TKU786358 TUQ786355:TUQ786358 UEM786355:UEM786358 UOI786355:UOI786358 UYE786355:UYE786358 VIA786355:VIA786358 VRW786355:VRW786358 WBS786355:WBS786358 WLO786355:WLO786358 WVK786355:WVK786358 C851891:C851894 IY851891:IY851894 SU851891:SU851894 ACQ851891:ACQ851894 AMM851891:AMM851894 AWI851891:AWI851894 BGE851891:BGE851894 BQA851891:BQA851894 BZW851891:BZW851894 CJS851891:CJS851894 CTO851891:CTO851894 DDK851891:DDK851894 DNG851891:DNG851894 DXC851891:DXC851894 EGY851891:EGY851894 EQU851891:EQU851894 FAQ851891:FAQ851894 FKM851891:FKM851894 FUI851891:FUI851894 GEE851891:GEE851894 GOA851891:GOA851894 GXW851891:GXW851894 HHS851891:HHS851894 HRO851891:HRO851894 IBK851891:IBK851894 ILG851891:ILG851894 IVC851891:IVC851894 JEY851891:JEY851894 JOU851891:JOU851894 JYQ851891:JYQ851894 KIM851891:KIM851894 KSI851891:KSI851894 LCE851891:LCE851894 LMA851891:LMA851894 LVW851891:LVW851894 MFS851891:MFS851894 MPO851891:MPO851894 MZK851891:MZK851894 NJG851891:NJG851894 NTC851891:NTC851894 OCY851891:OCY851894 OMU851891:OMU851894 OWQ851891:OWQ851894 PGM851891:PGM851894 PQI851891:PQI851894 QAE851891:QAE851894 QKA851891:QKA851894 QTW851891:QTW851894 RDS851891:RDS851894 RNO851891:RNO851894 RXK851891:RXK851894 SHG851891:SHG851894 SRC851891:SRC851894 TAY851891:TAY851894 TKU851891:TKU851894 TUQ851891:TUQ851894 UEM851891:UEM851894 UOI851891:UOI851894 UYE851891:UYE851894 VIA851891:VIA851894 VRW851891:VRW851894 WBS851891:WBS851894 WLO851891:WLO851894 WVK851891:WVK851894 C917427:C917430 IY917427:IY917430 SU917427:SU917430 ACQ917427:ACQ917430 AMM917427:AMM917430 AWI917427:AWI917430 BGE917427:BGE917430 BQA917427:BQA917430 BZW917427:BZW917430 CJS917427:CJS917430 CTO917427:CTO917430 DDK917427:DDK917430 DNG917427:DNG917430 DXC917427:DXC917430 EGY917427:EGY917430 EQU917427:EQU917430 FAQ917427:FAQ917430 FKM917427:FKM917430 FUI917427:FUI917430 GEE917427:GEE917430 GOA917427:GOA917430 GXW917427:GXW917430 HHS917427:HHS917430 HRO917427:HRO917430 IBK917427:IBK917430 ILG917427:ILG917430 IVC917427:IVC917430 JEY917427:JEY917430 JOU917427:JOU917430 JYQ917427:JYQ917430 KIM917427:KIM917430 KSI917427:KSI917430 LCE917427:LCE917430 LMA917427:LMA917430 LVW917427:LVW917430 MFS917427:MFS917430 MPO917427:MPO917430 MZK917427:MZK917430 NJG917427:NJG917430 NTC917427:NTC917430 OCY917427:OCY917430 OMU917427:OMU917430 OWQ917427:OWQ917430 PGM917427:PGM917430 PQI917427:PQI917430 QAE917427:QAE917430 QKA917427:QKA917430 QTW917427:QTW917430 RDS917427:RDS917430 RNO917427:RNO917430 RXK917427:RXK917430 SHG917427:SHG917430 SRC917427:SRC917430 TAY917427:TAY917430 TKU917427:TKU917430 TUQ917427:TUQ917430 UEM917427:UEM917430 UOI917427:UOI917430 UYE917427:UYE917430 VIA917427:VIA917430 VRW917427:VRW917430 WBS917427:WBS917430 WLO917427:WLO917430 WVK917427:WVK917430 C982963:C982966 IY982963:IY982966 SU982963:SU982966 ACQ982963:ACQ982966 AMM982963:AMM982966 AWI982963:AWI982966 BGE982963:BGE982966 BQA982963:BQA982966 BZW982963:BZW982966 CJS982963:CJS982966 CTO982963:CTO982966 DDK982963:DDK982966 DNG982963:DNG982966 DXC982963:DXC982966 EGY982963:EGY982966 EQU982963:EQU982966 FAQ982963:FAQ982966 FKM982963:FKM982966 FUI982963:FUI982966 GEE982963:GEE982966 GOA982963:GOA982966 GXW982963:GXW982966 HHS982963:HHS982966 HRO982963:HRO982966 IBK982963:IBK982966 ILG982963:ILG982966 IVC982963:IVC982966 JEY982963:JEY982966 JOU982963:JOU982966 JYQ982963:JYQ982966 KIM982963:KIM982966 KSI982963:KSI982966 LCE982963:LCE982966 LMA982963:LMA982966 LVW982963:LVW982966 MFS982963:MFS982966 MPO982963:MPO982966 MZK982963:MZK982966 NJG982963:NJG982966 NTC982963:NTC982966 OCY982963:OCY982966 OMU982963:OMU982966 OWQ982963:OWQ982966 PGM982963:PGM982966 PQI982963:PQI982966 QAE982963:QAE982966 QKA982963:QKA982966 QTW982963:QTW982966 RDS982963:RDS982966 RNO982963:RNO982966 RXK982963:RXK982966 SHG982963:SHG982966 SRC982963:SRC982966 TAY982963:TAY982966 TKU982963:TKU982966 TUQ982963:TUQ982966 UEM982963:UEM982966 UOI982963:UOI982966 UYE982963:UYE982966 VIA982963:VIA982966 VRW982963:VRW982966 WBS982963:WBS982966 WLO982963:WLO982966 WVK982963:WVK982966 V65459 JR65459 TN65459 ADJ65459 ANF65459 AXB65459 BGX65459 BQT65459 CAP65459 CKL65459 CUH65459 DED65459 DNZ65459 DXV65459 EHR65459 ERN65459 FBJ65459 FLF65459 FVB65459 GEX65459 GOT65459 GYP65459 HIL65459 HSH65459 ICD65459 ILZ65459 IVV65459 JFR65459 JPN65459 JZJ65459 KJF65459 KTB65459 LCX65459 LMT65459 LWP65459 MGL65459 MQH65459 NAD65459 NJZ65459 NTV65459 ODR65459 ONN65459 OXJ65459 PHF65459 PRB65459 QAX65459 QKT65459 QUP65459 REL65459 ROH65459 RYD65459 SHZ65459 SRV65459 TBR65459 TLN65459 TVJ65459 UFF65459 UPB65459 UYX65459 VIT65459 VSP65459 WCL65459 WMH65459 WWD65459 V130995 JR130995 TN130995 ADJ130995 ANF130995 AXB130995 BGX130995 BQT130995 CAP130995 CKL130995 CUH130995 DED130995 DNZ130995 DXV130995 EHR130995 ERN130995 FBJ130995 FLF130995 FVB130995 GEX130995 GOT130995 GYP130995 HIL130995 HSH130995 ICD130995 ILZ130995 IVV130995 JFR130995 JPN130995 JZJ130995 KJF130995 KTB130995 LCX130995 LMT130995 LWP130995 MGL130995 MQH130995 NAD130995 NJZ130995 NTV130995 ODR130995 ONN130995 OXJ130995 PHF130995 PRB130995 QAX130995 QKT130995 QUP130995 REL130995 ROH130995 RYD130995 SHZ130995 SRV130995 TBR130995 TLN130995 TVJ130995 UFF130995 UPB130995 UYX130995 VIT130995 VSP130995 WCL130995 WMH130995 WWD130995 V196531 JR196531 TN196531 ADJ196531 ANF196531 AXB196531 BGX196531 BQT196531 CAP196531 CKL196531 CUH196531 DED196531 DNZ196531 DXV196531 EHR196531 ERN196531 FBJ196531 FLF196531 FVB196531 GEX196531 GOT196531 GYP196531 HIL196531 HSH196531 ICD196531 ILZ196531 IVV196531 JFR196531 JPN196531 JZJ196531 KJF196531 KTB196531 LCX196531 LMT196531 LWP196531 MGL196531 MQH196531 NAD196531 NJZ196531 NTV196531 ODR196531 ONN196531 OXJ196531 PHF196531 PRB196531 QAX196531 QKT196531 QUP196531 REL196531 ROH196531 RYD196531 SHZ196531 SRV196531 TBR196531 TLN196531 TVJ196531 UFF196531 UPB196531 UYX196531 VIT196531 VSP196531 WCL196531 WMH196531 WWD196531 V262067 JR262067 TN262067 ADJ262067 ANF262067 AXB262067 BGX262067 BQT262067 CAP262067 CKL262067 CUH262067 DED262067 DNZ262067 DXV262067 EHR262067 ERN262067 FBJ262067 FLF262067 FVB262067 GEX262067 GOT262067 GYP262067 HIL262067 HSH262067 ICD262067 ILZ262067 IVV262067 JFR262067 JPN262067 JZJ262067 KJF262067 KTB262067 LCX262067 LMT262067 LWP262067 MGL262067 MQH262067 NAD262067 NJZ262067 NTV262067 ODR262067 ONN262067 OXJ262067 PHF262067 PRB262067 QAX262067 QKT262067 QUP262067 REL262067 ROH262067 RYD262067 SHZ262067 SRV262067 TBR262067 TLN262067 TVJ262067 UFF262067 UPB262067 UYX262067 VIT262067 VSP262067 WCL262067 WMH262067 WWD262067 V327603 JR327603 TN327603 ADJ327603 ANF327603 AXB327603 BGX327603 BQT327603 CAP327603 CKL327603 CUH327603 DED327603 DNZ327603 DXV327603 EHR327603 ERN327603 FBJ327603 FLF327603 FVB327603 GEX327603 GOT327603 GYP327603 HIL327603 HSH327603 ICD327603 ILZ327603 IVV327603 JFR327603 JPN327603 JZJ327603 KJF327603 KTB327603 LCX327603 LMT327603 LWP327603 MGL327603 MQH327603 NAD327603 NJZ327603 NTV327603 ODR327603 ONN327603 OXJ327603 PHF327603 PRB327603 QAX327603 QKT327603 QUP327603 REL327603 ROH327603 RYD327603 SHZ327603 SRV327603 TBR327603 TLN327603 TVJ327603 UFF327603 UPB327603 UYX327603 VIT327603 VSP327603 WCL327603 WMH327603 WWD327603 V393139 JR393139 TN393139 ADJ393139 ANF393139 AXB393139 BGX393139 BQT393139 CAP393139 CKL393139 CUH393139 DED393139 DNZ393139 DXV393139 EHR393139 ERN393139 FBJ393139 FLF393139 FVB393139 GEX393139 GOT393139 GYP393139 HIL393139 HSH393139 ICD393139 ILZ393139 IVV393139 JFR393139 JPN393139 JZJ393139 KJF393139 KTB393139 LCX393139 LMT393139 LWP393139 MGL393139 MQH393139 NAD393139 NJZ393139 NTV393139 ODR393139 ONN393139 OXJ393139 PHF393139 PRB393139 QAX393139 QKT393139 QUP393139 REL393139 ROH393139 RYD393139 SHZ393139 SRV393139 TBR393139 TLN393139 TVJ393139 UFF393139 UPB393139 UYX393139 VIT393139 VSP393139 WCL393139 WMH393139 WWD393139 V458675 JR458675 TN458675 ADJ458675 ANF458675 AXB458675 BGX458675 BQT458675 CAP458675 CKL458675 CUH458675 DED458675 DNZ458675 DXV458675 EHR458675 ERN458675 FBJ458675 FLF458675 FVB458675 GEX458675 GOT458675 GYP458675 HIL458675 HSH458675 ICD458675 ILZ458675 IVV458675 JFR458675 JPN458675 JZJ458675 KJF458675 KTB458675 LCX458675 LMT458675 LWP458675 MGL458675 MQH458675 NAD458675 NJZ458675 NTV458675 ODR458675 ONN458675 OXJ458675 PHF458675 PRB458675 QAX458675 QKT458675 QUP458675 REL458675 ROH458675 RYD458675 SHZ458675 SRV458675 TBR458675 TLN458675 TVJ458675 UFF458675 UPB458675 UYX458675 VIT458675 VSP458675 WCL458675 WMH458675 WWD458675 V524211 JR524211 TN524211 ADJ524211 ANF524211 AXB524211 BGX524211 BQT524211 CAP524211 CKL524211 CUH524211 DED524211 DNZ524211 DXV524211 EHR524211 ERN524211 FBJ524211 FLF524211 FVB524211 GEX524211 GOT524211 GYP524211 HIL524211 HSH524211 ICD524211 ILZ524211 IVV524211 JFR524211 JPN524211 JZJ524211 KJF524211 KTB524211 LCX524211 LMT524211 LWP524211 MGL524211 MQH524211 NAD524211 NJZ524211 NTV524211 ODR524211 ONN524211 OXJ524211 PHF524211 PRB524211 QAX524211 QKT524211 QUP524211 REL524211 ROH524211 RYD524211 SHZ524211 SRV524211 TBR524211 TLN524211 TVJ524211 UFF524211 UPB524211 UYX524211 VIT524211 VSP524211 WCL524211 WMH524211 WWD524211 V589747 JR589747 TN589747 ADJ589747 ANF589747 AXB589747 BGX589747 BQT589747 CAP589747 CKL589747 CUH589747 DED589747 DNZ589747 DXV589747 EHR589747 ERN589747 FBJ589747 FLF589747 FVB589747 GEX589747 GOT589747 GYP589747 HIL589747 HSH589747 ICD589747 ILZ589747 IVV589747 JFR589747 JPN589747 JZJ589747 KJF589747 KTB589747 LCX589747 LMT589747 LWP589747 MGL589747 MQH589747 NAD589747 NJZ589747 NTV589747 ODR589747 ONN589747 OXJ589747 PHF589747 PRB589747 QAX589747 QKT589747 QUP589747 REL589747 ROH589747 RYD589747 SHZ589747 SRV589747 TBR589747 TLN589747 TVJ589747 UFF589747 UPB589747 UYX589747 VIT589747 VSP589747 WCL589747 WMH589747 WWD589747 V655283 JR655283 TN655283 ADJ655283 ANF655283 AXB655283 BGX655283 BQT655283 CAP655283 CKL655283 CUH655283 DED655283 DNZ655283 DXV655283 EHR655283 ERN655283 FBJ655283 FLF655283 FVB655283 GEX655283 GOT655283 GYP655283 HIL655283 HSH655283 ICD655283 ILZ655283 IVV655283 JFR655283 JPN655283 JZJ655283 KJF655283 KTB655283 LCX655283 LMT655283 LWP655283 MGL655283 MQH655283 NAD655283 NJZ655283 NTV655283 ODR655283 ONN655283 OXJ655283 PHF655283 PRB655283 QAX655283 QKT655283 QUP655283 REL655283 ROH655283 RYD655283 SHZ655283 SRV655283 TBR655283 TLN655283 TVJ655283 UFF655283 UPB655283 UYX655283 VIT655283 VSP655283 WCL655283 WMH655283 WWD655283 V720819 JR720819 TN720819 ADJ720819 ANF720819 AXB720819 BGX720819 BQT720819 CAP720819 CKL720819 CUH720819 DED720819 DNZ720819 DXV720819 EHR720819 ERN720819 FBJ720819 FLF720819 FVB720819 GEX720819 GOT720819 GYP720819 HIL720819 HSH720819 ICD720819 ILZ720819 IVV720819 JFR720819 JPN720819 JZJ720819 KJF720819 KTB720819 LCX720819 LMT720819 LWP720819 MGL720819 MQH720819 NAD720819 NJZ720819 NTV720819 ODR720819 ONN720819 OXJ720819 PHF720819 PRB720819 QAX720819 QKT720819 QUP720819 REL720819 ROH720819 RYD720819 SHZ720819 SRV720819 TBR720819 TLN720819 TVJ720819 UFF720819 UPB720819 UYX720819 VIT720819 VSP720819 WCL720819 WMH720819 WWD720819 V786355 JR786355 TN786355 ADJ786355 ANF786355 AXB786355 BGX786355 BQT786355 CAP786355 CKL786355 CUH786355 DED786355 DNZ786355 DXV786355 EHR786355 ERN786355 FBJ786355 FLF786355 FVB786355 GEX786355 GOT786355 GYP786355 HIL786355 HSH786355 ICD786355 ILZ786355 IVV786355 JFR786355 JPN786355 JZJ786355 KJF786355 KTB786355 LCX786355 LMT786355 LWP786355 MGL786355 MQH786355 NAD786355 NJZ786355 NTV786355 ODR786355 ONN786355 OXJ786355 PHF786355 PRB786355 QAX786355 QKT786355 QUP786355 REL786355 ROH786355 RYD786355 SHZ786355 SRV786355 TBR786355 TLN786355 TVJ786355 UFF786355 UPB786355 UYX786355 VIT786355 VSP786355 WCL786355 WMH786355 WWD786355 V851891 JR851891 TN851891 ADJ851891 ANF851891 AXB851891 BGX851891 BQT851891 CAP851891 CKL851891 CUH851891 DED851891 DNZ851891 DXV851891 EHR851891 ERN851891 FBJ851891 FLF851891 FVB851891 GEX851891 GOT851891 GYP851891 HIL851891 HSH851891 ICD851891 ILZ851891 IVV851891 JFR851891 JPN851891 JZJ851891 KJF851891 KTB851891 LCX851891 LMT851891 LWP851891 MGL851891 MQH851891 NAD851891 NJZ851891 NTV851891 ODR851891 ONN851891 OXJ851891 PHF851891 PRB851891 QAX851891 QKT851891 QUP851891 REL851891 ROH851891 RYD851891 SHZ851891 SRV851891 TBR851891 TLN851891 TVJ851891 UFF851891 UPB851891 UYX851891 VIT851891 VSP851891 WCL851891 WMH851891 WWD851891 V917427 JR917427 TN917427 ADJ917427 ANF917427 AXB917427 BGX917427 BQT917427 CAP917427 CKL917427 CUH917427 DED917427 DNZ917427 DXV917427 EHR917427 ERN917427 FBJ917427 FLF917427 FVB917427 GEX917427 GOT917427 GYP917427 HIL917427 HSH917427 ICD917427 ILZ917427 IVV917427 JFR917427 JPN917427 JZJ917427 KJF917427 KTB917427 LCX917427 LMT917427 LWP917427 MGL917427 MQH917427 NAD917427 NJZ917427 NTV917427 ODR917427 ONN917427 OXJ917427 PHF917427 PRB917427 QAX917427 QKT917427 QUP917427 REL917427 ROH917427 RYD917427 SHZ917427 SRV917427 TBR917427 TLN917427 TVJ917427 UFF917427 UPB917427 UYX917427 VIT917427 VSP917427 WCL917427 WMH917427 WWD917427 V982963 JR982963 TN982963 ADJ982963 ANF982963 AXB982963 BGX982963 BQT982963 CAP982963 CKL982963 CUH982963 DED982963 DNZ982963 DXV982963 EHR982963 ERN982963 FBJ982963 FLF982963 FVB982963 GEX982963 GOT982963 GYP982963 HIL982963 HSH982963 ICD982963 ILZ982963 IVV982963 JFR982963 JPN982963 JZJ982963 KJF982963 KTB982963 LCX982963 LMT982963 LWP982963 MGL982963 MQH982963 NAD982963 NJZ982963 NTV982963 ODR982963 ONN982963 OXJ982963 PHF982963 PRB982963 QAX982963 QKT982963 QUP982963 REL982963 ROH982963 RYD982963 SHZ982963 SRV982963 TBR982963 TLN982963 TVJ982963 UFF982963 UPB982963 UYX982963 VIT982963 VSP982963 WCL982963 WMH982963 WWD982963 V65461:V65462 JR65461:JR65462 TN65461:TN65462 ADJ65461:ADJ65462 ANF65461:ANF65462 AXB65461:AXB65462 BGX65461:BGX65462 BQT65461:BQT65462 CAP65461:CAP65462 CKL65461:CKL65462 CUH65461:CUH65462 DED65461:DED65462 DNZ65461:DNZ65462 DXV65461:DXV65462 EHR65461:EHR65462 ERN65461:ERN65462 FBJ65461:FBJ65462 FLF65461:FLF65462 FVB65461:FVB65462 GEX65461:GEX65462 GOT65461:GOT65462 GYP65461:GYP65462 HIL65461:HIL65462 HSH65461:HSH65462 ICD65461:ICD65462 ILZ65461:ILZ65462 IVV65461:IVV65462 JFR65461:JFR65462 JPN65461:JPN65462 JZJ65461:JZJ65462 KJF65461:KJF65462 KTB65461:KTB65462 LCX65461:LCX65462 LMT65461:LMT65462 LWP65461:LWP65462 MGL65461:MGL65462 MQH65461:MQH65462 NAD65461:NAD65462 NJZ65461:NJZ65462 NTV65461:NTV65462 ODR65461:ODR65462 ONN65461:ONN65462 OXJ65461:OXJ65462 PHF65461:PHF65462 PRB65461:PRB65462 QAX65461:QAX65462 QKT65461:QKT65462 QUP65461:QUP65462 REL65461:REL65462 ROH65461:ROH65462 RYD65461:RYD65462 SHZ65461:SHZ65462 SRV65461:SRV65462 TBR65461:TBR65462 TLN65461:TLN65462 TVJ65461:TVJ65462 UFF65461:UFF65462 UPB65461:UPB65462 UYX65461:UYX65462 VIT65461:VIT65462 VSP65461:VSP65462 WCL65461:WCL65462 WMH65461:WMH65462 WWD65461:WWD65462 V130997:V130998 JR130997:JR130998 TN130997:TN130998 ADJ130997:ADJ130998 ANF130997:ANF130998 AXB130997:AXB130998 BGX130997:BGX130998 BQT130997:BQT130998 CAP130997:CAP130998 CKL130997:CKL130998 CUH130997:CUH130998 DED130997:DED130998 DNZ130997:DNZ130998 DXV130997:DXV130998 EHR130997:EHR130998 ERN130997:ERN130998 FBJ130997:FBJ130998 FLF130997:FLF130998 FVB130997:FVB130998 GEX130997:GEX130998 GOT130997:GOT130998 GYP130997:GYP130998 HIL130997:HIL130998 HSH130997:HSH130998 ICD130997:ICD130998 ILZ130997:ILZ130998 IVV130997:IVV130998 JFR130997:JFR130998 JPN130997:JPN130998 JZJ130997:JZJ130998 KJF130997:KJF130998 KTB130997:KTB130998 LCX130997:LCX130998 LMT130997:LMT130998 LWP130997:LWP130998 MGL130997:MGL130998 MQH130997:MQH130998 NAD130997:NAD130998 NJZ130997:NJZ130998 NTV130997:NTV130998 ODR130997:ODR130998 ONN130997:ONN130998 OXJ130997:OXJ130998 PHF130997:PHF130998 PRB130997:PRB130998 QAX130997:QAX130998 QKT130997:QKT130998 QUP130997:QUP130998 REL130997:REL130998 ROH130997:ROH130998 RYD130997:RYD130998 SHZ130997:SHZ130998 SRV130997:SRV130998 TBR130997:TBR130998 TLN130997:TLN130998 TVJ130997:TVJ130998 UFF130997:UFF130998 UPB130997:UPB130998 UYX130997:UYX130998 VIT130997:VIT130998 VSP130997:VSP130998 WCL130997:WCL130998 WMH130997:WMH130998 WWD130997:WWD130998 V196533:V196534 JR196533:JR196534 TN196533:TN196534 ADJ196533:ADJ196534 ANF196533:ANF196534 AXB196533:AXB196534 BGX196533:BGX196534 BQT196533:BQT196534 CAP196533:CAP196534 CKL196533:CKL196534 CUH196533:CUH196534 DED196533:DED196534 DNZ196533:DNZ196534 DXV196533:DXV196534 EHR196533:EHR196534 ERN196533:ERN196534 FBJ196533:FBJ196534 FLF196533:FLF196534 FVB196533:FVB196534 GEX196533:GEX196534 GOT196533:GOT196534 GYP196533:GYP196534 HIL196533:HIL196534 HSH196533:HSH196534 ICD196533:ICD196534 ILZ196533:ILZ196534 IVV196533:IVV196534 JFR196533:JFR196534 JPN196533:JPN196534 JZJ196533:JZJ196534 KJF196533:KJF196534 KTB196533:KTB196534 LCX196533:LCX196534 LMT196533:LMT196534 LWP196533:LWP196534 MGL196533:MGL196534 MQH196533:MQH196534 NAD196533:NAD196534 NJZ196533:NJZ196534 NTV196533:NTV196534 ODR196533:ODR196534 ONN196533:ONN196534 OXJ196533:OXJ196534 PHF196533:PHF196534 PRB196533:PRB196534 QAX196533:QAX196534 QKT196533:QKT196534 QUP196533:QUP196534 REL196533:REL196534 ROH196533:ROH196534 RYD196533:RYD196534 SHZ196533:SHZ196534 SRV196533:SRV196534 TBR196533:TBR196534 TLN196533:TLN196534 TVJ196533:TVJ196534 UFF196533:UFF196534 UPB196533:UPB196534 UYX196533:UYX196534 VIT196533:VIT196534 VSP196533:VSP196534 WCL196533:WCL196534 WMH196533:WMH196534 WWD196533:WWD196534 V262069:V262070 JR262069:JR262070 TN262069:TN262070 ADJ262069:ADJ262070 ANF262069:ANF262070 AXB262069:AXB262070 BGX262069:BGX262070 BQT262069:BQT262070 CAP262069:CAP262070 CKL262069:CKL262070 CUH262069:CUH262070 DED262069:DED262070 DNZ262069:DNZ262070 DXV262069:DXV262070 EHR262069:EHR262070 ERN262069:ERN262070 FBJ262069:FBJ262070 FLF262069:FLF262070 FVB262069:FVB262070 GEX262069:GEX262070 GOT262069:GOT262070 GYP262069:GYP262070 HIL262069:HIL262070 HSH262069:HSH262070 ICD262069:ICD262070 ILZ262069:ILZ262070 IVV262069:IVV262070 JFR262069:JFR262070 JPN262069:JPN262070 JZJ262069:JZJ262070 KJF262069:KJF262070 KTB262069:KTB262070 LCX262069:LCX262070 LMT262069:LMT262070 LWP262069:LWP262070 MGL262069:MGL262070 MQH262069:MQH262070 NAD262069:NAD262070 NJZ262069:NJZ262070 NTV262069:NTV262070 ODR262069:ODR262070 ONN262069:ONN262070 OXJ262069:OXJ262070 PHF262069:PHF262070 PRB262069:PRB262070 QAX262069:QAX262070 QKT262069:QKT262070 QUP262069:QUP262070 REL262069:REL262070 ROH262069:ROH262070 RYD262069:RYD262070 SHZ262069:SHZ262070 SRV262069:SRV262070 TBR262069:TBR262070 TLN262069:TLN262070 TVJ262069:TVJ262070 UFF262069:UFF262070 UPB262069:UPB262070 UYX262069:UYX262070 VIT262069:VIT262070 VSP262069:VSP262070 WCL262069:WCL262070 WMH262069:WMH262070 WWD262069:WWD262070 V327605:V327606 JR327605:JR327606 TN327605:TN327606 ADJ327605:ADJ327606 ANF327605:ANF327606 AXB327605:AXB327606 BGX327605:BGX327606 BQT327605:BQT327606 CAP327605:CAP327606 CKL327605:CKL327606 CUH327605:CUH327606 DED327605:DED327606 DNZ327605:DNZ327606 DXV327605:DXV327606 EHR327605:EHR327606 ERN327605:ERN327606 FBJ327605:FBJ327606 FLF327605:FLF327606 FVB327605:FVB327606 GEX327605:GEX327606 GOT327605:GOT327606 GYP327605:GYP327606 HIL327605:HIL327606 HSH327605:HSH327606 ICD327605:ICD327606 ILZ327605:ILZ327606 IVV327605:IVV327606 JFR327605:JFR327606 JPN327605:JPN327606 JZJ327605:JZJ327606 KJF327605:KJF327606 KTB327605:KTB327606 LCX327605:LCX327606 LMT327605:LMT327606 LWP327605:LWP327606 MGL327605:MGL327606 MQH327605:MQH327606 NAD327605:NAD327606 NJZ327605:NJZ327606 NTV327605:NTV327606 ODR327605:ODR327606 ONN327605:ONN327606 OXJ327605:OXJ327606 PHF327605:PHF327606 PRB327605:PRB327606 QAX327605:QAX327606 QKT327605:QKT327606 QUP327605:QUP327606 REL327605:REL327606 ROH327605:ROH327606 RYD327605:RYD327606 SHZ327605:SHZ327606 SRV327605:SRV327606 TBR327605:TBR327606 TLN327605:TLN327606 TVJ327605:TVJ327606 UFF327605:UFF327606 UPB327605:UPB327606 UYX327605:UYX327606 VIT327605:VIT327606 VSP327605:VSP327606 WCL327605:WCL327606 WMH327605:WMH327606 WWD327605:WWD327606 V393141:V393142 JR393141:JR393142 TN393141:TN393142 ADJ393141:ADJ393142 ANF393141:ANF393142 AXB393141:AXB393142 BGX393141:BGX393142 BQT393141:BQT393142 CAP393141:CAP393142 CKL393141:CKL393142 CUH393141:CUH393142 DED393141:DED393142 DNZ393141:DNZ393142 DXV393141:DXV393142 EHR393141:EHR393142 ERN393141:ERN393142 FBJ393141:FBJ393142 FLF393141:FLF393142 FVB393141:FVB393142 GEX393141:GEX393142 GOT393141:GOT393142 GYP393141:GYP393142 HIL393141:HIL393142 HSH393141:HSH393142 ICD393141:ICD393142 ILZ393141:ILZ393142 IVV393141:IVV393142 JFR393141:JFR393142 JPN393141:JPN393142 JZJ393141:JZJ393142 KJF393141:KJF393142 KTB393141:KTB393142 LCX393141:LCX393142 LMT393141:LMT393142 LWP393141:LWP393142 MGL393141:MGL393142 MQH393141:MQH393142 NAD393141:NAD393142 NJZ393141:NJZ393142 NTV393141:NTV393142 ODR393141:ODR393142 ONN393141:ONN393142 OXJ393141:OXJ393142 PHF393141:PHF393142 PRB393141:PRB393142 QAX393141:QAX393142 QKT393141:QKT393142 QUP393141:QUP393142 REL393141:REL393142 ROH393141:ROH393142 RYD393141:RYD393142 SHZ393141:SHZ393142 SRV393141:SRV393142 TBR393141:TBR393142 TLN393141:TLN393142 TVJ393141:TVJ393142 UFF393141:UFF393142 UPB393141:UPB393142 UYX393141:UYX393142 VIT393141:VIT393142 VSP393141:VSP393142 WCL393141:WCL393142 WMH393141:WMH393142 WWD393141:WWD393142 V458677:V458678 JR458677:JR458678 TN458677:TN458678 ADJ458677:ADJ458678 ANF458677:ANF458678 AXB458677:AXB458678 BGX458677:BGX458678 BQT458677:BQT458678 CAP458677:CAP458678 CKL458677:CKL458678 CUH458677:CUH458678 DED458677:DED458678 DNZ458677:DNZ458678 DXV458677:DXV458678 EHR458677:EHR458678 ERN458677:ERN458678 FBJ458677:FBJ458678 FLF458677:FLF458678 FVB458677:FVB458678 GEX458677:GEX458678 GOT458677:GOT458678 GYP458677:GYP458678 HIL458677:HIL458678 HSH458677:HSH458678 ICD458677:ICD458678 ILZ458677:ILZ458678 IVV458677:IVV458678 JFR458677:JFR458678 JPN458677:JPN458678 JZJ458677:JZJ458678 KJF458677:KJF458678 KTB458677:KTB458678 LCX458677:LCX458678 LMT458677:LMT458678 LWP458677:LWP458678 MGL458677:MGL458678 MQH458677:MQH458678 NAD458677:NAD458678 NJZ458677:NJZ458678 NTV458677:NTV458678 ODR458677:ODR458678 ONN458677:ONN458678 OXJ458677:OXJ458678 PHF458677:PHF458678 PRB458677:PRB458678 QAX458677:QAX458678 QKT458677:QKT458678 QUP458677:QUP458678 REL458677:REL458678 ROH458677:ROH458678 RYD458677:RYD458678 SHZ458677:SHZ458678 SRV458677:SRV458678 TBR458677:TBR458678 TLN458677:TLN458678 TVJ458677:TVJ458678 UFF458677:UFF458678 UPB458677:UPB458678 UYX458677:UYX458678 VIT458677:VIT458678 VSP458677:VSP458678 WCL458677:WCL458678 WMH458677:WMH458678 WWD458677:WWD458678 V524213:V524214 JR524213:JR524214 TN524213:TN524214 ADJ524213:ADJ524214 ANF524213:ANF524214 AXB524213:AXB524214 BGX524213:BGX524214 BQT524213:BQT524214 CAP524213:CAP524214 CKL524213:CKL524214 CUH524213:CUH524214 DED524213:DED524214 DNZ524213:DNZ524214 DXV524213:DXV524214 EHR524213:EHR524214 ERN524213:ERN524214 FBJ524213:FBJ524214 FLF524213:FLF524214 FVB524213:FVB524214 GEX524213:GEX524214 GOT524213:GOT524214 GYP524213:GYP524214 HIL524213:HIL524214 HSH524213:HSH524214 ICD524213:ICD524214 ILZ524213:ILZ524214 IVV524213:IVV524214 JFR524213:JFR524214 JPN524213:JPN524214 JZJ524213:JZJ524214 KJF524213:KJF524214 KTB524213:KTB524214 LCX524213:LCX524214 LMT524213:LMT524214 LWP524213:LWP524214 MGL524213:MGL524214 MQH524213:MQH524214 NAD524213:NAD524214 NJZ524213:NJZ524214 NTV524213:NTV524214 ODR524213:ODR524214 ONN524213:ONN524214 OXJ524213:OXJ524214 PHF524213:PHF524214 PRB524213:PRB524214 QAX524213:QAX524214 QKT524213:QKT524214 QUP524213:QUP524214 REL524213:REL524214 ROH524213:ROH524214 RYD524213:RYD524214 SHZ524213:SHZ524214 SRV524213:SRV524214 TBR524213:TBR524214 TLN524213:TLN524214 TVJ524213:TVJ524214 UFF524213:UFF524214 UPB524213:UPB524214 UYX524213:UYX524214 VIT524213:VIT524214 VSP524213:VSP524214 WCL524213:WCL524214 WMH524213:WMH524214 WWD524213:WWD524214 V589749:V589750 JR589749:JR589750 TN589749:TN589750 ADJ589749:ADJ589750 ANF589749:ANF589750 AXB589749:AXB589750 BGX589749:BGX589750 BQT589749:BQT589750 CAP589749:CAP589750 CKL589749:CKL589750 CUH589749:CUH589750 DED589749:DED589750 DNZ589749:DNZ589750 DXV589749:DXV589750 EHR589749:EHR589750 ERN589749:ERN589750 FBJ589749:FBJ589750 FLF589749:FLF589750 FVB589749:FVB589750 GEX589749:GEX589750 GOT589749:GOT589750 GYP589749:GYP589750 HIL589749:HIL589750 HSH589749:HSH589750 ICD589749:ICD589750 ILZ589749:ILZ589750 IVV589749:IVV589750 JFR589749:JFR589750 JPN589749:JPN589750 JZJ589749:JZJ589750 KJF589749:KJF589750 KTB589749:KTB589750 LCX589749:LCX589750 LMT589749:LMT589750 LWP589749:LWP589750 MGL589749:MGL589750 MQH589749:MQH589750 NAD589749:NAD589750 NJZ589749:NJZ589750 NTV589749:NTV589750 ODR589749:ODR589750 ONN589749:ONN589750 OXJ589749:OXJ589750 PHF589749:PHF589750 PRB589749:PRB589750 QAX589749:QAX589750 QKT589749:QKT589750 QUP589749:QUP589750 REL589749:REL589750 ROH589749:ROH589750 RYD589749:RYD589750 SHZ589749:SHZ589750 SRV589749:SRV589750 TBR589749:TBR589750 TLN589749:TLN589750 TVJ589749:TVJ589750 UFF589749:UFF589750 UPB589749:UPB589750 UYX589749:UYX589750 VIT589749:VIT589750 VSP589749:VSP589750 WCL589749:WCL589750 WMH589749:WMH589750 WWD589749:WWD589750 V655285:V655286 JR655285:JR655286 TN655285:TN655286 ADJ655285:ADJ655286 ANF655285:ANF655286 AXB655285:AXB655286 BGX655285:BGX655286 BQT655285:BQT655286 CAP655285:CAP655286 CKL655285:CKL655286 CUH655285:CUH655286 DED655285:DED655286 DNZ655285:DNZ655286 DXV655285:DXV655286 EHR655285:EHR655286 ERN655285:ERN655286 FBJ655285:FBJ655286 FLF655285:FLF655286 FVB655285:FVB655286 GEX655285:GEX655286 GOT655285:GOT655286 GYP655285:GYP655286 HIL655285:HIL655286 HSH655285:HSH655286 ICD655285:ICD655286 ILZ655285:ILZ655286 IVV655285:IVV655286 JFR655285:JFR655286 JPN655285:JPN655286 JZJ655285:JZJ655286 KJF655285:KJF655286 KTB655285:KTB655286 LCX655285:LCX655286 LMT655285:LMT655286 LWP655285:LWP655286 MGL655285:MGL655286 MQH655285:MQH655286 NAD655285:NAD655286 NJZ655285:NJZ655286 NTV655285:NTV655286 ODR655285:ODR655286 ONN655285:ONN655286 OXJ655285:OXJ655286 PHF655285:PHF655286 PRB655285:PRB655286 QAX655285:QAX655286 QKT655285:QKT655286 QUP655285:QUP655286 REL655285:REL655286 ROH655285:ROH655286 RYD655285:RYD655286 SHZ655285:SHZ655286 SRV655285:SRV655286 TBR655285:TBR655286 TLN655285:TLN655286 TVJ655285:TVJ655286 UFF655285:UFF655286 UPB655285:UPB655286 UYX655285:UYX655286 VIT655285:VIT655286 VSP655285:VSP655286 WCL655285:WCL655286 WMH655285:WMH655286 WWD655285:WWD655286 V720821:V720822 JR720821:JR720822 TN720821:TN720822 ADJ720821:ADJ720822 ANF720821:ANF720822 AXB720821:AXB720822 BGX720821:BGX720822 BQT720821:BQT720822 CAP720821:CAP720822 CKL720821:CKL720822 CUH720821:CUH720822 DED720821:DED720822 DNZ720821:DNZ720822 DXV720821:DXV720822 EHR720821:EHR720822 ERN720821:ERN720822 FBJ720821:FBJ720822 FLF720821:FLF720822 FVB720821:FVB720822 GEX720821:GEX720822 GOT720821:GOT720822 GYP720821:GYP720822 HIL720821:HIL720822 HSH720821:HSH720822 ICD720821:ICD720822 ILZ720821:ILZ720822 IVV720821:IVV720822 JFR720821:JFR720822 JPN720821:JPN720822 JZJ720821:JZJ720822 KJF720821:KJF720822 KTB720821:KTB720822 LCX720821:LCX720822 LMT720821:LMT720822 LWP720821:LWP720822 MGL720821:MGL720822 MQH720821:MQH720822 NAD720821:NAD720822 NJZ720821:NJZ720822 NTV720821:NTV720822 ODR720821:ODR720822 ONN720821:ONN720822 OXJ720821:OXJ720822 PHF720821:PHF720822 PRB720821:PRB720822 QAX720821:QAX720822 QKT720821:QKT720822 QUP720821:QUP720822 REL720821:REL720822 ROH720821:ROH720822 RYD720821:RYD720822 SHZ720821:SHZ720822 SRV720821:SRV720822 TBR720821:TBR720822 TLN720821:TLN720822 TVJ720821:TVJ720822 UFF720821:UFF720822 UPB720821:UPB720822 UYX720821:UYX720822 VIT720821:VIT720822 VSP720821:VSP720822 WCL720821:WCL720822 WMH720821:WMH720822 WWD720821:WWD720822 V786357:V786358 JR786357:JR786358 TN786357:TN786358 ADJ786357:ADJ786358 ANF786357:ANF786358 AXB786357:AXB786358 BGX786357:BGX786358 BQT786357:BQT786358 CAP786357:CAP786358 CKL786357:CKL786358 CUH786357:CUH786358 DED786357:DED786358 DNZ786357:DNZ786358 DXV786357:DXV786358 EHR786357:EHR786358 ERN786357:ERN786358 FBJ786357:FBJ786358 FLF786357:FLF786358 FVB786357:FVB786358 GEX786357:GEX786358 GOT786357:GOT786358 GYP786357:GYP786358 HIL786357:HIL786358 HSH786357:HSH786358 ICD786357:ICD786358 ILZ786357:ILZ786358 IVV786357:IVV786358 JFR786357:JFR786358 JPN786357:JPN786358 JZJ786357:JZJ786358 KJF786357:KJF786358 KTB786357:KTB786358 LCX786357:LCX786358 LMT786357:LMT786358 LWP786357:LWP786358 MGL786357:MGL786358 MQH786357:MQH786358 NAD786357:NAD786358 NJZ786357:NJZ786358 NTV786357:NTV786358 ODR786357:ODR786358 ONN786357:ONN786358 OXJ786357:OXJ786358 PHF786357:PHF786358 PRB786357:PRB786358 QAX786357:QAX786358 QKT786357:QKT786358 QUP786357:QUP786358 REL786357:REL786358 ROH786357:ROH786358 RYD786357:RYD786358 SHZ786357:SHZ786358 SRV786357:SRV786358 TBR786357:TBR786358 TLN786357:TLN786358 TVJ786357:TVJ786358 UFF786357:UFF786358 UPB786357:UPB786358 UYX786357:UYX786358 VIT786357:VIT786358 VSP786357:VSP786358 WCL786357:WCL786358 WMH786357:WMH786358 WWD786357:WWD786358 V851893:V851894 JR851893:JR851894 TN851893:TN851894 ADJ851893:ADJ851894 ANF851893:ANF851894 AXB851893:AXB851894 BGX851893:BGX851894 BQT851893:BQT851894 CAP851893:CAP851894 CKL851893:CKL851894 CUH851893:CUH851894 DED851893:DED851894 DNZ851893:DNZ851894 DXV851893:DXV851894 EHR851893:EHR851894 ERN851893:ERN851894 FBJ851893:FBJ851894 FLF851893:FLF851894 FVB851893:FVB851894 GEX851893:GEX851894 GOT851893:GOT851894 GYP851893:GYP851894 HIL851893:HIL851894 HSH851893:HSH851894 ICD851893:ICD851894 ILZ851893:ILZ851894 IVV851893:IVV851894 JFR851893:JFR851894 JPN851893:JPN851894 JZJ851893:JZJ851894 KJF851893:KJF851894 KTB851893:KTB851894 LCX851893:LCX851894 LMT851893:LMT851894 LWP851893:LWP851894 MGL851893:MGL851894 MQH851893:MQH851894 NAD851893:NAD851894 NJZ851893:NJZ851894 NTV851893:NTV851894 ODR851893:ODR851894 ONN851893:ONN851894 OXJ851893:OXJ851894 PHF851893:PHF851894 PRB851893:PRB851894 QAX851893:QAX851894 QKT851893:QKT851894 QUP851893:QUP851894 REL851893:REL851894 ROH851893:ROH851894 RYD851893:RYD851894 SHZ851893:SHZ851894 SRV851893:SRV851894 TBR851893:TBR851894 TLN851893:TLN851894 TVJ851893:TVJ851894 UFF851893:UFF851894 UPB851893:UPB851894 UYX851893:UYX851894 VIT851893:VIT851894 VSP851893:VSP851894 WCL851893:WCL851894 WMH851893:WMH851894 WWD851893:WWD851894 V917429:V917430 JR917429:JR917430 TN917429:TN917430 ADJ917429:ADJ917430 ANF917429:ANF917430 AXB917429:AXB917430 BGX917429:BGX917430 BQT917429:BQT917430 CAP917429:CAP917430 CKL917429:CKL917430 CUH917429:CUH917430 DED917429:DED917430 DNZ917429:DNZ917430 DXV917429:DXV917430 EHR917429:EHR917430 ERN917429:ERN917430 FBJ917429:FBJ917430 FLF917429:FLF917430 FVB917429:FVB917430 GEX917429:GEX917430 GOT917429:GOT917430 GYP917429:GYP917430 HIL917429:HIL917430 HSH917429:HSH917430 ICD917429:ICD917430 ILZ917429:ILZ917430 IVV917429:IVV917430 JFR917429:JFR917430 JPN917429:JPN917430 JZJ917429:JZJ917430 KJF917429:KJF917430 KTB917429:KTB917430 LCX917429:LCX917430 LMT917429:LMT917430 LWP917429:LWP917430 MGL917429:MGL917430 MQH917429:MQH917430 NAD917429:NAD917430 NJZ917429:NJZ917430 NTV917429:NTV917430 ODR917429:ODR917430 ONN917429:ONN917430 OXJ917429:OXJ917430 PHF917429:PHF917430 PRB917429:PRB917430 QAX917429:QAX917430 QKT917429:QKT917430 QUP917429:QUP917430 REL917429:REL917430 ROH917429:ROH917430 RYD917429:RYD917430 SHZ917429:SHZ917430 SRV917429:SRV917430 TBR917429:TBR917430 TLN917429:TLN917430 TVJ917429:TVJ917430 UFF917429:UFF917430 UPB917429:UPB917430 UYX917429:UYX917430 VIT917429:VIT917430 VSP917429:VSP917430 WCL917429:WCL917430 WMH917429:WMH917430 WWD917429:WWD917430 V982965:V982966 JR982965:JR982966 TN982965:TN982966 ADJ982965:ADJ982966 ANF982965:ANF982966 AXB982965:AXB982966 BGX982965:BGX982966 BQT982965:BQT982966 CAP982965:CAP982966 CKL982965:CKL982966 CUH982965:CUH982966 DED982965:DED982966 DNZ982965:DNZ982966 DXV982965:DXV982966 EHR982965:EHR982966 ERN982965:ERN982966 FBJ982965:FBJ982966 FLF982965:FLF982966 FVB982965:FVB982966 GEX982965:GEX982966 GOT982965:GOT982966 GYP982965:GYP982966 HIL982965:HIL982966 HSH982965:HSH982966 ICD982965:ICD982966 ILZ982965:ILZ982966 IVV982965:IVV982966 JFR982965:JFR982966 JPN982965:JPN982966 JZJ982965:JZJ982966 KJF982965:KJF982966 KTB982965:KTB982966 LCX982965:LCX982966 LMT982965:LMT982966 LWP982965:LWP982966 MGL982965:MGL982966 MQH982965:MQH982966 NAD982965:NAD982966 NJZ982965:NJZ982966 NTV982965:NTV982966 ODR982965:ODR982966 ONN982965:ONN982966 OXJ982965:OXJ982966 PHF982965:PHF982966 PRB982965:PRB982966 QAX982965:QAX982966 QKT982965:QKT982966 QUP982965:QUP982966 REL982965:REL982966 ROH982965:ROH982966 RYD982965:RYD982966 SHZ982965:SHZ982966 SRV982965:SRV982966 TBR982965:TBR982966 TLN982965:TLN982966 TVJ982965:TVJ982966 UFF982965:UFF982966 UPB982965:UPB982966 UYX982965:UYX982966 VIT982965:VIT982966 VSP982965:VSP982966 WCL982965:WCL982966 WMH982965:WMH982966 WWD982965:WWD982966">
      <formula1>"□,■"</formula1>
    </dataValidation>
    <dataValidation type="list" allowBlank="1" showInputMessage="1" showErrorMessage="1" sqref="CB42:CC42 CB44:CC49">
      <formula1>"○,　"</formula1>
    </dataValidation>
    <dataValidation type="list" allowBlank="1" showInputMessage="1" sqref="BV42 BV44:BW49">
      <formula1>"○, "</formula1>
    </dataValidation>
    <dataValidation allowBlank="1" showInputMessage="1" sqref="BZ42 BZ44:CA49"/>
    <dataValidation type="list" allowBlank="1" showInputMessage="1" showErrorMessage="1" sqref="I23:N25">
      <formula1>"パネルラジエーター,温水式床暖房,ファンコンベクター,ルームエアコンディショナー付温水床暖房機,その他"</formula1>
    </dataValidation>
    <dataValidation type="list" allowBlank="1" showInputMessage="1" showErrorMessage="1" sqref="U23:V25">
      <formula1>"専用,兼用"</formula1>
    </dataValidation>
    <dataValidation type="list" allowBlank="1" showInputMessage="1" sqref="AC45:AI47">
      <formula1>"-,調光,人感センサー"</formula1>
    </dataValidation>
    <dataValidation type="custom" allowBlank="1" showInputMessage="1" showErrorMessage="1" error="整数で入力してください。" sqref="WMY983058 WWU983058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54 KI65554 UE65554 AEA65554 ANW65554 AXS65554 BHO65554 BRK65554 CBG65554 CLC65554 CUY65554 DEU65554 DOQ65554 DYM65554 EII65554 ESE65554 FCA65554 FLW65554 FVS65554 GFO65554 GPK65554 GZG65554 HJC65554 HSY65554 ICU65554 IMQ65554 IWM65554 JGI65554 JQE65554 KAA65554 KJW65554 KTS65554 LDO65554 LNK65554 LXG65554 MHC65554 MQY65554 NAU65554 NKQ65554 NUM65554 OEI65554 OOE65554 OYA65554 PHW65554 PRS65554 QBO65554 QLK65554 QVG65554 RFC65554 ROY65554 RYU65554 SIQ65554 SSM65554 TCI65554 TME65554 TWA65554 UFW65554 UPS65554 UZO65554 VJK65554 VTG65554 WDC65554 WMY65554 WWU65554 AM131090 KI131090 UE131090 AEA131090 ANW131090 AXS131090 BHO131090 BRK131090 CBG131090 CLC131090 CUY131090 DEU131090 DOQ131090 DYM131090 EII131090 ESE131090 FCA131090 FLW131090 FVS131090 GFO131090 GPK131090 GZG131090 HJC131090 HSY131090 ICU131090 IMQ131090 IWM131090 JGI131090 JQE131090 KAA131090 KJW131090 KTS131090 LDO131090 LNK131090 LXG131090 MHC131090 MQY131090 NAU131090 NKQ131090 NUM131090 OEI131090 OOE131090 OYA131090 PHW131090 PRS131090 QBO131090 QLK131090 QVG131090 RFC131090 ROY131090 RYU131090 SIQ131090 SSM131090 TCI131090 TME131090 TWA131090 UFW131090 UPS131090 UZO131090 VJK131090 VTG131090 WDC131090 WMY131090 WWU131090 AM196626 KI196626 UE196626 AEA196626 ANW196626 AXS196626 BHO196626 BRK196626 CBG196626 CLC196626 CUY196626 DEU196626 DOQ196626 DYM196626 EII196626 ESE196626 FCA196626 FLW196626 FVS196626 GFO196626 GPK196626 GZG196626 HJC196626 HSY196626 ICU196626 IMQ196626 IWM196626 JGI196626 JQE196626 KAA196626 KJW196626 KTS196626 LDO196626 LNK196626 LXG196626 MHC196626 MQY196626 NAU196626 NKQ196626 NUM196626 OEI196626 OOE196626 OYA196626 PHW196626 PRS196626 QBO196626 QLK196626 QVG196626 RFC196626 ROY196626 RYU196626 SIQ196626 SSM196626 TCI196626 TME196626 TWA196626 UFW196626 UPS196626 UZO196626 VJK196626 VTG196626 WDC196626 WMY196626 WWU196626 AM262162 KI262162 UE262162 AEA262162 ANW262162 AXS262162 BHO262162 BRK262162 CBG262162 CLC262162 CUY262162 DEU262162 DOQ262162 DYM262162 EII262162 ESE262162 FCA262162 FLW262162 FVS262162 GFO262162 GPK262162 GZG262162 HJC262162 HSY262162 ICU262162 IMQ262162 IWM262162 JGI262162 JQE262162 KAA262162 KJW262162 KTS262162 LDO262162 LNK262162 LXG262162 MHC262162 MQY262162 NAU262162 NKQ262162 NUM262162 OEI262162 OOE262162 OYA262162 PHW262162 PRS262162 QBO262162 QLK262162 QVG262162 RFC262162 ROY262162 RYU262162 SIQ262162 SSM262162 TCI262162 TME262162 TWA262162 UFW262162 UPS262162 UZO262162 VJK262162 VTG262162 WDC262162 WMY262162 WWU262162 AM327698 KI327698 UE327698 AEA327698 ANW327698 AXS327698 BHO327698 BRK327698 CBG327698 CLC327698 CUY327698 DEU327698 DOQ327698 DYM327698 EII327698 ESE327698 FCA327698 FLW327698 FVS327698 GFO327698 GPK327698 GZG327698 HJC327698 HSY327698 ICU327698 IMQ327698 IWM327698 JGI327698 JQE327698 KAA327698 KJW327698 KTS327698 LDO327698 LNK327698 LXG327698 MHC327698 MQY327698 NAU327698 NKQ327698 NUM327698 OEI327698 OOE327698 OYA327698 PHW327698 PRS327698 QBO327698 QLK327698 QVG327698 RFC327698 ROY327698 RYU327698 SIQ327698 SSM327698 TCI327698 TME327698 TWA327698 UFW327698 UPS327698 UZO327698 VJK327698 VTG327698 WDC327698 WMY327698 WWU327698 AM393234 KI393234 UE393234 AEA393234 ANW393234 AXS393234 BHO393234 BRK393234 CBG393234 CLC393234 CUY393234 DEU393234 DOQ393234 DYM393234 EII393234 ESE393234 FCA393234 FLW393234 FVS393234 GFO393234 GPK393234 GZG393234 HJC393234 HSY393234 ICU393234 IMQ393234 IWM393234 JGI393234 JQE393234 KAA393234 KJW393234 KTS393234 LDO393234 LNK393234 LXG393234 MHC393234 MQY393234 NAU393234 NKQ393234 NUM393234 OEI393234 OOE393234 OYA393234 PHW393234 PRS393234 QBO393234 QLK393234 QVG393234 RFC393234 ROY393234 RYU393234 SIQ393234 SSM393234 TCI393234 TME393234 TWA393234 UFW393234 UPS393234 UZO393234 VJK393234 VTG393234 WDC393234 WMY393234 WWU393234 AM458770 KI458770 UE458770 AEA458770 ANW458770 AXS458770 BHO458770 BRK458770 CBG458770 CLC458770 CUY458770 DEU458770 DOQ458770 DYM458770 EII458770 ESE458770 FCA458770 FLW458770 FVS458770 GFO458770 GPK458770 GZG458770 HJC458770 HSY458770 ICU458770 IMQ458770 IWM458770 JGI458770 JQE458770 KAA458770 KJW458770 KTS458770 LDO458770 LNK458770 LXG458770 MHC458770 MQY458770 NAU458770 NKQ458770 NUM458770 OEI458770 OOE458770 OYA458770 PHW458770 PRS458770 QBO458770 QLK458770 QVG458770 RFC458770 ROY458770 RYU458770 SIQ458770 SSM458770 TCI458770 TME458770 TWA458770 UFW458770 UPS458770 UZO458770 VJK458770 VTG458770 WDC458770 WMY458770 WWU458770 AM524306 KI524306 UE524306 AEA524306 ANW524306 AXS524306 BHO524306 BRK524306 CBG524306 CLC524306 CUY524306 DEU524306 DOQ524306 DYM524306 EII524306 ESE524306 FCA524306 FLW524306 FVS524306 GFO524306 GPK524306 GZG524306 HJC524306 HSY524306 ICU524306 IMQ524306 IWM524306 JGI524306 JQE524306 KAA524306 KJW524306 KTS524306 LDO524306 LNK524306 LXG524306 MHC524306 MQY524306 NAU524306 NKQ524306 NUM524306 OEI524306 OOE524306 OYA524306 PHW524306 PRS524306 QBO524306 QLK524306 QVG524306 RFC524306 ROY524306 RYU524306 SIQ524306 SSM524306 TCI524306 TME524306 TWA524306 UFW524306 UPS524306 UZO524306 VJK524306 VTG524306 WDC524306 WMY524306 WWU524306 AM589842 KI589842 UE589842 AEA589842 ANW589842 AXS589842 BHO589842 BRK589842 CBG589842 CLC589842 CUY589842 DEU589842 DOQ589842 DYM589842 EII589842 ESE589842 FCA589842 FLW589842 FVS589842 GFO589842 GPK589842 GZG589842 HJC589842 HSY589842 ICU589842 IMQ589842 IWM589842 JGI589842 JQE589842 KAA589842 KJW589842 KTS589842 LDO589842 LNK589842 LXG589842 MHC589842 MQY589842 NAU589842 NKQ589842 NUM589842 OEI589842 OOE589842 OYA589842 PHW589842 PRS589842 QBO589842 QLK589842 QVG589842 RFC589842 ROY589842 RYU589842 SIQ589842 SSM589842 TCI589842 TME589842 TWA589842 UFW589842 UPS589842 UZO589842 VJK589842 VTG589842 WDC589842 WMY589842 WWU589842 AM655378 KI655378 UE655378 AEA655378 ANW655378 AXS655378 BHO655378 BRK655378 CBG655378 CLC655378 CUY655378 DEU655378 DOQ655378 DYM655378 EII655378 ESE655378 FCA655378 FLW655378 FVS655378 GFO655378 GPK655378 GZG655378 HJC655378 HSY655378 ICU655378 IMQ655378 IWM655378 JGI655378 JQE655378 KAA655378 KJW655378 KTS655378 LDO655378 LNK655378 LXG655378 MHC655378 MQY655378 NAU655378 NKQ655378 NUM655378 OEI655378 OOE655378 OYA655378 PHW655378 PRS655378 QBO655378 QLK655378 QVG655378 RFC655378 ROY655378 RYU655378 SIQ655378 SSM655378 TCI655378 TME655378 TWA655378 UFW655378 UPS655378 UZO655378 VJK655378 VTG655378 WDC655378 WMY655378 WWU655378 AM720914 KI720914 UE720914 AEA720914 ANW720914 AXS720914 BHO720914 BRK720914 CBG720914 CLC720914 CUY720914 DEU720914 DOQ720914 DYM720914 EII720914 ESE720914 FCA720914 FLW720914 FVS720914 GFO720914 GPK720914 GZG720914 HJC720914 HSY720914 ICU720914 IMQ720914 IWM720914 JGI720914 JQE720914 KAA720914 KJW720914 KTS720914 LDO720914 LNK720914 LXG720914 MHC720914 MQY720914 NAU720914 NKQ720914 NUM720914 OEI720914 OOE720914 OYA720914 PHW720914 PRS720914 QBO720914 QLK720914 QVG720914 RFC720914 ROY720914 RYU720914 SIQ720914 SSM720914 TCI720914 TME720914 TWA720914 UFW720914 UPS720914 UZO720914 VJK720914 VTG720914 WDC720914 WMY720914 WWU720914 AM786450 KI786450 UE786450 AEA786450 ANW786450 AXS786450 BHO786450 BRK786450 CBG786450 CLC786450 CUY786450 DEU786450 DOQ786450 DYM786450 EII786450 ESE786450 FCA786450 FLW786450 FVS786450 GFO786450 GPK786450 GZG786450 HJC786450 HSY786450 ICU786450 IMQ786450 IWM786450 JGI786450 JQE786450 KAA786450 KJW786450 KTS786450 LDO786450 LNK786450 LXG786450 MHC786450 MQY786450 NAU786450 NKQ786450 NUM786450 OEI786450 OOE786450 OYA786450 PHW786450 PRS786450 QBO786450 QLK786450 QVG786450 RFC786450 ROY786450 RYU786450 SIQ786450 SSM786450 TCI786450 TME786450 TWA786450 UFW786450 UPS786450 UZO786450 VJK786450 VTG786450 WDC786450 WMY786450 WWU786450 AM851986 KI851986 UE851986 AEA851986 ANW851986 AXS851986 BHO851986 BRK851986 CBG851986 CLC851986 CUY851986 DEU851986 DOQ851986 DYM851986 EII851986 ESE851986 FCA851986 FLW851986 FVS851986 GFO851986 GPK851986 GZG851986 HJC851986 HSY851986 ICU851986 IMQ851986 IWM851986 JGI851986 JQE851986 KAA851986 KJW851986 KTS851986 LDO851986 LNK851986 LXG851986 MHC851986 MQY851986 NAU851986 NKQ851986 NUM851986 OEI851986 OOE851986 OYA851986 PHW851986 PRS851986 QBO851986 QLK851986 QVG851986 RFC851986 ROY851986 RYU851986 SIQ851986 SSM851986 TCI851986 TME851986 TWA851986 UFW851986 UPS851986 UZO851986 VJK851986 VTG851986 WDC851986 WMY851986 WWU851986 AM917522 KI917522 UE917522 AEA917522 ANW917522 AXS917522 BHO917522 BRK917522 CBG917522 CLC917522 CUY917522 DEU917522 DOQ917522 DYM917522 EII917522 ESE917522 FCA917522 FLW917522 FVS917522 GFO917522 GPK917522 GZG917522 HJC917522 HSY917522 ICU917522 IMQ917522 IWM917522 JGI917522 JQE917522 KAA917522 KJW917522 KTS917522 LDO917522 LNK917522 LXG917522 MHC917522 MQY917522 NAU917522 NKQ917522 NUM917522 OEI917522 OOE917522 OYA917522 PHW917522 PRS917522 QBO917522 QLK917522 QVG917522 RFC917522 ROY917522 RYU917522 SIQ917522 SSM917522 TCI917522 TME917522 TWA917522 UFW917522 UPS917522 UZO917522 VJK917522 VTG917522 WDC917522 WMY917522 WWU917522 AM983058 KI983058 UE983058 AEA983058 ANW983058 AXS983058 BHO983058 BRK983058 CBG983058 CLC983058 CUY983058 DEU983058 DOQ983058 DYM983058 EII983058 ESE983058 FCA983058 FLW983058 FVS983058 GFO983058 GPK983058 GZG983058 HJC983058 HSY983058 ICU983058 IMQ983058 IWM983058 JGI983058 JQE983058 KAA983058 KJW983058 KTS983058 LDO983058 LNK983058 LXG983058 MHC983058 MQY983058 NAU983058 NKQ983058 NUM983058 OEI983058 OOE983058 OYA983058 PHW983058 PRS983058 QBO983058 QLK983058 QVG983058 RFC983058 ROY983058 RYU983058 SIQ983058 SSM983058 TCI983058 TME983058 TWA983058 UFW983058 UPS983058 UZO983058 VJK983058 VTG983058 WDC983058">
      <formula1>AM32-ROUNDDOWN(AM32,0)=0</formula1>
    </dataValidation>
    <dataValidation imeMode="off" allowBlank="1" showInputMessage="1" showErrorMessage="1" sqref="O54:AD54 Q18:AB19 Q11:AB13 AC23:AJ25 O29:Y31 O38:Y39 O45:AB47"/>
    <dataValidation type="list" allowBlank="1" showInputMessage="1" showErrorMessage="1" sqref="C45:H47">
      <formula1>"主たる　居室,その他　居室,非居室"</formula1>
    </dataValidation>
    <dataValidation type="list" allowBlank="1" showInputMessage="1" showErrorMessage="1" sqref="AL38:AR39">
      <formula1>"PEFC(固体高分子形),SOFC(固体酸化物形)"</formula1>
    </dataValidation>
    <dataValidation type="list" allowBlank="1" showInputMessage="1" showErrorMessage="1" sqref="O23:T25">
      <formula1>"電気ヒートポンプ熱源機,電気ヒートポンプ給湯機,潜熱回収型ガス給湯機,潜熱回収型石油給湯機,ガスエンジン給湯機,ヒートポンプ・ガス瞬間式併用型給湯機（ハイブリッド給湯機）,燃料電池"</formula1>
    </dataValidation>
  </dataValidations>
  <printOptions horizontalCentered="1"/>
  <pageMargins left="0.23622047244094491" right="0.23622047244094491" top="0.74803149606299213" bottom="0.74803149606299213" header="0.31496062992125984" footer="0.31496062992125984"/>
  <pageSetup paperSize="9" scale="72" fitToHeight="0"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xm:f>
          </x14:formula1>
          <xm:sqref>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AH65447 KD65447 TZ65447 ADV65447 ANR65447 AXN65447 BHJ65447 BRF65447 CBB65447 CKX65447 CUT65447 DEP65447 DOL65447 DYH65447 EID65447 ERZ65447 FBV65447 FLR65447 FVN65447 GFJ65447 GPF65447 GZB65447 HIX65447 HST65447 ICP65447 IML65447 IWH65447 JGD65447 JPZ65447 JZV65447 KJR65447 KTN65447 LDJ65447 LNF65447 LXB65447 MGX65447 MQT65447 NAP65447 NKL65447 NUH65447 OED65447 ONZ65447 OXV65447 PHR65447 PRN65447 QBJ65447 QLF65447 QVB65447 REX65447 ROT65447 RYP65447 SIL65447 SSH65447 TCD65447 TLZ65447 TVV65447 UFR65447 UPN65447 UZJ65447 VJF65447 VTB65447 WCX65447 WMT65447 WWP65447 AH130983 KD130983 TZ130983 ADV130983 ANR130983 AXN130983 BHJ130983 BRF130983 CBB130983 CKX130983 CUT130983 DEP130983 DOL130983 DYH130983 EID130983 ERZ130983 FBV130983 FLR130983 FVN130983 GFJ130983 GPF130983 GZB130983 HIX130983 HST130983 ICP130983 IML130983 IWH130983 JGD130983 JPZ130983 JZV130983 KJR130983 KTN130983 LDJ130983 LNF130983 LXB130983 MGX130983 MQT130983 NAP130983 NKL130983 NUH130983 OED130983 ONZ130983 OXV130983 PHR130983 PRN130983 QBJ130983 QLF130983 QVB130983 REX130983 ROT130983 RYP130983 SIL130983 SSH130983 TCD130983 TLZ130983 TVV130983 UFR130983 UPN130983 UZJ130983 VJF130983 VTB130983 WCX130983 WMT130983 WWP130983 AH196519 KD196519 TZ196519 ADV196519 ANR196519 AXN196519 BHJ196519 BRF196519 CBB196519 CKX196519 CUT196519 DEP196519 DOL196519 DYH196519 EID196519 ERZ196519 FBV196519 FLR196519 FVN196519 GFJ196519 GPF196519 GZB196519 HIX196519 HST196519 ICP196519 IML196519 IWH196519 JGD196519 JPZ196519 JZV196519 KJR196519 KTN196519 LDJ196519 LNF196519 LXB196519 MGX196519 MQT196519 NAP196519 NKL196519 NUH196519 OED196519 ONZ196519 OXV196519 PHR196519 PRN196519 QBJ196519 QLF196519 QVB196519 REX196519 ROT196519 RYP196519 SIL196519 SSH196519 TCD196519 TLZ196519 TVV196519 UFR196519 UPN196519 UZJ196519 VJF196519 VTB196519 WCX196519 WMT196519 WWP196519 AH262055 KD262055 TZ262055 ADV262055 ANR262055 AXN262055 BHJ262055 BRF262055 CBB262055 CKX262055 CUT262055 DEP262055 DOL262055 DYH262055 EID262055 ERZ262055 FBV262055 FLR262055 FVN262055 GFJ262055 GPF262055 GZB262055 HIX262055 HST262055 ICP262055 IML262055 IWH262055 JGD262055 JPZ262055 JZV262055 KJR262055 KTN262055 LDJ262055 LNF262055 LXB262055 MGX262055 MQT262055 NAP262055 NKL262055 NUH262055 OED262055 ONZ262055 OXV262055 PHR262055 PRN262055 QBJ262055 QLF262055 QVB262055 REX262055 ROT262055 RYP262055 SIL262055 SSH262055 TCD262055 TLZ262055 TVV262055 UFR262055 UPN262055 UZJ262055 VJF262055 VTB262055 WCX262055 WMT262055 WWP262055 AH327591 KD327591 TZ327591 ADV327591 ANR327591 AXN327591 BHJ327591 BRF327591 CBB327591 CKX327591 CUT327591 DEP327591 DOL327591 DYH327591 EID327591 ERZ327591 FBV327591 FLR327591 FVN327591 GFJ327591 GPF327591 GZB327591 HIX327591 HST327591 ICP327591 IML327591 IWH327591 JGD327591 JPZ327591 JZV327591 KJR327591 KTN327591 LDJ327591 LNF327591 LXB327591 MGX327591 MQT327591 NAP327591 NKL327591 NUH327591 OED327591 ONZ327591 OXV327591 PHR327591 PRN327591 QBJ327591 QLF327591 QVB327591 REX327591 ROT327591 RYP327591 SIL327591 SSH327591 TCD327591 TLZ327591 TVV327591 UFR327591 UPN327591 UZJ327591 VJF327591 VTB327591 WCX327591 WMT327591 WWP327591 AH393127 KD393127 TZ393127 ADV393127 ANR393127 AXN393127 BHJ393127 BRF393127 CBB393127 CKX393127 CUT393127 DEP393127 DOL393127 DYH393127 EID393127 ERZ393127 FBV393127 FLR393127 FVN393127 GFJ393127 GPF393127 GZB393127 HIX393127 HST393127 ICP393127 IML393127 IWH393127 JGD393127 JPZ393127 JZV393127 KJR393127 KTN393127 LDJ393127 LNF393127 LXB393127 MGX393127 MQT393127 NAP393127 NKL393127 NUH393127 OED393127 ONZ393127 OXV393127 PHR393127 PRN393127 QBJ393127 QLF393127 QVB393127 REX393127 ROT393127 RYP393127 SIL393127 SSH393127 TCD393127 TLZ393127 TVV393127 UFR393127 UPN393127 UZJ393127 VJF393127 VTB393127 WCX393127 WMT393127 WWP393127 AH458663 KD458663 TZ458663 ADV458663 ANR458663 AXN458663 BHJ458663 BRF458663 CBB458663 CKX458663 CUT458663 DEP458663 DOL458663 DYH458663 EID458663 ERZ458663 FBV458663 FLR458663 FVN458663 GFJ458663 GPF458663 GZB458663 HIX458663 HST458663 ICP458663 IML458663 IWH458663 JGD458663 JPZ458663 JZV458663 KJR458663 KTN458663 LDJ458663 LNF458663 LXB458663 MGX458663 MQT458663 NAP458663 NKL458663 NUH458663 OED458663 ONZ458663 OXV458663 PHR458663 PRN458663 QBJ458663 QLF458663 QVB458663 REX458663 ROT458663 RYP458663 SIL458663 SSH458663 TCD458663 TLZ458663 TVV458663 UFR458663 UPN458663 UZJ458663 VJF458663 VTB458663 WCX458663 WMT458663 WWP458663 AH524199 KD524199 TZ524199 ADV524199 ANR524199 AXN524199 BHJ524199 BRF524199 CBB524199 CKX524199 CUT524199 DEP524199 DOL524199 DYH524199 EID524199 ERZ524199 FBV524199 FLR524199 FVN524199 GFJ524199 GPF524199 GZB524199 HIX524199 HST524199 ICP524199 IML524199 IWH524199 JGD524199 JPZ524199 JZV524199 KJR524199 KTN524199 LDJ524199 LNF524199 LXB524199 MGX524199 MQT524199 NAP524199 NKL524199 NUH524199 OED524199 ONZ524199 OXV524199 PHR524199 PRN524199 QBJ524199 QLF524199 QVB524199 REX524199 ROT524199 RYP524199 SIL524199 SSH524199 TCD524199 TLZ524199 TVV524199 UFR524199 UPN524199 UZJ524199 VJF524199 VTB524199 WCX524199 WMT524199 WWP524199 AH589735 KD589735 TZ589735 ADV589735 ANR589735 AXN589735 BHJ589735 BRF589735 CBB589735 CKX589735 CUT589735 DEP589735 DOL589735 DYH589735 EID589735 ERZ589735 FBV589735 FLR589735 FVN589735 GFJ589735 GPF589735 GZB589735 HIX589735 HST589735 ICP589735 IML589735 IWH589735 JGD589735 JPZ589735 JZV589735 KJR589735 KTN589735 LDJ589735 LNF589735 LXB589735 MGX589735 MQT589735 NAP589735 NKL589735 NUH589735 OED589735 ONZ589735 OXV589735 PHR589735 PRN589735 QBJ589735 QLF589735 QVB589735 REX589735 ROT589735 RYP589735 SIL589735 SSH589735 TCD589735 TLZ589735 TVV589735 UFR589735 UPN589735 UZJ589735 VJF589735 VTB589735 WCX589735 WMT589735 WWP589735 AH655271 KD655271 TZ655271 ADV655271 ANR655271 AXN655271 BHJ655271 BRF655271 CBB655271 CKX655271 CUT655271 DEP655271 DOL655271 DYH655271 EID655271 ERZ655271 FBV655271 FLR655271 FVN655271 GFJ655271 GPF655271 GZB655271 HIX655271 HST655271 ICP655271 IML655271 IWH655271 JGD655271 JPZ655271 JZV655271 KJR655271 KTN655271 LDJ655271 LNF655271 LXB655271 MGX655271 MQT655271 NAP655271 NKL655271 NUH655271 OED655271 ONZ655271 OXV655271 PHR655271 PRN655271 QBJ655271 QLF655271 QVB655271 REX655271 ROT655271 RYP655271 SIL655271 SSH655271 TCD655271 TLZ655271 TVV655271 UFR655271 UPN655271 UZJ655271 VJF655271 VTB655271 WCX655271 WMT655271 WWP655271 AH720807 KD720807 TZ720807 ADV720807 ANR720807 AXN720807 BHJ720807 BRF720807 CBB720807 CKX720807 CUT720807 DEP720807 DOL720807 DYH720807 EID720807 ERZ720807 FBV720807 FLR720807 FVN720807 GFJ720807 GPF720807 GZB720807 HIX720807 HST720807 ICP720807 IML720807 IWH720807 JGD720807 JPZ720807 JZV720807 KJR720807 KTN720807 LDJ720807 LNF720807 LXB720807 MGX720807 MQT720807 NAP720807 NKL720807 NUH720807 OED720807 ONZ720807 OXV720807 PHR720807 PRN720807 QBJ720807 QLF720807 QVB720807 REX720807 ROT720807 RYP720807 SIL720807 SSH720807 TCD720807 TLZ720807 TVV720807 UFR720807 UPN720807 UZJ720807 VJF720807 VTB720807 WCX720807 WMT720807 WWP720807 AH786343 KD786343 TZ786343 ADV786343 ANR786343 AXN786343 BHJ786343 BRF786343 CBB786343 CKX786343 CUT786343 DEP786343 DOL786343 DYH786343 EID786343 ERZ786343 FBV786343 FLR786343 FVN786343 GFJ786343 GPF786343 GZB786343 HIX786343 HST786343 ICP786343 IML786343 IWH786343 JGD786343 JPZ786343 JZV786343 KJR786343 KTN786343 LDJ786343 LNF786343 LXB786343 MGX786343 MQT786343 NAP786343 NKL786343 NUH786343 OED786343 ONZ786343 OXV786343 PHR786343 PRN786343 QBJ786343 QLF786343 QVB786343 REX786343 ROT786343 RYP786343 SIL786343 SSH786343 TCD786343 TLZ786343 TVV786343 UFR786343 UPN786343 UZJ786343 VJF786343 VTB786343 WCX786343 WMT786343 WWP786343 AH851879 KD851879 TZ851879 ADV851879 ANR851879 AXN851879 BHJ851879 BRF851879 CBB851879 CKX851879 CUT851879 DEP851879 DOL851879 DYH851879 EID851879 ERZ851879 FBV851879 FLR851879 FVN851879 GFJ851879 GPF851879 GZB851879 HIX851879 HST851879 ICP851879 IML851879 IWH851879 JGD851879 JPZ851879 JZV851879 KJR851879 KTN851879 LDJ851879 LNF851879 LXB851879 MGX851879 MQT851879 NAP851879 NKL851879 NUH851879 OED851879 ONZ851879 OXV851879 PHR851879 PRN851879 QBJ851879 QLF851879 QVB851879 REX851879 ROT851879 RYP851879 SIL851879 SSH851879 TCD851879 TLZ851879 TVV851879 UFR851879 UPN851879 UZJ851879 VJF851879 VTB851879 WCX851879 WMT851879 WWP851879 AH917415 KD917415 TZ917415 ADV917415 ANR917415 AXN917415 BHJ917415 BRF917415 CBB917415 CKX917415 CUT917415 DEP917415 DOL917415 DYH917415 EID917415 ERZ917415 FBV917415 FLR917415 FVN917415 GFJ917415 GPF917415 GZB917415 HIX917415 HST917415 ICP917415 IML917415 IWH917415 JGD917415 JPZ917415 JZV917415 KJR917415 KTN917415 LDJ917415 LNF917415 LXB917415 MGX917415 MQT917415 NAP917415 NKL917415 NUH917415 OED917415 ONZ917415 OXV917415 PHR917415 PRN917415 QBJ917415 QLF917415 QVB917415 REX917415 ROT917415 RYP917415 SIL917415 SSH917415 TCD917415 TLZ917415 TVV917415 UFR917415 UPN917415 UZJ917415 VJF917415 VTB917415 WCX917415 WMT917415 WWP917415 AH982951 KD982951 TZ982951 ADV982951 ANR982951 AXN982951 BHJ982951 BRF982951 CBB982951 CKX982951 CUT982951 DEP982951 DOL982951 DYH982951 EID982951 ERZ982951 FBV982951 FLR982951 FVN982951 GFJ982951 GPF982951 GZB982951 HIX982951 HST982951 ICP982951 IML982951 IWH982951 JGD982951 JPZ982951 JZV982951 KJR982951 KTN982951 LDJ982951 LNF982951 LXB982951 MGX982951 MQT982951 NAP982951 NKL982951 NUH982951 OED982951 ONZ982951 OXV982951 PHR982951 PRN982951 QBJ982951 QLF982951 QVB982951 REX982951 ROT982951 RYP982951 SIL982951 SSH982951 TCD982951 TLZ982951 TVV982951 UFR982951 UPN982951 UZJ982951 VJF982951 VTB982951 WCX982951 WMT982951 WWP982951 JK23:JK25 TG23:TG25 ADC23:ADC25 AMY23:AMY25 AWU23:AWU25 BGQ23:BGQ25 BQM23:BQM25 CAI23:CAI25 CKE23:CKE25 CUA23:CUA25 DDW23:DDW25 DNS23:DNS25 DXO23:DXO25 EHK23:EHK25 ERG23:ERG25 FBC23:FBC25 FKY23:FKY25 FUU23:FUU25 GEQ23:GEQ25 GOM23:GOM25 GYI23:GYI25 HIE23:HIE25 HSA23:HSA25 IBW23:IBW25 ILS23:ILS25 IVO23:IVO25 JFK23:JFK25 JPG23:JPG25 JZC23:JZC25 KIY23:KIY25 KSU23:KSU25 LCQ23:LCQ25 LMM23:LMM25 LWI23:LWI25 MGE23:MGE25 MQA23:MQA25 MZW23:MZW25 NJS23:NJS25 NTO23:NTO25 ODK23:ODK25 ONG23:ONG25 OXC23:OXC25 PGY23:PGY25 PQU23:PQU25 QAQ23:QAQ25 QKM23:QKM25 QUI23:QUI25 REE23:REE25 ROA23:ROA25 RXW23:RXW25 SHS23:SHS25 SRO23:SRO25 TBK23:TBK25 TLG23:TLG25 TVC23:TVC25 UEY23:UEY25 UOU23:UOU25 UYQ23:UYQ25 VIM23:VIM25 VSI23:VSI25 WCE23:WCE25 WMA23:WMA25 WVW23:WVW25 O65545:O65547 JK65545:JK65547 TG65545:TG65547 ADC65545:ADC65547 AMY65545:AMY65547 AWU65545:AWU65547 BGQ65545:BGQ65547 BQM65545:BQM65547 CAI65545:CAI65547 CKE65545:CKE65547 CUA65545:CUA65547 DDW65545:DDW65547 DNS65545:DNS65547 DXO65545:DXO65547 EHK65545:EHK65547 ERG65545:ERG65547 FBC65545:FBC65547 FKY65545:FKY65547 FUU65545:FUU65547 GEQ65545:GEQ65547 GOM65545:GOM65547 GYI65545:GYI65547 HIE65545:HIE65547 HSA65545:HSA65547 IBW65545:IBW65547 ILS65545:ILS65547 IVO65545:IVO65547 JFK65545:JFK65547 JPG65545:JPG65547 JZC65545:JZC65547 KIY65545:KIY65547 KSU65545:KSU65547 LCQ65545:LCQ65547 LMM65545:LMM65547 LWI65545:LWI65547 MGE65545:MGE65547 MQA65545:MQA65547 MZW65545:MZW65547 NJS65545:NJS65547 NTO65545:NTO65547 ODK65545:ODK65547 ONG65545:ONG65547 OXC65545:OXC65547 PGY65545:PGY65547 PQU65545:PQU65547 QAQ65545:QAQ65547 QKM65545:QKM65547 QUI65545:QUI65547 REE65545:REE65547 ROA65545:ROA65547 RXW65545:RXW65547 SHS65545:SHS65547 SRO65545:SRO65547 TBK65545:TBK65547 TLG65545:TLG65547 TVC65545:TVC65547 UEY65545:UEY65547 UOU65545:UOU65547 UYQ65545:UYQ65547 VIM65545:VIM65547 VSI65545:VSI65547 WCE65545:WCE65547 WMA65545:WMA65547 WVW65545:WVW65547 O131081:O131083 JK131081:JK131083 TG131081:TG131083 ADC131081:ADC131083 AMY131081:AMY131083 AWU131081:AWU131083 BGQ131081:BGQ131083 BQM131081:BQM131083 CAI131081:CAI131083 CKE131081:CKE131083 CUA131081:CUA131083 DDW131081:DDW131083 DNS131081:DNS131083 DXO131081:DXO131083 EHK131081:EHK131083 ERG131081:ERG131083 FBC131081:FBC131083 FKY131081:FKY131083 FUU131081:FUU131083 GEQ131081:GEQ131083 GOM131081:GOM131083 GYI131081:GYI131083 HIE131081:HIE131083 HSA131081:HSA131083 IBW131081:IBW131083 ILS131081:ILS131083 IVO131081:IVO131083 JFK131081:JFK131083 JPG131081:JPG131083 JZC131081:JZC131083 KIY131081:KIY131083 KSU131081:KSU131083 LCQ131081:LCQ131083 LMM131081:LMM131083 LWI131081:LWI131083 MGE131081:MGE131083 MQA131081:MQA131083 MZW131081:MZW131083 NJS131081:NJS131083 NTO131081:NTO131083 ODK131081:ODK131083 ONG131081:ONG131083 OXC131081:OXC131083 PGY131081:PGY131083 PQU131081:PQU131083 QAQ131081:QAQ131083 QKM131081:QKM131083 QUI131081:QUI131083 REE131081:REE131083 ROA131081:ROA131083 RXW131081:RXW131083 SHS131081:SHS131083 SRO131081:SRO131083 TBK131081:TBK131083 TLG131081:TLG131083 TVC131081:TVC131083 UEY131081:UEY131083 UOU131081:UOU131083 UYQ131081:UYQ131083 VIM131081:VIM131083 VSI131081:VSI131083 WCE131081:WCE131083 WMA131081:WMA131083 WVW131081:WVW131083 O196617:O196619 JK196617:JK196619 TG196617:TG196619 ADC196617:ADC196619 AMY196617:AMY196619 AWU196617:AWU196619 BGQ196617:BGQ196619 BQM196617:BQM196619 CAI196617:CAI196619 CKE196617:CKE196619 CUA196617:CUA196619 DDW196617:DDW196619 DNS196617:DNS196619 DXO196617:DXO196619 EHK196617:EHK196619 ERG196617:ERG196619 FBC196617:FBC196619 FKY196617:FKY196619 FUU196617:FUU196619 GEQ196617:GEQ196619 GOM196617:GOM196619 GYI196617:GYI196619 HIE196617:HIE196619 HSA196617:HSA196619 IBW196617:IBW196619 ILS196617:ILS196619 IVO196617:IVO196619 JFK196617:JFK196619 JPG196617:JPG196619 JZC196617:JZC196619 KIY196617:KIY196619 KSU196617:KSU196619 LCQ196617:LCQ196619 LMM196617:LMM196619 LWI196617:LWI196619 MGE196617:MGE196619 MQA196617:MQA196619 MZW196617:MZW196619 NJS196617:NJS196619 NTO196617:NTO196619 ODK196617:ODK196619 ONG196617:ONG196619 OXC196617:OXC196619 PGY196617:PGY196619 PQU196617:PQU196619 QAQ196617:QAQ196619 QKM196617:QKM196619 QUI196617:QUI196619 REE196617:REE196619 ROA196617:ROA196619 RXW196617:RXW196619 SHS196617:SHS196619 SRO196617:SRO196619 TBK196617:TBK196619 TLG196617:TLG196619 TVC196617:TVC196619 UEY196617:UEY196619 UOU196617:UOU196619 UYQ196617:UYQ196619 VIM196617:VIM196619 VSI196617:VSI196619 WCE196617:WCE196619 WMA196617:WMA196619 WVW196617:WVW196619 O262153:O262155 JK262153:JK262155 TG262153:TG262155 ADC262153:ADC262155 AMY262153:AMY262155 AWU262153:AWU262155 BGQ262153:BGQ262155 BQM262153:BQM262155 CAI262153:CAI262155 CKE262153:CKE262155 CUA262153:CUA262155 DDW262153:DDW262155 DNS262153:DNS262155 DXO262153:DXO262155 EHK262153:EHK262155 ERG262153:ERG262155 FBC262153:FBC262155 FKY262153:FKY262155 FUU262153:FUU262155 GEQ262153:GEQ262155 GOM262153:GOM262155 GYI262153:GYI262155 HIE262153:HIE262155 HSA262153:HSA262155 IBW262153:IBW262155 ILS262153:ILS262155 IVO262153:IVO262155 JFK262153:JFK262155 JPG262153:JPG262155 JZC262153:JZC262155 KIY262153:KIY262155 KSU262153:KSU262155 LCQ262153:LCQ262155 LMM262153:LMM262155 LWI262153:LWI262155 MGE262153:MGE262155 MQA262153:MQA262155 MZW262153:MZW262155 NJS262153:NJS262155 NTO262153:NTO262155 ODK262153:ODK262155 ONG262153:ONG262155 OXC262153:OXC262155 PGY262153:PGY262155 PQU262153:PQU262155 QAQ262153:QAQ262155 QKM262153:QKM262155 QUI262153:QUI262155 REE262153:REE262155 ROA262153:ROA262155 RXW262153:RXW262155 SHS262153:SHS262155 SRO262153:SRO262155 TBK262153:TBK262155 TLG262153:TLG262155 TVC262153:TVC262155 UEY262153:UEY262155 UOU262153:UOU262155 UYQ262153:UYQ262155 VIM262153:VIM262155 VSI262153:VSI262155 WCE262153:WCE262155 WMA262153:WMA262155 WVW262153:WVW262155 O327689:O327691 JK327689:JK327691 TG327689:TG327691 ADC327689:ADC327691 AMY327689:AMY327691 AWU327689:AWU327691 BGQ327689:BGQ327691 BQM327689:BQM327691 CAI327689:CAI327691 CKE327689:CKE327691 CUA327689:CUA327691 DDW327689:DDW327691 DNS327689:DNS327691 DXO327689:DXO327691 EHK327689:EHK327691 ERG327689:ERG327691 FBC327689:FBC327691 FKY327689:FKY327691 FUU327689:FUU327691 GEQ327689:GEQ327691 GOM327689:GOM327691 GYI327689:GYI327691 HIE327689:HIE327691 HSA327689:HSA327691 IBW327689:IBW327691 ILS327689:ILS327691 IVO327689:IVO327691 JFK327689:JFK327691 JPG327689:JPG327691 JZC327689:JZC327691 KIY327689:KIY327691 KSU327689:KSU327691 LCQ327689:LCQ327691 LMM327689:LMM327691 LWI327689:LWI327691 MGE327689:MGE327691 MQA327689:MQA327691 MZW327689:MZW327691 NJS327689:NJS327691 NTO327689:NTO327691 ODK327689:ODK327691 ONG327689:ONG327691 OXC327689:OXC327691 PGY327689:PGY327691 PQU327689:PQU327691 QAQ327689:QAQ327691 QKM327689:QKM327691 QUI327689:QUI327691 REE327689:REE327691 ROA327689:ROA327691 RXW327689:RXW327691 SHS327689:SHS327691 SRO327689:SRO327691 TBK327689:TBK327691 TLG327689:TLG327691 TVC327689:TVC327691 UEY327689:UEY327691 UOU327689:UOU327691 UYQ327689:UYQ327691 VIM327689:VIM327691 VSI327689:VSI327691 WCE327689:WCE327691 WMA327689:WMA327691 WVW327689:WVW327691 O393225:O393227 JK393225:JK393227 TG393225:TG393227 ADC393225:ADC393227 AMY393225:AMY393227 AWU393225:AWU393227 BGQ393225:BGQ393227 BQM393225:BQM393227 CAI393225:CAI393227 CKE393225:CKE393227 CUA393225:CUA393227 DDW393225:DDW393227 DNS393225:DNS393227 DXO393225:DXO393227 EHK393225:EHK393227 ERG393225:ERG393227 FBC393225:FBC393227 FKY393225:FKY393227 FUU393225:FUU393227 GEQ393225:GEQ393227 GOM393225:GOM393227 GYI393225:GYI393227 HIE393225:HIE393227 HSA393225:HSA393227 IBW393225:IBW393227 ILS393225:ILS393227 IVO393225:IVO393227 JFK393225:JFK393227 JPG393225:JPG393227 JZC393225:JZC393227 KIY393225:KIY393227 KSU393225:KSU393227 LCQ393225:LCQ393227 LMM393225:LMM393227 LWI393225:LWI393227 MGE393225:MGE393227 MQA393225:MQA393227 MZW393225:MZW393227 NJS393225:NJS393227 NTO393225:NTO393227 ODK393225:ODK393227 ONG393225:ONG393227 OXC393225:OXC393227 PGY393225:PGY393227 PQU393225:PQU393227 QAQ393225:QAQ393227 QKM393225:QKM393227 QUI393225:QUI393227 REE393225:REE393227 ROA393225:ROA393227 RXW393225:RXW393227 SHS393225:SHS393227 SRO393225:SRO393227 TBK393225:TBK393227 TLG393225:TLG393227 TVC393225:TVC393227 UEY393225:UEY393227 UOU393225:UOU393227 UYQ393225:UYQ393227 VIM393225:VIM393227 VSI393225:VSI393227 WCE393225:WCE393227 WMA393225:WMA393227 WVW393225:WVW393227 O458761:O458763 JK458761:JK458763 TG458761:TG458763 ADC458761:ADC458763 AMY458761:AMY458763 AWU458761:AWU458763 BGQ458761:BGQ458763 BQM458761:BQM458763 CAI458761:CAI458763 CKE458761:CKE458763 CUA458761:CUA458763 DDW458761:DDW458763 DNS458761:DNS458763 DXO458761:DXO458763 EHK458761:EHK458763 ERG458761:ERG458763 FBC458761:FBC458763 FKY458761:FKY458763 FUU458761:FUU458763 GEQ458761:GEQ458763 GOM458761:GOM458763 GYI458761:GYI458763 HIE458761:HIE458763 HSA458761:HSA458763 IBW458761:IBW458763 ILS458761:ILS458763 IVO458761:IVO458763 JFK458761:JFK458763 JPG458761:JPG458763 JZC458761:JZC458763 KIY458761:KIY458763 KSU458761:KSU458763 LCQ458761:LCQ458763 LMM458761:LMM458763 LWI458761:LWI458763 MGE458761:MGE458763 MQA458761:MQA458763 MZW458761:MZW458763 NJS458761:NJS458763 NTO458761:NTO458763 ODK458761:ODK458763 ONG458761:ONG458763 OXC458761:OXC458763 PGY458761:PGY458763 PQU458761:PQU458763 QAQ458761:QAQ458763 QKM458761:QKM458763 QUI458761:QUI458763 REE458761:REE458763 ROA458761:ROA458763 RXW458761:RXW458763 SHS458761:SHS458763 SRO458761:SRO458763 TBK458761:TBK458763 TLG458761:TLG458763 TVC458761:TVC458763 UEY458761:UEY458763 UOU458761:UOU458763 UYQ458761:UYQ458763 VIM458761:VIM458763 VSI458761:VSI458763 WCE458761:WCE458763 WMA458761:WMA458763 WVW458761:WVW458763 O524297:O524299 JK524297:JK524299 TG524297:TG524299 ADC524297:ADC524299 AMY524297:AMY524299 AWU524297:AWU524299 BGQ524297:BGQ524299 BQM524297:BQM524299 CAI524297:CAI524299 CKE524297:CKE524299 CUA524297:CUA524299 DDW524297:DDW524299 DNS524297:DNS524299 DXO524297:DXO524299 EHK524297:EHK524299 ERG524297:ERG524299 FBC524297:FBC524299 FKY524297:FKY524299 FUU524297:FUU524299 GEQ524297:GEQ524299 GOM524297:GOM524299 GYI524297:GYI524299 HIE524297:HIE524299 HSA524297:HSA524299 IBW524297:IBW524299 ILS524297:ILS524299 IVO524297:IVO524299 JFK524297:JFK524299 JPG524297:JPG524299 JZC524297:JZC524299 KIY524297:KIY524299 KSU524297:KSU524299 LCQ524297:LCQ524299 LMM524297:LMM524299 LWI524297:LWI524299 MGE524297:MGE524299 MQA524297:MQA524299 MZW524297:MZW524299 NJS524297:NJS524299 NTO524297:NTO524299 ODK524297:ODK524299 ONG524297:ONG524299 OXC524297:OXC524299 PGY524297:PGY524299 PQU524297:PQU524299 QAQ524297:QAQ524299 QKM524297:QKM524299 QUI524297:QUI524299 REE524297:REE524299 ROA524297:ROA524299 RXW524297:RXW524299 SHS524297:SHS524299 SRO524297:SRO524299 TBK524297:TBK524299 TLG524297:TLG524299 TVC524297:TVC524299 UEY524297:UEY524299 UOU524297:UOU524299 UYQ524297:UYQ524299 VIM524297:VIM524299 VSI524297:VSI524299 WCE524297:WCE524299 WMA524297:WMA524299 WVW524297:WVW524299 O589833:O589835 JK589833:JK589835 TG589833:TG589835 ADC589833:ADC589835 AMY589833:AMY589835 AWU589833:AWU589835 BGQ589833:BGQ589835 BQM589833:BQM589835 CAI589833:CAI589835 CKE589833:CKE589835 CUA589833:CUA589835 DDW589833:DDW589835 DNS589833:DNS589835 DXO589833:DXO589835 EHK589833:EHK589835 ERG589833:ERG589835 FBC589833:FBC589835 FKY589833:FKY589835 FUU589833:FUU589835 GEQ589833:GEQ589835 GOM589833:GOM589835 GYI589833:GYI589835 HIE589833:HIE589835 HSA589833:HSA589835 IBW589833:IBW589835 ILS589833:ILS589835 IVO589833:IVO589835 JFK589833:JFK589835 JPG589833:JPG589835 JZC589833:JZC589835 KIY589833:KIY589835 KSU589833:KSU589835 LCQ589833:LCQ589835 LMM589833:LMM589835 LWI589833:LWI589835 MGE589833:MGE589835 MQA589833:MQA589835 MZW589833:MZW589835 NJS589833:NJS589835 NTO589833:NTO589835 ODK589833:ODK589835 ONG589833:ONG589835 OXC589833:OXC589835 PGY589833:PGY589835 PQU589833:PQU589835 QAQ589833:QAQ589835 QKM589833:QKM589835 QUI589833:QUI589835 REE589833:REE589835 ROA589833:ROA589835 RXW589833:RXW589835 SHS589833:SHS589835 SRO589833:SRO589835 TBK589833:TBK589835 TLG589833:TLG589835 TVC589833:TVC589835 UEY589833:UEY589835 UOU589833:UOU589835 UYQ589833:UYQ589835 VIM589833:VIM589835 VSI589833:VSI589835 WCE589833:WCE589835 WMA589833:WMA589835 WVW589833:WVW589835 O655369:O655371 JK655369:JK655371 TG655369:TG655371 ADC655369:ADC655371 AMY655369:AMY655371 AWU655369:AWU655371 BGQ655369:BGQ655371 BQM655369:BQM655371 CAI655369:CAI655371 CKE655369:CKE655371 CUA655369:CUA655371 DDW655369:DDW655371 DNS655369:DNS655371 DXO655369:DXO655371 EHK655369:EHK655371 ERG655369:ERG655371 FBC655369:FBC655371 FKY655369:FKY655371 FUU655369:FUU655371 GEQ655369:GEQ655371 GOM655369:GOM655371 GYI655369:GYI655371 HIE655369:HIE655371 HSA655369:HSA655371 IBW655369:IBW655371 ILS655369:ILS655371 IVO655369:IVO655371 JFK655369:JFK655371 JPG655369:JPG655371 JZC655369:JZC655371 KIY655369:KIY655371 KSU655369:KSU655371 LCQ655369:LCQ655371 LMM655369:LMM655371 LWI655369:LWI655371 MGE655369:MGE655371 MQA655369:MQA655371 MZW655369:MZW655371 NJS655369:NJS655371 NTO655369:NTO655371 ODK655369:ODK655371 ONG655369:ONG655371 OXC655369:OXC655371 PGY655369:PGY655371 PQU655369:PQU655371 QAQ655369:QAQ655371 QKM655369:QKM655371 QUI655369:QUI655371 REE655369:REE655371 ROA655369:ROA655371 RXW655369:RXW655371 SHS655369:SHS655371 SRO655369:SRO655371 TBK655369:TBK655371 TLG655369:TLG655371 TVC655369:TVC655371 UEY655369:UEY655371 UOU655369:UOU655371 UYQ655369:UYQ655371 VIM655369:VIM655371 VSI655369:VSI655371 WCE655369:WCE655371 WMA655369:WMA655371 WVW655369:WVW655371 O720905:O720907 JK720905:JK720907 TG720905:TG720907 ADC720905:ADC720907 AMY720905:AMY720907 AWU720905:AWU720907 BGQ720905:BGQ720907 BQM720905:BQM720907 CAI720905:CAI720907 CKE720905:CKE720907 CUA720905:CUA720907 DDW720905:DDW720907 DNS720905:DNS720907 DXO720905:DXO720907 EHK720905:EHK720907 ERG720905:ERG720907 FBC720905:FBC720907 FKY720905:FKY720907 FUU720905:FUU720907 GEQ720905:GEQ720907 GOM720905:GOM720907 GYI720905:GYI720907 HIE720905:HIE720907 HSA720905:HSA720907 IBW720905:IBW720907 ILS720905:ILS720907 IVO720905:IVO720907 JFK720905:JFK720907 JPG720905:JPG720907 JZC720905:JZC720907 KIY720905:KIY720907 KSU720905:KSU720907 LCQ720905:LCQ720907 LMM720905:LMM720907 LWI720905:LWI720907 MGE720905:MGE720907 MQA720905:MQA720907 MZW720905:MZW720907 NJS720905:NJS720907 NTO720905:NTO720907 ODK720905:ODK720907 ONG720905:ONG720907 OXC720905:OXC720907 PGY720905:PGY720907 PQU720905:PQU720907 QAQ720905:QAQ720907 QKM720905:QKM720907 QUI720905:QUI720907 REE720905:REE720907 ROA720905:ROA720907 RXW720905:RXW720907 SHS720905:SHS720907 SRO720905:SRO720907 TBK720905:TBK720907 TLG720905:TLG720907 TVC720905:TVC720907 UEY720905:UEY720907 UOU720905:UOU720907 UYQ720905:UYQ720907 VIM720905:VIM720907 VSI720905:VSI720907 WCE720905:WCE720907 WMA720905:WMA720907 WVW720905:WVW720907 O786441:O786443 JK786441:JK786443 TG786441:TG786443 ADC786441:ADC786443 AMY786441:AMY786443 AWU786441:AWU786443 BGQ786441:BGQ786443 BQM786441:BQM786443 CAI786441:CAI786443 CKE786441:CKE786443 CUA786441:CUA786443 DDW786441:DDW786443 DNS786441:DNS786443 DXO786441:DXO786443 EHK786441:EHK786443 ERG786441:ERG786443 FBC786441:FBC786443 FKY786441:FKY786443 FUU786441:FUU786443 GEQ786441:GEQ786443 GOM786441:GOM786443 GYI786441:GYI786443 HIE786441:HIE786443 HSA786441:HSA786443 IBW786441:IBW786443 ILS786441:ILS786443 IVO786441:IVO786443 JFK786441:JFK786443 JPG786441:JPG786443 JZC786441:JZC786443 KIY786441:KIY786443 KSU786441:KSU786443 LCQ786441:LCQ786443 LMM786441:LMM786443 LWI786441:LWI786443 MGE786441:MGE786443 MQA786441:MQA786443 MZW786441:MZW786443 NJS786441:NJS786443 NTO786441:NTO786443 ODK786441:ODK786443 ONG786441:ONG786443 OXC786441:OXC786443 PGY786441:PGY786443 PQU786441:PQU786443 QAQ786441:QAQ786443 QKM786441:QKM786443 QUI786441:QUI786443 REE786441:REE786443 ROA786441:ROA786443 RXW786441:RXW786443 SHS786441:SHS786443 SRO786441:SRO786443 TBK786441:TBK786443 TLG786441:TLG786443 TVC786441:TVC786443 UEY786441:UEY786443 UOU786441:UOU786443 UYQ786441:UYQ786443 VIM786441:VIM786443 VSI786441:VSI786443 WCE786441:WCE786443 WMA786441:WMA786443 WVW786441:WVW786443 O851977:O851979 JK851977:JK851979 TG851977:TG851979 ADC851977:ADC851979 AMY851977:AMY851979 AWU851977:AWU851979 BGQ851977:BGQ851979 BQM851977:BQM851979 CAI851977:CAI851979 CKE851977:CKE851979 CUA851977:CUA851979 DDW851977:DDW851979 DNS851977:DNS851979 DXO851977:DXO851979 EHK851977:EHK851979 ERG851977:ERG851979 FBC851977:FBC851979 FKY851977:FKY851979 FUU851977:FUU851979 GEQ851977:GEQ851979 GOM851977:GOM851979 GYI851977:GYI851979 HIE851977:HIE851979 HSA851977:HSA851979 IBW851977:IBW851979 ILS851977:ILS851979 IVO851977:IVO851979 JFK851977:JFK851979 JPG851977:JPG851979 JZC851977:JZC851979 KIY851977:KIY851979 KSU851977:KSU851979 LCQ851977:LCQ851979 LMM851977:LMM851979 LWI851977:LWI851979 MGE851977:MGE851979 MQA851977:MQA851979 MZW851977:MZW851979 NJS851977:NJS851979 NTO851977:NTO851979 ODK851977:ODK851979 ONG851977:ONG851979 OXC851977:OXC851979 PGY851977:PGY851979 PQU851977:PQU851979 QAQ851977:QAQ851979 QKM851977:QKM851979 QUI851977:QUI851979 REE851977:REE851979 ROA851977:ROA851979 RXW851977:RXW851979 SHS851977:SHS851979 SRO851977:SRO851979 TBK851977:TBK851979 TLG851977:TLG851979 TVC851977:TVC851979 UEY851977:UEY851979 UOU851977:UOU851979 UYQ851977:UYQ851979 VIM851977:VIM851979 VSI851977:VSI851979 WCE851977:WCE851979 WMA851977:WMA851979 WVW851977:WVW851979 O917513:O917515 JK917513:JK917515 TG917513:TG917515 ADC917513:ADC917515 AMY917513:AMY917515 AWU917513:AWU917515 BGQ917513:BGQ917515 BQM917513:BQM917515 CAI917513:CAI917515 CKE917513:CKE917515 CUA917513:CUA917515 DDW917513:DDW917515 DNS917513:DNS917515 DXO917513:DXO917515 EHK917513:EHK917515 ERG917513:ERG917515 FBC917513:FBC917515 FKY917513:FKY917515 FUU917513:FUU917515 GEQ917513:GEQ917515 GOM917513:GOM917515 GYI917513:GYI917515 HIE917513:HIE917515 HSA917513:HSA917515 IBW917513:IBW917515 ILS917513:ILS917515 IVO917513:IVO917515 JFK917513:JFK917515 JPG917513:JPG917515 JZC917513:JZC917515 KIY917513:KIY917515 KSU917513:KSU917515 LCQ917513:LCQ917515 LMM917513:LMM917515 LWI917513:LWI917515 MGE917513:MGE917515 MQA917513:MQA917515 MZW917513:MZW917515 NJS917513:NJS917515 NTO917513:NTO917515 ODK917513:ODK917515 ONG917513:ONG917515 OXC917513:OXC917515 PGY917513:PGY917515 PQU917513:PQU917515 QAQ917513:QAQ917515 QKM917513:QKM917515 QUI917513:QUI917515 REE917513:REE917515 ROA917513:ROA917515 RXW917513:RXW917515 SHS917513:SHS917515 SRO917513:SRO917515 TBK917513:TBK917515 TLG917513:TLG917515 TVC917513:TVC917515 UEY917513:UEY917515 UOU917513:UOU917515 UYQ917513:UYQ917515 VIM917513:VIM917515 VSI917513:VSI917515 WCE917513:WCE917515 WMA917513:WMA917515 WVW917513:WVW917515 O983049:O983051 JK983049:JK983051 TG983049:TG983051 ADC983049:ADC983051 AMY983049:AMY983051 AWU983049:AWU983051 BGQ983049:BGQ983051 BQM983049:BQM983051 CAI983049:CAI983051 CKE983049:CKE983051 CUA983049:CUA983051 DDW983049:DDW983051 DNS983049:DNS983051 DXO983049:DXO983051 EHK983049:EHK983051 ERG983049:ERG983051 FBC983049:FBC983051 FKY983049:FKY983051 FUU983049:FUU983051 GEQ983049:GEQ983051 GOM983049:GOM983051 GYI983049:GYI983051 HIE983049:HIE983051 HSA983049:HSA983051 IBW983049:IBW983051 ILS983049:ILS983051 IVO983049:IVO983051 JFK983049:JFK983051 JPG983049:JPG983051 JZC983049:JZC983051 KIY983049:KIY983051 KSU983049:KSU983051 LCQ983049:LCQ983051 LMM983049:LMM983051 LWI983049:LWI983051 MGE983049:MGE983051 MQA983049:MQA983051 MZW983049:MZW983051 NJS983049:NJS983051 NTO983049:NTO983051 ODK983049:ODK983051 ONG983049:ONG983051 OXC983049:OXC983051 PGY983049:PGY983051 PQU983049:PQU983051 QAQ983049:QAQ983051 QKM983049:QKM983051 QUI983049:QUI983051 REE983049:REE983051 ROA983049:ROA983051 RXW983049:RXW983051 SHS983049:SHS983051 SRO983049:SRO983051 TBK983049:TBK983051 TLG983049:TLG983051 TVC983049:TVC983051 UEY983049:UEY983051 UOU983049:UOU983051 UYQ983049:UYQ983051 VIM983049:VIM983051 VSI983049:VSI983051 WCE983049:WCE983051 WMA983049:WMA983051 WVW983049:WVW983051 WVS982950:WVS982951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Z65445 JV65445 TR65445 ADN65445 ANJ65445 AXF65445 BHB65445 BQX65445 CAT65445 CKP65445 CUL65445 DEH65445 DOD65445 DXZ65445 EHV65445 ERR65445 FBN65445 FLJ65445 FVF65445 GFB65445 GOX65445 GYT65445 HIP65445 HSL65445 ICH65445 IMD65445 IVZ65445 JFV65445 JPR65445 JZN65445 KJJ65445 KTF65445 LDB65445 LMX65445 LWT65445 MGP65445 MQL65445 NAH65445 NKD65445 NTZ65445 ODV65445 ONR65445 OXN65445 PHJ65445 PRF65445 QBB65445 QKX65445 QUT65445 REP65445 ROL65445 RYH65445 SID65445 SRZ65445 TBV65445 TLR65445 TVN65445 UFJ65445 UPF65445 UZB65445 VIX65445 VST65445 WCP65445 WML65445 WWH65445 Z130981 JV130981 TR130981 ADN130981 ANJ130981 AXF130981 BHB130981 BQX130981 CAT130981 CKP130981 CUL130981 DEH130981 DOD130981 DXZ130981 EHV130981 ERR130981 FBN130981 FLJ130981 FVF130981 GFB130981 GOX130981 GYT130981 HIP130981 HSL130981 ICH130981 IMD130981 IVZ130981 JFV130981 JPR130981 JZN130981 KJJ130981 KTF130981 LDB130981 LMX130981 LWT130981 MGP130981 MQL130981 NAH130981 NKD130981 NTZ130981 ODV130981 ONR130981 OXN130981 PHJ130981 PRF130981 QBB130981 QKX130981 QUT130981 REP130981 ROL130981 RYH130981 SID130981 SRZ130981 TBV130981 TLR130981 TVN130981 UFJ130981 UPF130981 UZB130981 VIX130981 VST130981 WCP130981 WML130981 WWH130981 Z196517 JV196517 TR196517 ADN196517 ANJ196517 AXF196517 BHB196517 BQX196517 CAT196517 CKP196517 CUL196517 DEH196517 DOD196517 DXZ196517 EHV196517 ERR196517 FBN196517 FLJ196517 FVF196517 GFB196517 GOX196517 GYT196517 HIP196517 HSL196517 ICH196517 IMD196517 IVZ196517 JFV196517 JPR196517 JZN196517 KJJ196517 KTF196517 LDB196517 LMX196517 LWT196517 MGP196517 MQL196517 NAH196517 NKD196517 NTZ196517 ODV196517 ONR196517 OXN196517 PHJ196517 PRF196517 QBB196517 QKX196517 QUT196517 REP196517 ROL196517 RYH196517 SID196517 SRZ196517 TBV196517 TLR196517 TVN196517 UFJ196517 UPF196517 UZB196517 VIX196517 VST196517 WCP196517 WML196517 WWH196517 Z262053 JV262053 TR262053 ADN262053 ANJ262053 AXF262053 BHB262053 BQX262053 CAT262053 CKP262053 CUL262053 DEH262053 DOD262053 DXZ262053 EHV262053 ERR262053 FBN262053 FLJ262053 FVF262053 GFB262053 GOX262053 GYT262053 HIP262053 HSL262053 ICH262053 IMD262053 IVZ262053 JFV262053 JPR262053 JZN262053 KJJ262053 KTF262053 LDB262053 LMX262053 LWT262053 MGP262053 MQL262053 NAH262053 NKD262053 NTZ262053 ODV262053 ONR262053 OXN262053 PHJ262053 PRF262053 QBB262053 QKX262053 QUT262053 REP262053 ROL262053 RYH262053 SID262053 SRZ262053 TBV262053 TLR262053 TVN262053 UFJ262053 UPF262053 UZB262053 VIX262053 VST262053 WCP262053 WML262053 WWH262053 Z327589 JV327589 TR327589 ADN327589 ANJ327589 AXF327589 BHB327589 BQX327589 CAT327589 CKP327589 CUL327589 DEH327589 DOD327589 DXZ327589 EHV327589 ERR327589 FBN327589 FLJ327589 FVF327589 GFB327589 GOX327589 GYT327589 HIP327589 HSL327589 ICH327589 IMD327589 IVZ327589 JFV327589 JPR327589 JZN327589 KJJ327589 KTF327589 LDB327589 LMX327589 LWT327589 MGP327589 MQL327589 NAH327589 NKD327589 NTZ327589 ODV327589 ONR327589 OXN327589 PHJ327589 PRF327589 QBB327589 QKX327589 QUT327589 REP327589 ROL327589 RYH327589 SID327589 SRZ327589 TBV327589 TLR327589 TVN327589 UFJ327589 UPF327589 UZB327589 VIX327589 VST327589 WCP327589 WML327589 WWH327589 Z393125 JV393125 TR393125 ADN393125 ANJ393125 AXF393125 BHB393125 BQX393125 CAT393125 CKP393125 CUL393125 DEH393125 DOD393125 DXZ393125 EHV393125 ERR393125 FBN393125 FLJ393125 FVF393125 GFB393125 GOX393125 GYT393125 HIP393125 HSL393125 ICH393125 IMD393125 IVZ393125 JFV393125 JPR393125 JZN393125 KJJ393125 KTF393125 LDB393125 LMX393125 LWT393125 MGP393125 MQL393125 NAH393125 NKD393125 NTZ393125 ODV393125 ONR393125 OXN393125 PHJ393125 PRF393125 QBB393125 QKX393125 QUT393125 REP393125 ROL393125 RYH393125 SID393125 SRZ393125 TBV393125 TLR393125 TVN393125 UFJ393125 UPF393125 UZB393125 VIX393125 VST393125 WCP393125 WML393125 WWH393125 Z458661 JV458661 TR458661 ADN458661 ANJ458661 AXF458661 BHB458661 BQX458661 CAT458661 CKP458661 CUL458661 DEH458661 DOD458661 DXZ458661 EHV458661 ERR458661 FBN458661 FLJ458661 FVF458661 GFB458661 GOX458661 GYT458661 HIP458661 HSL458661 ICH458661 IMD458661 IVZ458661 JFV458661 JPR458661 JZN458661 KJJ458661 KTF458661 LDB458661 LMX458661 LWT458661 MGP458661 MQL458661 NAH458661 NKD458661 NTZ458661 ODV458661 ONR458661 OXN458661 PHJ458661 PRF458661 QBB458661 QKX458661 QUT458661 REP458661 ROL458661 RYH458661 SID458661 SRZ458661 TBV458661 TLR458661 TVN458661 UFJ458661 UPF458661 UZB458661 VIX458661 VST458661 WCP458661 WML458661 WWH458661 Z524197 JV524197 TR524197 ADN524197 ANJ524197 AXF524197 BHB524197 BQX524197 CAT524197 CKP524197 CUL524197 DEH524197 DOD524197 DXZ524197 EHV524197 ERR524197 FBN524197 FLJ524197 FVF524197 GFB524197 GOX524197 GYT524197 HIP524197 HSL524197 ICH524197 IMD524197 IVZ524197 JFV524197 JPR524197 JZN524197 KJJ524197 KTF524197 LDB524197 LMX524197 LWT524197 MGP524197 MQL524197 NAH524197 NKD524197 NTZ524197 ODV524197 ONR524197 OXN524197 PHJ524197 PRF524197 QBB524197 QKX524197 QUT524197 REP524197 ROL524197 RYH524197 SID524197 SRZ524197 TBV524197 TLR524197 TVN524197 UFJ524197 UPF524197 UZB524197 VIX524197 VST524197 WCP524197 WML524197 WWH524197 Z589733 JV589733 TR589733 ADN589733 ANJ589733 AXF589733 BHB589733 BQX589733 CAT589733 CKP589733 CUL589733 DEH589733 DOD589733 DXZ589733 EHV589733 ERR589733 FBN589733 FLJ589733 FVF589733 GFB589733 GOX589733 GYT589733 HIP589733 HSL589733 ICH589733 IMD589733 IVZ589733 JFV589733 JPR589733 JZN589733 KJJ589733 KTF589733 LDB589733 LMX589733 LWT589733 MGP589733 MQL589733 NAH589733 NKD589733 NTZ589733 ODV589733 ONR589733 OXN589733 PHJ589733 PRF589733 QBB589733 QKX589733 QUT589733 REP589733 ROL589733 RYH589733 SID589733 SRZ589733 TBV589733 TLR589733 TVN589733 UFJ589733 UPF589733 UZB589733 VIX589733 VST589733 WCP589733 WML589733 WWH589733 Z655269 JV655269 TR655269 ADN655269 ANJ655269 AXF655269 BHB655269 BQX655269 CAT655269 CKP655269 CUL655269 DEH655269 DOD655269 DXZ655269 EHV655269 ERR655269 FBN655269 FLJ655269 FVF655269 GFB655269 GOX655269 GYT655269 HIP655269 HSL655269 ICH655269 IMD655269 IVZ655269 JFV655269 JPR655269 JZN655269 KJJ655269 KTF655269 LDB655269 LMX655269 LWT655269 MGP655269 MQL655269 NAH655269 NKD655269 NTZ655269 ODV655269 ONR655269 OXN655269 PHJ655269 PRF655269 QBB655269 QKX655269 QUT655269 REP655269 ROL655269 RYH655269 SID655269 SRZ655269 TBV655269 TLR655269 TVN655269 UFJ655269 UPF655269 UZB655269 VIX655269 VST655269 WCP655269 WML655269 WWH655269 Z720805 JV720805 TR720805 ADN720805 ANJ720805 AXF720805 BHB720805 BQX720805 CAT720805 CKP720805 CUL720805 DEH720805 DOD720805 DXZ720805 EHV720805 ERR720805 FBN720805 FLJ720805 FVF720805 GFB720805 GOX720805 GYT720805 HIP720805 HSL720805 ICH720805 IMD720805 IVZ720805 JFV720805 JPR720805 JZN720805 KJJ720805 KTF720805 LDB720805 LMX720805 LWT720805 MGP720805 MQL720805 NAH720805 NKD720805 NTZ720805 ODV720805 ONR720805 OXN720805 PHJ720805 PRF720805 QBB720805 QKX720805 QUT720805 REP720805 ROL720805 RYH720805 SID720805 SRZ720805 TBV720805 TLR720805 TVN720805 UFJ720805 UPF720805 UZB720805 VIX720805 VST720805 WCP720805 WML720805 WWH720805 Z786341 JV786341 TR786341 ADN786341 ANJ786341 AXF786341 BHB786341 BQX786341 CAT786341 CKP786341 CUL786341 DEH786341 DOD786341 DXZ786341 EHV786341 ERR786341 FBN786341 FLJ786341 FVF786341 GFB786341 GOX786341 GYT786341 HIP786341 HSL786341 ICH786341 IMD786341 IVZ786341 JFV786341 JPR786341 JZN786341 KJJ786341 KTF786341 LDB786341 LMX786341 LWT786341 MGP786341 MQL786341 NAH786341 NKD786341 NTZ786341 ODV786341 ONR786341 OXN786341 PHJ786341 PRF786341 QBB786341 QKX786341 QUT786341 REP786341 ROL786341 RYH786341 SID786341 SRZ786341 TBV786341 TLR786341 TVN786341 UFJ786341 UPF786341 UZB786341 VIX786341 VST786341 WCP786341 WML786341 WWH786341 Z851877 JV851877 TR851877 ADN851877 ANJ851877 AXF851877 BHB851877 BQX851877 CAT851877 CKP851877 CUL851877 DEH851877 DOD851877 DXZ851877 EHV851877 ERR851877 FBN851877 FLJ851877 FVF851877 GFB851877 GOX851877 GYT851877 HIP851877 HSL851877 ICH851877 IMD851877 IVZ851877 JFV851877 JPR851877 JZN851877 KJJ851877 KTF851877 LDB851877 LMX851877 LWT851877 MGP851877 MQL851877 NAH851877 NKD851877 NTZ851877 ODV851877 ONR851877 OXN851877 PHJ851877 PRF851877 QBB851877 QKX851877 QUT851877 REP851877 ROL851877 RYH851877 SID851877 SRZ851877 TBV851877 TLR851877 TVN851877 UFJ851877 UPF851877 UZB851877 VIX851877 VST851877 WCP851877 WML851877 WWH851877 Z917413 JV917413 TR917413 ADN917413 ANJ917413 AXF917413 BHB917413 BQX917413 CAT917413 CKP917413 CUL917413 DEH917413 DOD917413 DXZ917413 EHV917413 ERR917413 FBN917413 FLJ917413 FVF917413 GFB917413 GOX917413 GYT917413 HIP917413 HSL917413 ICH917413 IMD917413 IVZ917413 JFV917413 JPR917413 JZN917413 KJJ917413 KTF917413 LDB917413 LMX917413 LWT917413 MGP917413 MQL917413 NAH917413 NKD917413 NTZ917413 ODV917413 ONR917413 OXN917413 PHJ917413 PRF917413 QBB917413 QKX917413 QUT917413 REP917413 ROL917413 RYH917413 SID917413 SRZ917413 TBV917413 TLR917413 TVN917413 UFJ917413 UPF917413 UZB917413 VIX917413 VST917413 WCP917413 WML917413 WWH917413 Z982949 JV982949 TR982949 ADN982949 ANJ982949 AXF982949 BHB982949 BQX982949 CAT982949 CKP982949 CUL982949 DEH982949 DOD982949 DXZ982949 EHV982949 ERR982949 FBN982949 FLJ982949 FVF982949 GFB982949 GOX982949 GYT982949 HIP982949 HSL982949 ICH982949 IMD982949 IVZ982949 JFV982949 JPR982949 JZN982949 KJJ982949 KTF982949 LDB982949 LMX982949 LWT982949 MGP982949 MQL982949 NAH982949 NKD982949 NTZ982949 ODV982949 ONR982949 OXN982949 PHJ982949 PRF982949 QBB982949 QKX982949 QUT982949 REP982949 ROL982949 RYH982949 SID982949 SRZ982949 TBV982949 TLR982949 TVN982949 UFJ982949 UPF982949 UZB982949 VIX982949 VST982949 WCP982949 WML982949 WWH982949 P65446 JL65446 TH65446 ADD65446 AMZ65446 AWV65446 BGR65446 BQN65446 CAJ65446 CKF65446 CUB65446 DDX65446 DNT65446 DXP65446 EHL65446 ERH65446 FBD65446 FKZ65446 FUV65446 GER65446 GON65446 GYJ65446 HIF65446 HSB65446 IBX65446 ILT65446 IVP65446 JFL65446 JPH65446 JZD65446 KIZ65446 KSV65446 LCR65446 LMN65446 LWJ65446 MGF65446 MQB65446 MZX65446 NJT65446 NTP65446 ODL65446 ONH65446 OXD65446 PGZ65446 PQV65446 QAR65446 QKN65446 QUJ65446 REF65446 ROB65446 RXX65446 SHT65446 SRP65446 TBL65446 TLH65446 TVD65446 UEZ65446 UOV65446 UYR65446 VIN65446 VSJ65446 WCF65446 WMB65446 WVX65446 P130982 JL130982 TH130982 ADD130982 AMZ130982 AWV130982 BGR130982 BQN130982 CAJ130982 CKF130982 CUB130982 DDX130982 DNT130982 DXP130982 EHL130982 ERH130982 FBD130982 FKZ130982 FUV130982 GER130982 GON130982 GYJ130982 HIF130982 HSB130982 IBX130982 ILT130982 IVP130982 JFL130982 JPH130982 JZD130982 KIZ130982 KSV130982 LCR130982 LMN130982 LWJ130982 MGF130982 MQB130982 MZX130982 NJT130982 NTP130982 ODL130982 ONH130982 OXD130982 PGZ130982 PQV130982 QAR130982 QKN130982 QUJ130982 REF130982 ROB130982 RXX130982 SHT130982 SRP130982 TBL130982 TLH130982 TVD130982 UEZ130982 UOV130982 UYR130982 VIN130982 VSJ130982 WCF130982 WMB130982 WVX130982 P196518 JL196518 TH196518 ADD196518 AMZ196518 AWV196518 BGR196518 BQN196518 CAJ196518 CKF196518 CUB196518 DDX196518 DNT196518 DXP196518 EHL196518 ERH196518 FBD196518 FKZ196518 FUV196518 GER196518 GON196518 GYJ196518 HIF196518 HSB196518 IBX196518 ILT196518 IVP196518 JFL196518 JPH196518 JZD196518 KIZ196518 KSV196518 LCR196518 LMN196518 LWJ196518 MGF196518 MQB196518 MZX196518 NJT196518 NTP196518 ODL196518 ONH196518 OXD196518 PGZ196518 PQV196518 QAR196518 QKN196518 QUJ196518 REF196518 ROB196518 RXX196518 SHT196518 SRP196518 TBL196518 TLH196518 TVD196518 UEZ196518 UOV196518 UYR196518 VIN196518 VSJ196518 WCF196518 WMB196518 WVX196518 P262054 JL262054 TH262054 ADD262054 AMZ262054 AWV262054 BGR262054 BQN262054 CAJ262054 CKF262054 CUB262054 DDX262054 DNT262054 DXP262054 EHL262054 ERH262054 FBD262054 FKZ262054 FUV262054 GER262054 GON262054 GYJ262054 HIF262054 HSB262054 IBX262054 ILT262054 IVP262054 JFL262054 JPH262054 JZD262054 KIZ262054 KSV262054 LCR262054 LMN262054 LWJ262054 MGF262054 MQB262054 MZX262054 NJT262054 NTP262054 ODL262054 ONH262054 OXD262054 PGZ262054 PQV262054 QAR262054 QKN262054 QUJ262054 REF262054 ROB262054 RXX262054 SHT262054 SRP262054 TBL262054 TLH262054 TVD262054 UEZ262054 UOV262054 UYR262054 VIN262054 VSJ262054 WCF262054 WMB262054 WVX262054 P327590 JL327590 TH327590 ADD327590 AMZ327590 AWV327590 BGR327590 BQN327590 CAJ327590 CKF327590 CUB327590 DDX327590 DNT327590 DXP327590 EHL327590 ERH327590 FBD327590 FKZ327590 FUV327590 GER327590 GON327590 GYJ327590 HIF327590 HSB327590 IBX327590 ILT327590 IVP327590 JFL327590 JPH327590 JZD327590 KIZ327590 KSV327590 LCR327590 LMN327590 LWJ327590 MGF327590 MQB327590 MZX327590 NJT327590 NTP327590 ODL327590 ONH327590 OXD327590 PGZ327590 PQV327590 QAR327590 QKN327590 QUJ327590 REF327590 ROB327590 RXX327590 SHT327590 SRP327590 TBL327590 TLH327590 TVD327590 UEZ327590 UOV327590 UYR327590 VIN327590 VSJ327590 WCF327590 WMB327590 WVX327590 P393126 JL393126 TH393126 ADD393126 AMZ393126 AWV393126 BGR393126 BQN393126 CAJ393126 CKF393126 CUB393126 DDX393126 DNT393126 DXP393126 EHL393126 ERH393126 FBD393126 FKZ393126 FUV393126 GER393126 GON393126 GYJ393126 HIF393126 HSB393126 IBX393126 ILT393126 IVP393126 JFL393126 JPH393126 JZD393126 KIZ393126 KSV393126 LCR393126 LMN393126 LWJ393126 MGF393126 MQB393126 MZX393126 NJT393126 NTP393126 ODL393126 ONH393126 OXD393126 PGZ393126 PQV393126 QAR393126 QKN393126 QUJ393126 REF393126 ROB393126 RXX393126 SHT393126 SRP393126 TBL393126 TLH393126 TVD393126 UEZ393126 UOV393126 UYR393126 VIN393126 VSJ393126 WCF393126 WMB393126 WVX393126 P458662 JL458662 TH458662 ADD458662 AMZ458662 AWV458662 BGR458662 BQN458662 CAJ458662 CKF458662 CUB458662 DDX458662 DNT458662 DXP458662 EHL458662 ERH458662 FBD458662 FKZ458662 FUV458662 GER458662 GON458662 GYJ458662 HIF458662 HSB458662 IBX458662 ILT458662 IVP458662 JFL458662 JPH458662 JZD458662 KIZ458662 KSV458662 LCR458662 LMN458662 LWJ458662 MGF458662 MQB458662 MZX458662 NJT458662 NTP458662 ODL458662 ONH458662 OXD458662 PGZ458662 PQV458662 QAR458662 QKN458662 QUJ458662 REF458662 ROB458662 RXX458662 SHT458662 SRP458662 TBL458662 TLH458662 TVD458662 UEZ458662 UOV458662 UYR458662 VIN458662 VSJ458662 WCF458662 WMB458662 WVX458662 P524198 JL524198 TH524198 ADD524198 AMZ524198 AWV524198 BGR524198 BQN524198 CAJ524198 CKF524198 CUB524198 DDX524198 DNT524198 DXP524198 EHL524198 ERH524198 FBD524198 FKZ524198 FUV524198 GER524198 GON524198 GYJ524198 HIF524198 HSB524198 IBX524198 ILT524198 IVP524198 JFL524198 JPH524198 JZD524198 KIZ524198 KSV524198 LCR524198 LMN524198 LWJ524198 MGF524198 MQB524198 MZX524198 NJT524198 NTP524198 ODL524198 ONH524198 OXD524198 PGZ524198 PQV524198 QAR524198 QKN524198 QUJ524198 REF524198 ROB524198 RXX524198 SHT524198 SRP524198 TBL524198 TLH524198 TVD524198 UEZ524198 UOV524198 UYR524198 VIN524198 VSJ524198 WCF524198 WMB524198 WVX524198 P589734 JL589734 TH589734 ADD589734 AMZ589734 AWV589734 BGR589734 BQN589734 CAJ589734 CKF589734 CUB589734 DDX589734 DNT589734 DXP589734 EHL589734 ERH589734 FBD589734 FKZ589734 FUV589734 GER589734 GON589734 GYJ589734 HIF589734 HSB589734 IBX589734 ILT589734 IVP589734 JFL589734 JPH589734 JZD589734 KIZ589734 KSV589734 LCR589734 LMN589734 LWJ589734 MGF589734 MQB589734 MZX589734 NJT589734 NTP589734 ODL589734 ONH589734 OXD589734 PGZ589734 PQV589734 QAR589734 QKN589734 QUJ589734 REF589734 ROB589734 RXX589734 SHT589734 SRP589734 TBL589734 TLH589734 TVD589734 UEZ589734 UOV589734 UYR589734 VIN589734 VSJ589734 WCF589734 WMB589734 WVX589734 P655270 JL655270 TH655270 ADD655270 AMZ655270 AWV655270 BGR655270 BQN655270 CAJ655270 CKF655270 CUB655270 DDX655270 DNT655270 DXP655270 EHL655270 ERH655270 FBD655270 FKZ655270 FUV655270 GER655270 GON655270 GYJ655270 HIF655270 HSB655270 IBX655270 ILT655270 IVP655270 JFL655270 JPH655270 JZD655270 KIZ655270 KSV655270 LCR655270 LMN655270 LWJ655270 MGF655270 MQB655270 MZX655270 NJT655270 NTP655270 ODL655270 ONH655270 OXD655270 PGZ655270 PQV655270 QAR655270 QKN655270 QUJ655270 REF655270 ROB655270 RXX655270 SHT655270 SRP655270 TBL655270 TLH655270 TVD655270 UEZ655270 UOV655270 UYR655270 VIN655270 VSJ655270 WCF655270 WMB655270 WVX655270 P720806 JL720806 TH720806 ADD720806 AMZ720806 AWV720806 BGR720806 BQN720806 CAJ720806 CKF720806 CUB720806 DDX720806 DNT720806 DXP720806 EHL720806 ERH720806 FBD720806 FKZ720806 FUV720806 GER720806 GON720806 GYJ720806 HIF720806 HSB720806 IBX720806 ILT720806 IVP720806 JFL720806 JPH720806 JZD720806 KIZ720806 KSV720806 LCR720806 LMN720806 LWJ720806 MGF720806 MQB720806 MZX720806 NJT720806 NTP720806 ODL720806 ONH720806 OXD720806 PGZ720806 PQV720806 QAR720806 QKN720806 QUJ720806 REF720806 ROB720806 RXX720806 SHT720806 SRP720806 TBL720806 TLH720806 TVD720806 UEZ720806 UOV720806 UYR720806 VIN720806 VSJ720806 WCF720806 WMB720806 WVX720806 P786342 JL786342 TH786342 ADD786342 AMZ786342 AWV786342 BGR786342 BQN786342 CAJ786342 CKF786342 CUB786342 DDX786342 DNT786342 DXP786342 EHL786342 ERH786342 FBD786342 FKZ786342 FUV786342 GER786342 GON786342 GYJ786342 HIF786342 HSB786342 IBX786342 ILT786342 IVP786342 JFL786342 JPH786342 JZD786342 KIZ786342 KSV786342 LCR786342 LMN786342 LWJ786342 MGF786342 MQB786342 MZX786342 NJT786342 NTP786342 ODL786342 ONH786342 OXD786342 PGZ786342 PQV786342 QAR786342 QKN786342 QUJ786342 REF786342 ROB786342 RXX786342 SHT786342 SRP786342 TBL786342 TLH786342 TVD786342 UEZ786342 UOV786342 UYR786342 VIN786342 VSJ786342 WCF786342 WMB786342 WVX786342 P851878 JL851878 TH851878 ADD851878 AMZ851878 AWV851878 BGR851878 BQN851878 CAJ851878 CKF851878 CUB851878 DDX851878 DNT851878 DXP851878 EHL851878 ERH851878 FBD851878 FKZ851878 FUV851878 GER851878 GON851878 GYJ851878 HIF851878 HSB851878 IBX851878 ILT851878 IVP851878 JFL851878 JPH851878 JZD851878 KIZ851878 KSV851878 LCR851878 LMN851878 LWJ851878 MGF851878 MQB851878 MZX851878 NJT851878 NTP851878 ODL851878 ONH851878 OXD851878 PGZ851878 PQV851878 QAR851878 QKN851878 QUJ851878 REF851878 ROB851878 RXX851878 SHT851878 SRP851878 TBL851878 TLH851878 TVD851878 UEZ851878 UOV851878 UYR851878 VIN851878 VSJ851878 WCF851878 WMB851878 WVX851878 P917414 JL917414 TH917414 ADD917414 AMZ917414 AWV917414 BGR917414 BQN917414 CAJ917414 CKF917414 CUB917414 DDX917414 DNT917414 DXP917414 EHL917414 ERH917414 FBD917414 FKZ917414 FUV917414 GER917414 GON917414 GYJ917414 HIF917414 HSB917414 IBX917414 ILT917414 IVP917414 JFL917414 JPH917414 JZD917414 KIZ917414 KSV917414 LCR917414 LMN917414 LWJ917414 MGF917414 MQB917414 MZX917414 NJT917414 NTP917414 ODL917414 ONH917414 OXD917414 PGZ917414 PQV917414 QAR917414 QKN917414 QUJ917414 REF917414 ROB917414 RXX917414 SHT917414 SRP917414 TBL917414 TLH917414 TVD917414 UEZ917414 UOV917414 UYR917414 VIN917414 VSJ917414 WCF917414 WMB917414 WVX917414 P982950 JL982950 TH982950 ADD982950 AMZ982950 AWV982950 BGR982950 BQN982950 CAJ982950 CKF982950 CUB982950 DDX982950 DNT982950 DXP982950 EHL982950 ERH982950 FBD982950 FKZ982950 FUV982950 GER982950 GON982950 GYJ982950 HIF982950 HSB982950 IBX982950 ILT982950 IVP982950 JFL982950 JPH982950 JZD982950 KIZ982950 KSV982950 LCR982950 LMN982950 LWJ982950 MGF982950 MQB982950 MZX982950 NJT982950 NTP982950 ODL982950 ONH982950 OXD982950 PGZ982950 PQV982950 QAR982950 QKN982950 QUJ982950 REF982950 ROB982950 RXX982950 SHT982950 SRP982950 TBL982950 TLH982950 TVD982950 UEZ982950 UOV982950 UYR982950 VIN982950 VSJ982950 WCF982950 WMB982950 WVX982950 U65446:U65447 JQ65446:JQ65447 TM65446:TM65447 ADI65446:ADI65447 ANE65446:ANE65447 AXA65446:AXA65447 BGW65446:BGW65447 BQS65446:BQS65447 CAO65446:CAO65447 CKK65446:CKK65447 CUG65446:CUG65447 DEC65446:DEC65447 DNY65446:DNY65447 DXU65446:DXU65447 EHQ65446:EHQ65447 ERM65446:ERM65447 FBI65446:FBI65447 FLE65446:FLE65447 FVA65446:FVA65447 GEW65446:GEW65447 GOS65446:GOS65447 GYO65446:GYO65447 HIK65446:HIK65447 HSG65446:HSG65447 ICC65446:ICC65447 ILY65446:ILY65447 IVU65446:IVU65447 JFQ65446:JFQ65447 JPM65446:JPM65447 JZI65446:JZI65447 KJE65446:KJE65447 KTA65446:KTA65447 LCW65446:LCW65447 LMS65446:LMS65447 LWO65446:LWO65447 MGK65446:MGK65447 MQG65446:MQG65447 NAC65446:NAC65447 NJY65446:NJY65447 NTU65446:NTU65447 ODQ65446:ODQ65447 ONM65446:ONM65447 OXI65446:OXI65447 PHE65446:PHE65447 PRA65446:PRA65447 QAW65446:QAW65447 QKS65446:QKS65447 QUO65446:QUO65447 REK65446:REK65447 ROG65446:ROG65447 RYC65446:RYC65447 SHY65446:SHY65447 SRU65446:SRU65447 TBQ65446:TBQ65447 TLM65446:TLM65447 TVI65446:TVI65447 UFE65446:UFE65447 UPA65446:UPA65447 UYW65446:UYW65447 VIS65446:VIS65447 VSO65446:VSO65447 WCK65446:WCK65447 WMG65446:WMG65447 WWC65446:WWC65447 U130982:U130983 JQ130982:JQ130983 TM130982:TM130983 ADI130982:ADI130983 ANE130982:ANE130983 AXA130982:AXA130983 BGW130982:BGW130983 BQS130982:BQS130983 CAO130982:CAO130983 CKK130982:CKK130983 CUG130982:CUG130983 DEC130982:DEC130983 DNY130982:DNY130983 DXU130982:DXU130983 EHQ130982:EHQ130983 ERM130982:ERM130983 FBI130982:FBI130983 FLE130982:FLE130983 FVA130982:FVA130983 GEW130982:GEW130983 GOS130982:GOS130983 GYO130982:GYO130983 HIK130982:HIK130983 HSG130982:HSG130983 ICC130982:ICC130983 ILY130982:ILY130983 IVU130982:IVU130983 JFQ130982:JFQ130983 JPM130982:JPM130983 JZI130982:JZI130983 KJE130982:KJE130983 KTA130982:KTA130983 LCW130982:LCW130983 LMS130982:LMS130983 LWO130982:LWO130983 MGK130982:MGK130983 MQG130982:MQG130983 NAC130982:NAC130983 NJY130982:NJY130983 NTU130982:NTU130983 ODQ130982:ODQ130983 ONM130982:ONM130983 OXI130982:OXI130983 PHE130982:PHE130983 PRA130982:PRA130983 QAW130982:QAW130983 QKS130982:QKS130983 QUO130982:QUO130983 REK130982:REK130983 ROG130982:ROG130983 RYC130982:RYC130983 SHY130982:SHY130983 SRU130982:SRU130983 TBQ130982:TBQ130983 TLM130982:TLM130983 TVI130982:TVI130983 UFE130982:UFE130983 UPA130982:UPA130983 UYW130982:UYW130983 VIS130982:VIS130983 VSO130982:VSO130983 WCK130982:WCK130983 WMG130982:WMG130983 WWC130982:WWC130983 U196518:U196519 JQ196518:JQ196519 TM196518:TM196519 ADI196518:ADI196519 ANE196518:ANE196519 AXA196518:AXA196519 BGW196518:BGW196519 BQS196518:BQS196519 CAO196518:CAO196519 CKK196518:CKK196519 CUG196518:CUG196519 DEC196518:DEC196519 DNY196518:DNY196519 DXU196518:DXU196519 EHQ196518:EHQ196519 ERM196518:ERM196519 FBI196518:FBI196519 FLE196518:FLE196519 FVA196518:FVA196519 GEW196518:GEW196519 GOS196518:GOS196519 GYO196518:GYO196519 HIK196518:HIK196519 HSG196518:HSG196519 ICC196518:ICC196519 ILY196518:ILY196519 IVU196518:IVU196519 JFQ196518:JFQ196519 JPM196518:JPM196519 JZI196518:JZI196519 KJE196518:KJE196519 KTA196518:KTA196519 LCW196518:LCW196519 LMS196518:LMS196519 LWO196518:LWO196519 MGK196518:MGK196519 MQG196518:MQG196519 NAC196518:NAC196519 NJY196518:NJY196519 NTU196518:NTU196519 ODQ196518:ODQ196519 ONM196518:ONM196519 OXI196518:OXI196519 PHE196518:PHE196519 PRA196518:PRA196519 QAW196518:QAW196519 QKS196518:QKS196519 QUO196518:QUO196519 REK196518:REK196519 ROG196518:ROG196519 RYC196518:RYC196519 SHY196518:SHY196519 SRU196518:SRU196519 TBQ196518:TBQ196519 TLM196518:TLM196519 TVI196518:TVI196519 UFE196518:UFE196519 UPA196518:UPA196519 UYW196518:UYW196519 VIS196518:VIS196519 VSO196518:VSO196519 WCK196518:WCK196519 WMG196518:WMG196519 WWC196518:WWC196519 U262054:U262055 JQ262054:JQ262055 TM262054:TM262055 ADI262054:ADI262055 ANE262054:ANE262055 AXA262054:AXA262055 BGW262054:BGW262055 BQS262054:BQS262055 CAO262054:CAO262055 CKK262054:CKK262055 CUG262054:CUG262055 DEC262054:DEC262055 DNY262054:DNY262055 DXU262054:DXU262055 EHQ262054:EHQ262055 ERM262054:ERM262055 FBI262054:FBI262055 FLE262054:FLE262055 FVA262054:FVA262055 GEW262054:GEW262055 GOS262054:GOS262055 GYO262054:GYO262055 HIK262054:HIK262055 HSG262054:HSG262055 ICC262054:ICC262055 ILY262054:ILY262055 IVU262054:IVU262055 JFQ262054:JFQ262055 JPM262054:JPM262055 JZI262054:JZI262055 KJE262054:KJE262055 KTA262054:KTA262055 LCW262054:LCW262055 LMS262054:LMS262055 LWO262054:LWO262055 MGK262054:MGK262055 MQG262054:MQG262055 NAC262054:NAC262055 NJY262054:NJY262055 NTU262054:NTU262055 ODQ262054:ODQ262055 ONM262054:ONM262055 OXI262054:OXI262055 PHE262054:PHE262055 PRA262054:PRA262055 QAW262054:QAW262055 QKS262054:QKS262055 QUO262054:QUO262055 REK262054:REK262055 ROG262054:ROG262055 RYC262054:RYC262055 SHY262054:SHY262055 SRU262054:SRU262055 TBQ262054:TBQ262055 TLM262054:TLM262055 TVI262054:TVI262055 UFE262054:UFE262055 UPA262054:UPA262055 UYW262054:UYW262055 VIS262054:VIS262055 VSO262054:VSO262055 WCK262054:WCK262055 WMG262054:WMG262055 WWC262054:WWC262055 U327590:U327591 JQ327590:JQ327591 TM327590:TM327591 ADI327590:ADI327591 ANE327590:ANE327591 AXA327590:AXA327591 BGW327590:BGW327591 BQS327590:BQS327591 CAO327590:CAO327591 CKK327590:CKK327591 CUG327590:CUG327591 DEC327590:DEC327591 DNY327590:DNY327591 DXU327590:DXU327591 EHQ327590:EHQ327591 ERM327590:ERM327591 FBI327590:FBI327591 FLE327590:FLE327591 FVA327590:FVA327591 GEW327590:GEW327591 GOS327590:GOS327591 GYO327590:GYO327591 HIK327590:HIK327591 HSG327590:HSG327591 ICC327590:ICC327591 ILY327590:ILY327591 IVU327590:IVU327591 JFQ327590:JFQ327591 JPM327590:JPM327591 JZI327590:JZI327591 KJE327590:KJE327591 KTA327590:KTA327591 LCW327590:LCW327591 LMS327590:LMS327591 LWO327590:LWO327591 MGK327590:MGK327591 MQG327590:MQG327591 NAC327590:NAC327591 NJY327590:NJY327591 NTU327590:NTU327591 ODQ327590:ODQ327591 ONM327590:ONM327591 OXI327590:OXI327591 PHE327590:PHE327591 PRA327590:PRA327591 QAW327590:QAW327591 QKS327590:QKS327591 QUO327590:QUO327591 REK327590:REK327591 ROG327590:ROG327591 RYC327590:RYC327591 SHY327590:SHY327591 SRU327590:SRU327591 TBQ327590:TBQ327591 TLM327590:TLM327591 TVI327590:TVI327591 UFE327590:UFE327591 UPA327590:UPA327591 UYW327590:UYW327591 VIS327590:VIS327591 VSO327590:VSO327591 WCK327590:WCK327591 WMG327590:WMG327591 WWC327590:WWC327591 U393126:U393127 JQ393126:JQ393127 TM393126:TM393127 ADI393126:ADI393127 ANE393126:ANE393127 AXA393126:AXA393127 BGW393126:BGW393127 BQS393126:BQS393127 CAO393126:CAO393127 CKK393126:CKK393127 CUG393126:CUG393127 DEC393126:DEC393127 DNY393126:DNY393127 DXU393126:DXU393127 EHQ393126:EHQ393127 ERM393126:ERM393127 FBI393126:FBI393127 FLE393126:FLE393127 FVA393126:FVA393127 GEW393126:GEW393127 GOS393126:GOS393127 GYO393126:GYO393127 HIK393126:HIK393127 HSG393126:HSG393127 ICC393126:ICC393127 ILY393126:ILY393127 IVU393126:IVU393127 JFQ393126:JFQ393127 JPM393126:JPM393127 JZI393126:JZI393127 KJE393126:KJE393127 KTA393126:KTA393127 LCW393126:LCW393127 LMS393126:LMS393127 LWO393126:LWO393127 MGK393126:MGK393127 MQG393126:MQG393127 NAC393126:NAC393127 NJY393126:NJY393127 NTU393126:NTU393127 ODQ393126:ODQ393127 ONM393126:ONM393127 OXI393126:OXI393127 PHE393126:PHE393127 PRA393126:PRA393127 QAW393126:QAW393127 QKS393126:QKS393127 QUO393126:QUO393127 REK393126:REK393127 ROG393126:ROG393127 RYC393126:RYC393127 SHY393126:SHY393127 SRU393126:SRU393127 TBQ393126:TBQ393127 TLM393126:TLM393127 TVI393126:TVI393127 UFE393126:UFE393127 UPA393126:UPA393127 UYW393126:UYW393127 VIS393126:VIS393127 VSO393126:VSO393127 WCK393126:WCK393127 WMG393126:WMG393127 WWC393126:WWC393127 U458662:U458663 JQ458662:JQ458663 TM458662:TM458663 ADI458662:ADI458663 ANE458662:ANE458663 AXA458662:AXA458663 BGW458662:BGW458663 BQS458662:BQS458663 CAO458662:CAO458663 CKK458662:CKK458663 CUG458662:CUG458663 DEC458662:DEC458663 DNY458662:DNY458663 DXU458662:DXU458663 EHQ458662:EHQ458663 ERM458662:ERM458663 FBI458662:FBI458663 FLE458662:FLE458663 FVA458662:FVA458663 GEW458662:GEW458663 GOS458662:GOS458663 GYO458662:GYO458663 HIK458662:HIK458663 HSG458662:HSG458663 ICC458662:ICC458663 ILY458662:ILY458663 IVU458662:IVU458663 JFQ458662:JFQ458663 JPM458662:JPM458663 JZI458662:JZI458663 KJE458662:KJE458663 KTA458662:KTA458663 LCW458662:LCW458663 LMS458662:LMS458663 LWO458662:LWO458663 MGK458662:MGK458663 MQG458662:MQG458663 NAC458662:NAC458663 NJY458662:NJY458663 NTU458662:NTU458663 ODQ458662:ODQ458663 ONM458662:ONM458663 OXI458662:OXI458663 PHE458662:PHE458663 PRA458662:PRA458663 QAW458662:QAW458663 QKS458662:QKS458663 QUO458662:QUO458663 REK458662:REK458663 ROG458662:ROG458663 RYC458662:RYC458663 SHY458662:SHY458663 SRU458662:SRU458663 TBQ458662:TBQ458663 TLM458662:TLM458663 TVI458662:TVI458663 UFE458662:UFE458663 UPA458662:UPA458663 UYW458662:UYW458663 VIS458662:VIS458663 VSO458662:VSO458663 WCK458662:WCK458663 WMG458662:WMG458663 WWC458662:WWC458663 U524198:U524199 JQ524198:JQ524199 TM524198:TM524199 ADI524198:ADI524199 ANE524198:ANE524199 AXA524198:AXA524199 BGW524198:BGW524199 BQS524198:BQS524199 CAO524198:CAO524199 CKK524198:CKK524199 CUG524198:CUG524199 DEC524198:DEC524199 DNY524198:DNY524199 DXU524198:DXU524199 EHQ524198:EHQ524199 ERM524198:ERM524199 FBI524198:FBI524199 FLE524198:FLE524199 FVA524198:FVA524199 GEW524198:GEW524199 GOS524198:GOS524199 GYO524198:GYO524199 HIK524198:HIK524199 HSG524198:HSG524199 ICC524198:ICC524199 ILY524198:ILY524199 IVU524198:IVU524199 JFQ524198:JFQ524199 JPM524198:JPM524199 JZI524198:JZI524199 KJE524198:KJE524199 KTA524198:KTA524199 LCW524198:LCW524199 LMS524198:LMS524199 LWO524198:LWO524199 MGK524198:MGK524199 MQG524198:MQG524199 NAC524198:NAC524199 NJY524198:NJY524199 NTU524198:NTU524199 ODQ524198:ODQ524199 ONM524198:ONM524199 OXI524198:OXI524199 PHE524198:PHE524199 PRA524198:PRA524199 QAW524198:QAW524199 QKS524198:QKS524199 QUO524198:QUO524199 REK524198:REK524199 ROG524198:ROG524199 RYC524198:RYC524199 SHY524198:SHY524199 SRU524198:SRU524199 TBQ524198:TBQ524199 TLM524198:TLM524199 TVI524198:TVI524199 UFE524198:UFE524199 UPA524198:UPA524199 UYW524198:UYW524199 VIS524198:VIS524199 VSO524198:VSO524199 WCK524198:WCK524199 WMG524198:WMG524199 WWC524198:WWC524199 U589734:U589735 JQ589734:JQ589735 TM589734:TM589735 ADI589734:ADI589735 ANE589734:ANE589735 AXA589734:AXA589735 BGW589734:BGW589735 BQS589734:BQS589735 CAO589734:CAO589735 CKK589734:CKK589735 CUG589734:CUG589735 DEC589734:DEC589735 DNY589734:DNY589735 DXU589734:DXU589735 EHQ589734:EHQ589735 ERM589734:ERM589735 FBI589734:FBI589735 FLE589734:FLE589735 FVA589734:FVA589735 GEW589734:GEW589735 GOS589734:GOS589735 GYO589734:GYO589735 HIK589734:HIK589735 HSG589734:HSG589735 ICC589734:ICC589735 ILY589734:ILY589735 IVU589734:IVU589735 JFQ589734:JFQ589735 JPM589734:JPM589735 JZI589734:JZI589735 KJE589734:KJE589735 KTA589734:KTA589735 LCW589734:LCW589735 LMS589734:LMS589735 LWO589734:LWO589735 MGK589734:MGK589735 MQG589734:MQG589735 NAC589734:NAC589735 NJY589734:NJY589735 NTU589734:NTU589735 ODQ589734:ODQ589735 ONM589734:ONM589735 OXI589734:OXI589735 PHE589734:PHE589735 PRA589734:PRA589735 QAW589734:QAW589735 QKS589734:QKS589735 QUO589734:QUO589735 REK589734:REK589735 ROG589734:ROG589735 RYC589734:RYC589735 SHY589734:SHY589735 SRU589734:SRU589735 TBQ589734:TBQ589735 TLM589734:TLM589735 TVI589734:TVI589735 UFE589734:UFE589735 UPA589734:UPA589735 UYW589734:UYW589735 VIS589734:VIS589735 VSO589734:VSO589735 WCK589734:WCK589735 WMG589734:WMG589735 WWC589734:WWC589735 U655270:U655271 JQ655270:JQ655271 TM655270:TM655271 ADI655270:ADI655271 ANE655270:ANE655271 AXA655270:AXA655271 BGW655270:BGW655271 BQS655270:BQS655271 CAO655270:CAO655271 CKK655270:CKK655271 CUG655270:CUG655271 DEC655270:DEC655271 DNY655270:DNY655271 DXU655270:DXU655271 EHQ655270:EHQ655271 ERM655270:ERM655271 FBI655270:FBI655271 FLE655270:FLE655271 FVA655270:FVA655271 GEW655270:GEW655271 GOS655270:GOS655271 GYO655270:GYO655271 HIK655270:HIK655271 HSG655270:HSG655271 ICC655270:ICC655271 ILY655270:ILY655271 IVU655270:IVU655271 JFQ655270:JFQ655271 JPM655270:JPM655271 JZI655270:JZI655271 KJE655270:KJE655271 KTA655270:KTA655271 LCW655270:LCW655271 LMS655270:LMS655271 LWO655270:LWO655271 MGK655270:MGK655271 MQG655270:MQG655271 NAC655270:NAC655271 NJY655270:NJY655271 NTU655270:NTU655271 ODQ655270:ODQ655271 ONM655270:ONM655271 OXI655270:OXI655271 PHE655270:PHE655271 PRA655270:PRA655271 QAW655270:QAW655271 QKS655270:QKS655271 QUO655270:QUO655271 REK655270:REK655271 ROG655270:ROG655271 RYC655270:RYC655271 SHY655270:SHY655271 SRU655270:SRU655271 TBQ655270:TBQ655271 TLM655270:TLM655271 TVI655270:TVI655271 UFE655270:UFE655271 UPA655270:UPA655271 UYW655270:UYW655271 VIS655270:VIS655271 VSO655270:VSO655271 WCK655270:WCK655271 WMG655270:WMG655271 WWC655270:WWC655271 U720806:U720807 JQ720806:JQ720807 TM720806:TM720807 ADI720806:ADI720807 ANE720806:ANE720807 AXA720806:AXA720807 BGW720806:BGW720807 BQS720806:BQS720807 CAO720806:CAO720807 CKK720806:CKK720807 CUG720806:CUG720807 DEC720806:DEC720807 DNY720806:DNY720807 DXU720806:DXU720807 EHQ720806:EHQ720807 ERM720806:ERM720807 FBI720806:FBI720807 FLE720806:FLE720807 FVA720806:FVA720807 GEW720806:GEW720807 GOS720806:GOS720807 GYO720806:GYO720807 HIK720806:HIK720807 HSG720806:HSG720807 ICC720806:ICC720807 ILY720806:ILY720807 IVU720806:IVU720807 JFQ720806:JFQ720807 JPM720806:JPM720807 JZI720806:JZI720807 KJE720806:KJE720807 KTA720806:KTA720807 LCW720806:LCW720807 LMS720806:LMS720807 LWO720806:LWO720807 MGK720806:MGK720807 MQG720806:MQG720807 NAC720806:NAC720807 NJY720806:NJY720807 NTU720806:NTU720807 ODQ720806:ODQ720807 ONM720806:ONM720807 OXI720806:OXI720807 PHE720806:PHE720807 PRA720806:PRA720807 QAW720806:QAW720807 QKS720806:QKS720807 QUO720806:QUO720807 REK720806:REK720807 ROG720806:ROG720807 RYC720806:RYC720807 SHY720806:SHY720807 SRU720806:SRU720807 TBQ720806:TBQ720807 TLM720806:TLM720807 TVI720806:TVI720807 UFE720806:UFE720807 UPA720806:UPA720807 UYW720806:UYW720807 VIS720806:VIS720807 VSO720806:VSO720807 WCK720806:WCK720807 WMG720806:WMG720807 WWC720806:WWC720807 U786342:U786343 JQ786342:JQ786343 TM786342:TM786343 ADI786342:ADI786343 ANE786342:ANE786343 AXA786342:AXA786343 BGW786342:BGW786343 BQS786342:BQS786343 CAO786342:CAO786343 CKK786342:CKK786343 CUG786342:CUG786343 DEC786342:DEC786343 DNY786342:DNY786343 DXU786342:DXU786343 EHQ786342:EHQ786343 ERM786342:ERM786343 FBI786342:FBI786343 FLE786342:FLE786343 FVA786342:FVA786343 GEW786342:GEW786343 GOS786342:GOS786343 GYO786342:GYO786343 HIK786342:HIK786343 HSG786342:HSG786343 ICC786342:ICC786343 ILY786342:ILY786343 IVU786342:IVU786343 JFQ786342:JFQ786343 JPM786342:JPM786343 JZI786342:JZI786343 KJE786342:KJE786343 KTA786342:KTA786343 LCW786342:LCW786343 LMS786342:LMS786343 LWO786342:LWO786343 MGK786342:MGK786343 MQG786342:MQG786343 NAC786342:NAC786343 NJY786342:NJY786343 NTU786342:NTU786343 ODQ786342:ODQ786343 ONM786342:ONM786343 OXI786342:OXI786343 PHE786342:PHE786343 PRA786342:PRA786343 QAW786342:QAW786343 QKS786342:QKS786343 QUO786342:QUO786343 REK786342:REK786343 ROG786342:ROG786343 RYC786342:RYC786343 SHY786342:SHY786343 SRU786342:SRU786343 TBQ786342:TBQ786343 TLM786342:TLM786343 TVI786342:TVI786343 UFE786342:UFE786343 UPA786342:UPA786343 UYW786342:UYW786343 VIS786342:VIS786343 VSO786342:VSO786343 WCK786342:WCK786343 WMG786342:WMG786343 WWC786342:WWC786343 U851878:U851879 JQ851878:JQ851879 TM851878:TM851879 ADI851878:ADI851879 ANE851878:ANE851879 AXA851878:AXA851879 BGW851878:BGW851879 BQS851878:BQS851879 CAO851878:CAO851879 CKK851878:CKK851879 CUG851878:CUG851879 DEC851878:DEC851879 DNY851878:DNY851879 DXU851878:DXU851879 EHQ851878:EHQ851879 ERM851878:ERM851879 FBI851878:FBI851879 FLE851878:FLE851879 FVA851878:FVA851879 GEW851878:GEW851879 GOS851878:GOS851879 GYO851878:GYO851879 HIK851878:HIK851879 HSG851878:HSG851879 ICC851878:ICC851879 ILY851878:ILY851879 IVU851878:IVU851879 JFQ851878:JFQ851879 JPM851878:JPM851879 JZI851878:JZI851879 KJE851878:KJE851879 KTA851878:KTA851879 LCW851878:LCW851879 LMS851878:LMS851879 LWO851878:LWO851879 MGK851878:MGK851879 MQG851878:MQG851879 NAC851878:NAC851879 NJY851878:NJY851879 NTU851878:NTU851879 ODQ851878:ODQ851879 ONM851878:ONM851879 OXI851878:OXI851879 PHE851878:PHE851879 PRA851878:PRA851879 QAW851878:QAW851879 QKS851878:QKS851879 QUO851878:QUO851879 REK851878:REK851879 ROG851878:ROG851879 RYC851878:RYC851879 SHY851878:SHY851879 SRU851878:SRU851879 TBQ851878:TBQ851879 TLM851878:TLM851879 TVI851878:TVI851879 UFE851878:UFE851879 UPA851878:UPA851879 UYW851878:UYW851879 VIS851878:VIS851879 VSO851878:VSO851879 WCK851878:WCK851879 WMG851878:WMG851879 WWC851878:WWC851879 U917414:U917415 JQ917414:JQ917415 TM917414:TM917415 ADI917414:ADI917415 ANE917414:ANE917415 AXA917414:AXA917415 BGW917414:BGW917415 BQS917414:BQS917415 CAO917414:CAO917415 CKK917414:CKK917415 CUG917414:CUG917415 DEC917414:DEC917415 DNY917414:DNY917415 DXU917414:DXU917415 EHQ917414:EHQ917415 ERM917414:ERM917415 FBI917414:FBI917415 FLE917414:FLE917415 FVA917414:FVA917415 GEW917414:GEW917415 GOS917414:GOS917415 GYO917414:GYO917415 HIK917414:HIK917415 HSG917414:HSG917415 ICC917414:ICC917415 ILY917414:ILY917415 IVU917414:IVU917415 JFQ917414:JFQ917415 JPM917414:JPM917415 JZI917414:JZI917415 KJE917414:KJE917415 KTA917414:KTA917415 LCW917414:LCW917415 LMS917414:LMS917415 LWO917414:LWO917415 MGK917414:MGK917415 MQG917414:MQG917415 NAC917414:NAC917415 NJY917414:NJY917415 NTU917414:NTU917415 ODQ917414:ODQ917415 ONM917414:ONM917415 OXI917414:OXI917415 PHE917414:PHE917415 PRA917414:PRA917415 QAW917414:QAW917415 QKS917414:QKS917415 QUO917414:QUO917415 REK917414:REK917415 ROG917414:ROG917415 RYC917414:RYC917415 SHY917414:SHY917415 SRU917414:SRU917415 TBQ917414:TBQ917415 TLM917414:TLM917415 TVI917414:TVI917415 UFE917414:UFE917415 UPA917414:UPA917415 UYW917414:UYW917415 VIS917414:VIS917415 VSO917414:VSO917415 WCK917414:WCK917415 WMG917414:WMG917415 WWC917414:WWC917415 U982950:U982951 JQ982950:JQ982951 TM982950:TM982951 ADI982950:ADI982951 ANE982950:ANE982951 AXA982950:AXA982951 BGW982950:BGW982951 BQS982950:BQS982951 CAO982950:CAO982951 CKK982950:CKK982951 CUG982950:CUG982951 DEC982950:DEC982951 DNY982950:DNY982951 DXU982950:DXU982951 EHQ982950:EHQ982951 ERM982950:ERM982951 FBI982950:FBI982951 FLE982950:FLE982951 FVA982950:FVA982951 GEW982950:GEW982951 GOS982950:GOS982951 GYO982950:GYO982951 HIK982950:HIK982951 HSG982950:HSG982951 ICC982950:ICC982951 ILY982950:ILY982951 IVU982950:IVU982951 JFQ982950:JFQ982951 JPM982950:JPM982951 JZI982950:JZI982951 KJE982950:KJE982951 KTA982950:KTA982951 LCW982950:LCW982951 LMS982950:LMS982951 LWO982950:LWO982951 MGK982950:MGK982951 MQG982950:MQG982951 NAC982950:NAC982951 NJY982950:NJY982951 NTU982950:NTU982951 ODQ982950:ODQ982951 ONM982950:ONM982951 OXI982950:OXI982951 PHE982950:PHE982951 PRA982950:PRA982951 QAW982950:QAW982951 QKS982950:QKS982951 QUO982950:QUO982951 REK982950:REK982951 ROG982950:ROG982951 RYC982950:RYC982951 SHY982950:SHY982951 SRU982950:SRU982951 TBQ982950:TBQ982951 TLM982950:TLM982951 TVI982950:TVI982951 UFE982950:UFE982951 UPA982950:UPA982951 UYW982950:UYW982951 VIS982950:VIS982951 VSO982950:VSO982951 WCK982950:WCK982951 WMG982950:WMG982951 WWC982950:WWC982951 Y65446 JU65446 TQ65446 ADM65446 ANI65446 AXE65446 BHA65446 BQW65446 CAS65446 CKO65446 CUK65446 DEG65446 DOC65446 DXY65446 EHU65446 ERQ65446 FBM65446 FLI65446 FVE65446 GFA65446 GOW65446 GYS65446 HIO65446 HSK65446 ICG65446 IMC65446 IVY65446 JFU65446 JPQ65446 JZM65446 KJI65446 KTE65446 LDA65446 LMW65446 LWS65446 MGO65446 MQK65446 NAG65446 NKC65446 NTY65446 ODU65446 ONQ65446 OXM65446 PHI65446 PRE65446 QBA65446 QKW65446 QUS65446 REO65446 ROK65446 RYG65446 SIC65446 SRY65446 TBU65446 TLQ65446 TVM65446 UFI65446 UPE65446 UZA65446 VIW65446 VSS65446 WCO65446 WMK65446 WWG65446 Y130982 JU130982 TQ130982 ADM130982 ANI130982 AXE130982 BHA130982 BQW130982 CAS130982 CKO130982 CUK130982 DEG130982 DOC130982 DXY130982 EHU130982 ERQ130982 FBM130982 FLI130982 FVE130982 GFA130982 GOW130982 GYS130982 HIO130982 HSK130982 ICG130982 IMC130982 IVY130982 JFU130982 JPQ130982 JZM130982 KJI130982 KTE130982 LDA130982 LMW130982 LWS130982 MGO130982 MQK130982 NAG130982 NKC130982 NTY130982 ODU130982 ONQ130982 OXM130982 PHI130982 PRE130982 QBA130982 QKW130982 QUS130982 REO130982 ROK130982 RYG130982 SIC130982 SRY130982 TBU130982 TLQ130982 TVM130982 UFI130982 UPE130982 UZA130982 VIW130982 VSS130982 WCO130982 WMK130982 WWG130982 Y196518 JU196518 TQ196518 ADM196518 ANI196518 AXE196518 BHA196518 BQW196518 CAS196518 CKO196518 CUK196518 DEG196518 DOC196518 DXY196518 EHU196518 ERQ196518 FBM196518 FLI196518 FVE196518 GFA196518 GOW196518 GYS196518 HIO196518 HSK196518 ICG196518 IMC196518 IVY196518 JFU196518 JPQ196518 JZM196518 KJI196518 KTE196518 LDA196518 LMW196518 LWS196518 MGO196518 MQK196518 NAG196518 NKC196518 NTY196518 ODU196518 ONQ196518 OXM196518 PHI196518 PRE196518 QBA196518 QKW196518 QUS196518 REO196518 ROK196518 RYG196518 SIC196518 SRY196518 TBU196518 TLQ196518 TVM196518 UFI196518 UPE196518 UZA196518 VIW196518 VSS196518 WCO196518 WMK196518 WWG196518 Y262054 JU262054 TQ262054 ADM262054 ANI262054 AXE262054 BHA262054 BQW262054 CAS262054 CKO262054 CUK262054 DEG262054 DOC262054 DXY262054 EHU262054 ERQ262054 FBM262054 FLI262054 FVE262054 GFA262054 GOW262054 GYS262054 HIO262054 HSK262054 ICG262054 IMC262054 IVY262054 JFU262054 JPQ262054 JZM262054 KJI262054 KTE262054 LDA262054 LMW262054 LWS262054 MGO262054 MQK262054 NAG262054 NKC262054 NTY262054 ODU262054 ONQ262054 OXM262054 PHI262054 PRE262054 QBA262054 QKW262054 QUS262054 REO262054 ROK262054 RYG262054 SIC262054 SRY262054 TBU262054 TLQ262054 TVM262054 UFI262054 UPE262054 UZA262054 VIW262054 VSS262054 WCO262054 WMK262054 WWG262054 Y327590 JU327590 TQ327590 ADM327590 ANI327590 AXE327590 BHA327590 BQW327590 CAS327590 CKO327590 CUK327590 DEG327590 DOC327590 DXY327590 EHU327590 ERQ327590 FBM327590 FLI327590 FVE327590 GFA327590 GOW327590 GYS327590 HIO327590 HSK327590 ICG327590 IMC327590 IVY327590 JFU327590 JPQ327590 JZM327590 KJI327590 KTE327590 LDA327590 LMW327590 LWS327590 MGO327590 MQK327590 NAG327590 NKC327590 NTY327590 ODU327590 ONQ327590 OXM327590 PHI327590 PRE327590 QBA327590 QKW327590 QUS327590 REO327590 ROK327590 RYG327590 SIC327590 SRY327590 TBU327590 TLQ327590 TVM327590 UFI327590 UPE327590 UZA327590 VIW327590 VSS327590 WCO327590 WMK327590 WWG327590 Y393126 JU393126 TQ393126 ADM393126 ANI393126 AXE393126 BHA393126 BQW393126 CAS393126 CKO393126 CUK393126 DEG393126 DOC393126 DXY393126 EHU393126 ERQ393126 FBM393126 FLI393126 FVE393126 GFA393126 GOW393126 GYS393126 HIO393126 HSK393126 ICG393126 IMC393126 IVY393126 JFU393126 JPQ393126 JZM393126 KJI393126 KTE393126 LDA393126 LMW393126 LWS393126 MGO393126 MQK393126 NAG393126 NKC393126 NTY393126 ODU393126 ONQ393126 OXM393126 PHI393126 PRE393126 QBA393126 QKW393126 QUS393126 REO393126 ROK393126 RYG393126 SIC393126 SRY393126 TBU393126 TLQ393126 TVM393126 UFI393126 UPE393126 UZA393126 VIW393126 VSS393126 WCO393126 WMK393126 WWG393126 Y458662 JU458662 TQ458662 ADM458662 ANI458662 AXE458662 BHA458662 BQW458662 CAS458662 CKO458662 CUK458662 DEG458662 DOC458662 DXY458662 EHU458662 ERQ458662 FBM458662 FLI458662 FVE458662 GFA458662 GOW458662 GYS458662 HIO458662 HSK458662 ICG458662 IMC458662 IVY458662 JFU458662 JPQ458662 JZM458662 KJI458662 KTE458662 LDA458662 LMW458662 LWS458662 MGO458662 MQK458662 NAG458662 NKC458662 NTY458662 ODU458662 ONQ458662 OXM458662 PHI458662 PRE458662 QBA458662 QKW458662 QUS458662 REO458662 ROK458662 RYG458662 SIC458662 SRY458662 TBU458662 TLQ458662 TVM458662 UFI458662 UPE458662 UZA458662 VIW458662 VSS458662 WCO458662 WMK458662 WWG458662 Y524198 JU524198 TQ524198 ADM524198 ANI524198 AXE524198 BHA524198 BQW524198 CAS524198 CKO524198 CUK524198 DEG524198 DOC524198 DXY524198 EHU524198 ERQ524198 FBM524198 FLI524198 FVE524198 GFA524198 GOW524198 GYS524198 HIO524198 HSK524198 ICG524198 IMC524198 IVY524198 JFU524198 JPQ524198 JZM524198 KJI524198 KTE524198 LDA524198 LMW524198 LWS524198 MGO524198 MQK524198 NAG524198 NKC524198 NTY524198 ODU524198 ONQ524198 OXM524198 PHI524198 PRE524198 QBA524198 QKW524198 QUS524198 REO524198 ROK524198 RYG524198 SIC524198 SRY524198 TBU524198 TLQ524198 TVM524198 UFI524198 UPE524198 UZA524198 VIW524198 VSS524198 WCO524198 WMK524198 WWG524198 Y589734 JU589734 TQ589734 ADM589734 ANI589734 AXE589734 BHA589734 BQW589734 CAS589734 CKO589734 CUK589734 DEG589734 DOC589734 DXY589734 EHU589734 ERQ589734 FBM589734 FLI589734 FVE589734 GFA589734 GOW589734 GYS589734 HIO589734 HSK589734 ICG589734 IMC589734 IVY589734 JFU589734 JPQ589734 JZM589734 KJI589734 KTE589734 LDA589734 LMW589734 LWS589734 MGO589734 MQK589734 NAG589734 NKC589734 NTY589734 ODU589734 ONQ589734 OXM589734 PHI589734 PRE589734 QBA589734 QKW589734 QUS589734 REO589734 ROK589734 RYG589734 SIC589734 SRY589734 TBU589734 TLQ589734 TVM589734 UFI589734 UPE589734 UZA589734 VIW589734 VSS589734 WCO589734 WMK589734 WWG589734 Y655270 JU655270 TQ655270 ADM655270 ANI655270 AXE655270 BHA655270 BQW655270 CAS655270 CKO655270 CUK655270 DEG655270 DOC655270 DXY655270 EHU655270 ERQ655270 FBM655270 FLI655270 FVE655270 GFA655270 GOW655270 GYS655270 HIO655270 HSK655270 ICG655270 IMC655270 IVY655270 JFU655270 JPQ655270 JZM655270 KJI655270 KTE655270 LDA655270 LMW655270 LWS655270 MGO655270 MQK655270 NAG655270 NKC655270 NTY655270 ODU655270 ONQ655270 OXM655270 PHI655270 PRE655270 QBA655270 QKW655270 QUS655270 REO655270 ROK655270 RYG655270 SIC655270 SRY655270 TBU655270 TLQ655270 TVM655270 UFI655270 UPE655270 UZA655270 VIW655270 VSS655270 WCO655270 WMK655270 WWG655270 Y720806 JU720806 TQ720806 ADM720806 ANI720806 AXE720806 BHA720806 BQW720806 CAS720806 CKO720806 CUK720806 DEG720806 DOC720806 DXY720806 EHU720806 ERQ720806 FBM720806 FLI720806 FVE720806 GFA720806 GOW720806 GYS720806 HIO720806 HSK720806 ICG720806 IMC720806 IVY720806 JFU720806 JPQ720806 JZM720806 KJI720806 KTE720806 LDA720806 LMW720806 LWS720806 MGO720806 MQK720806 NAG720806 NKC720806 NTY720806 ODU720806 ONQ720806 OXM720806 PHI720806 PRE720806 QBA720806 QKW720806 QUS720806 REO720806 ROK720806 RYG720806 SIC720806 SRY720806 TBU720806 TLQ720806 TVM720806 UFI720806 UPE720806 UZA720806 VIW720806 VSS720806 WCO720806 WMK720806 WWG720806 Y786342 JU786342 TQ786342 ADM786342 ANI786342 AXE786342 BHA786342 BQW786342 CAS786342 CKO786342 CUK786342 DEG786342 DOC786342 DXY786342 EHU786342 ERQ786342 FBM786342 FLI786342 FVE786342 GFA786342 GOW786342 GYS786342 HIO786342 HSK786342 ICG786342 IMC786342 IVY786342 JFU786342 JPQ786342 JZM786342 KJI786342 KTE786342 LDA786342 LMW786342 LWS786342 MGO786342 MQK786342 NAG786342 NKC786342 NTY786342 ODU786342 ONQ786342 OXM786342 PHI786342 PRE786342 QBA786342 QKW786342 QUS786342 REO786342 ROK786342 RYG786342 SIC786342 SRY786342 TBU786342 TLQ786342 TVM786342 UFI786342 UPE786342 UZA786342 VIW786342 VSS786342 WCO786342 WMK786342 WWG786342 Y851878 JU851878 TQ851878 ADM851878 ANI851878 AXE851878 BHA851878 BQW851878 CAS851878 CKO851878 CUK851878 DEG851878 DOC851878 DXY851878 EHU851878 ERQ851878 FBM851878 FLI851878 FVE851878 GFA851878 GOW851878 GYS851878 HIO851878 HSK851878 ICG851878 IMC851878 IVY851878 JFU851878 JPQ851878 JZM851878 KJI851878 KTE851878 LDA851878 LMW851878 LWS851878 MGO851878 MQK851878 NAG851878 NKC851878 NTY851878 ODU851878 ONQ851878 OXM851878 PHI851878 PRE851878 QBA851878 QKW851878 QUS851878 REO851878 ROK851878 RYG851878 SIC851878 SRY851878 TBU851878 TLQ851878 TVM851878 UFI851878 UPE851878 UZA851878 VIW851878 VSS851878 WCO851878 WMK851878 WWG851878 Y917414 JU917414 TQ917414 ADM917414 ANI917414 AXE917414 BHA917414 BQW917414 CAS917414 CKO917414 CUK917414 DEG917414 DOC917414 DXY917414 EHU917414 ERQ917414 FBM917414 FLI917414 FVE917414 GFA917414 GOW917414 GYS917414 HIO917414 HSK917414 ICG917414 IMC917414 IVY917414 JFU917414 JPQ917414 JZM917414 KJI917414 KTE917414 LDA917414 LMW917414 LWS917414 MGO917414 MQK917414 NAG917414 NKC917414 NTY917414 ODU917414 ONQ917414 OXM917414 PHI917414 PRE917414 QBA917414 QKW917414 QUS917414 REO917414 ROK917414 RYG917414 SIC917414 SRY917414 TBU917414 TLQ917414 TVM917414 UFI917414 UPE917414 UZA917414 VIW917414 VSS917414 WCO917414 WMK917414 WWG917414 Y982950 JU982950 TQ982950 ADM982950 ANI982950 AXE982950 BHA982950 BQW982950 CAS982950 CKO982950 CUK982950 DEG982950 DOC982950 DXY982950 EHU982950 ERQ982950 FBM982950 FLI982950 FVE982950 GFA982950 GOW982950 GYS982950 HIO982950 HSK982950 ICG982950 IMC982950 IVY982950 JFU982950 JPQ982950 JZM982950 KJI982950 KTE982950 LDA982950 LMW982950 LWS982950 MGO982950 MQK982950 NAG982950 NKC982950 NTY982950 ODU982950 ONQ982950 OXM982950 PHI982950 PRE982950 QBA982950 QKW982950 QUS982950 REO982950 ROK982950 RYG982950 SIC982950 SRY982950 TBU982950 TLQ982950 TVM982950 UFI982950 UPE982950 UZA982950 VIW982950 VSS982950 WCO982950 WMK982950 WWG982950 AL65446 KH65446 UD65446 ADZ65446 ANV65446 AXR65446 BHN65446 BRJ65446 CBF65446 CLB65446 CUX65446 DET65446 DOP65446 DYL65446 EIH65446 ESD65446 FBZ65446 FLV65446 FVR65446 GFN65446 GPJ65446 GZF65446 HJB65446 HSX65446 ICT65446 IMP65446 IWL65446 JGH65446 JQD65446 JZZ65446 KJV65446 KTR65446 LDN65446 LNJ65446 LXF65446 MHB65446 MQX65446 NAT65446 NKP65446 NUL65446 OEH65446 OOD65446 OXZ65446 PHV65446 PRR65446 QBN65446 QLJ65446 QVF65446 RFB65446 ROX65446 RYT65446 SIP65446 SSL65446 TCH65446 TMD65446 TVZ65446 UFV65446 UPR65446 UZN65446 VJJ65446 VTF65446 WDB65446 WMX65446 WWT65446 AL130982 KH130982 UD130982 ADZ130982 ANV130982 AXR130982 BHN130982 BRJ130982 CBF130982 CLB130982 CUX130982 DET130982 DOP130982 DYL130982 EIH130982 ESD130982 FBZ130982 FLV130982 FVR130982 GFN130982 GPJ130982 GZF130982 HJB130982 HSX130982 ICT130982 IMP130982 IWL130982 JGH130982 JQD130982 JZZ130982 KJV130982 KTR130982 LDN130982 LNJ130982 LXF130982 MHB130982 MQX130982 NAT130982 NKP130982 NUL130982 OEH130982 OOD130982 OXZ130982 PHV130982 PRR130982 QBN130982 QLJ130982 QVF130982 RFB130982 ROX130982 RYT130982 SIP130982 SSL130982 TCH130982 TMD130982 TVZ130982 UFV130982 UPR130982 UZN130982 VJJ130982 VTF130982 WDB130982 WMX130982 WWT130982 AL196518 KH196518 UD196518 ADZ196518 ANV196518 AXR196518 BHN196518 BRJ196518 CBF196518 CLB196518 CUX196518 DET196518 DOP196518 DYL196518 EIH196518 ESD196518 FBZ196518 FLV196518 FVR196518 GFN196518 GPJ196518 GZF196518 HJB196518 HSX196518 ICT196518 IMP196518 IWL196518 JGH196518 JQD196518 JZZ196518 KJV196518 KTR196518 LDN196518 LNJ196518 LXF196518 MHB196518 MQX196518 NAT196518 NKP196518 NUL196518 OEH196518 OOD196518 OXZ196518 PHV196518 PRR196518 QBN196518 QLJ196518 QVF196518 RFB196518 ROX196518 RYT196518 SIP196518 SSL196518 TCH196518 TMD196518 TVZ196518 UFV196518 UPR196518 UZN196518 VJJ196518 VTF196518 WDB196518 WMX196518 WWT196518 AL262054 KH262054 UD262054 ADZ262054 ANV262054 AXR262054 BHN262054 BRJ262054 CBF262054 CLB262054 CUX262054 DET262054 DOP262054 DYL262054 EIH262054 ESD262054 FBZ262054 FLV262054 FVR262054 GFN262054 GPJ262054 GZF262054 HJB262054 HSX262054 ICT262054 IMP262054 IWL262054 JGH262054 JQD262054 JZZ262054 KJV262054 KTR262054 LDN262054 LNJ262054 LXF262054 MHB262054 MQX262054 NAT262054 NKP262054 NUL262054 OEH262054 OOD262054 OXZ262054 PHV262054 PRR262054 QBN262054 QLJ262054 QVF262054 RFB262054 ROX262054 RYT262054 SIP262054 SSL262054 TCH262054 TMD262054 TVZ262054 UFV262054 UPR262054 UZN262054 VJJ262054 VTF262054 WDB262054 WMX262054 WWT262054 AL327590 KH327590 UD327590 ADZ327590 ANV327590 AXR327590 BHN327590 BRJ327590 CBF327590 CLB327590 CUX327590 DET327590 DOP327590 DYL327590 EIH327590 ESD327590 FBZ327590 FLV327590 FVR327590 GFN327590 GPJ327590 GZF327590 HJB327590 HSX327590 ICT327590 IMP327590 IWL327590 JGH327590 JQD327590 JZZ327590 KJV327590 KTR327590 LDN327590 LNJ327590 LXF327590 MHB327590 MQX327590 NAT327590 NKP327590 NUL327590 OEH327590 OOD327590 OXZ327590 PHV327590 PRR327590 QBN327590 QLJ327590 QVF327590 RFB327590 ROX327590 RYT327590 SIP327590 SSL327590 TCH327590 TMD327590 TVZ327590 UFV327590 UPR327590 UZN327590 VJJ327590 VTF327590 WDB327590 WMX327590 WWT327590 AL393126 KH393126 UD393126 ADZ393126 ANV393126 AXR393126 BHN393126 BRJ393126 CBF393126 CLB393126 CUX393126 DET393126 DOP393126 DYL393126 EIH393126 ESD393126 FBZ393126 FLV393126 FVR393126 GFN393126 GPJ393126 GZF393126 HJB393126 HSX393126 ICT393126 IMP393126 IWL393126 JGH393126 JQD393126 JZZ393126 KJV393126 KTR393126 LDN393126 LNJ393126 LXF393126 MHB393126 MQX393126 NAT393126 NKP393126 NUL393126 OEH393126 OOD393126 OXZ393126 PHV393126 PRR393126 QBN393126 QLJ393126 QVF393126 RFB393126 ROX393126 RYT393126 SIP393126 SSL393126 TCH393126 TMD393126 TVZ393126 UFV393126 UPR393126 UZN393126 VJJ393126 VTF393126 WDB393126 WMX393126 WWT393126 AL458662 KH458662 UD458662 ADZ458662 ANV458662 AXR458662 BHN458662 BRJ458662 CBF458662 CLB458662 CUX458662 DET458662 DOP458662 DYL458662 EIH458662 ESD458662 FBZ458662 FLV458662 FVR458662 GFN458662 GPJ458662 GZF458662 HJB458662 HSX458662 ICT458662 IMP458662 IWL458662 JGH458662 JQD458662 JZZ458662 KJV458662 KTR458662 LDN458662 LNJ458662 LXF458662 MHB458662 MQX458662 NAT458662 NKP458662 NUL458662 OEH458662 OOD458662 OXZ458662 PHV458662 PRR458662 QBN458662 QLJ458662 QVF458662 RFB458662 ROX458662 RYT458662 SIP458662 SSL458662 TCH458662 TMD458662 TVZ458662 UFV458662 UPR458662 UZN458662 VJJ458662 VTF458662 WDB458662 WMX458662 WWT458662 AL524198 KH524198 UD524198 ADZ524198 ANV524198 AXR524198 BHN524198 BRJ524198 CBF524198 CLB524198 CUX524198 DET524198 DOP524198 DYL524198 EIH524198 ESD524198 FBZ524198 FLV524198 FVR524198 GFN524198 GPJ524198 GZF524198 HJB524198 HSX524198 ICT524198 IMP524198 IWL524198 JGH524198 JQD524198 JZZ524198 KJV524198 KTR524198 LDN524198 LNJ524198 LXF524198 MHB524198 MQX524198 NAT524198 NKP524198 NUL524198 OEH524198 OOD524198 OXZ524198 PHV524198 PRR524198 QBN524198 QLJ524198 QVF524198 RFB524198 ROX524198 RYT524198 SIP524198 SSL524198 TCH524198 TMD524198 TVZ524198 UFV524198 UPR524198 UZN524198 VJJ524198 VTF524198 WDB524198 WMX524198 WWT524198 AL589734 KH589734 UD589734 ADZ589734 ANV589734 AXR589734 BHN589734 BRJ589734 CBF589734 CLB589734 CUX589734 DET589734 DOP589734 DYL589734 EIH589734 ESD589734 FBZ589734 FLV589734 FVR589734 GFN589734 GPJ589734 GZF589734 HJB589734 HSX589734 ICT589734 IMP589734 IWL589734 JGH589734 JQD589734 JZZ589734 KJV589734 KTR589734 LDN589734 LNJ589734 LXF589734 MHB589734 MQX589734 NAT589734 NKP589734 NUL589734 OEH589734 OOD589734 OXZ589734 PHV589734 PRR589734 QBN589734 QLJ589734 QVF589734 RFB589734 ROX589734 RYT589734 SIP589734 SSL589734 TCH589734 TMD589734 TVZ589734 UFV589734 UPR589734 UZN589734 VJJ589734 VTF589734 WDB589734 WMX589734 WWT589734 AL655270 KH655270 UD655270 ADZ655270 ANV655270 AXR655270 BHN655270 BRJ655270 CBF655270 CLB655270 CUX655270 DET655270 DOP655270 DYL655270 EIH655270 ESD655270 FBZ655270 FLV655270 FVR655270 GFN655270 GPJ655270 GZF655270 HJB655270 HSX655270 ICT655270 IMP655270 IWL655270 JGH655270 JQD655270 JZZ655270 KJV655270 KTR655270 LDN655270 LNJ655270 LXF655270 MHB655270 MQX655270 NAT655270 NKP655270 NUL655270 OEH655270 OOD655270 OXZ655270 PHV655270 PRR655270 QBN655270 QLJ655270 QVF655270 RFB655270 ROX655270 RYT655270 SIP655270 SSL655270 TCH655270 TMD655270 TVZ655270 UFV655270 UPR655270 UZN655270 VJJ655270 VTF655270 WDB655270 WMX655270 WWT655270 AL720806 KH720806 UD720806 ADZ720806 ANV720806 AXR720806 BHN720806 BRJ720806 CBF720806 CLB720806 CUX720806 DET720806 DOP720806 DYL720806 EIH720806 ESD720806 FBZ720806 FLV720806 FVR720806 GFN720806 GPJ720806 GZF720806 HJB720806 HSX720806 ICT720806 IMP720806 IWL720806 JGH720806 JQD720806 JZZ720806 KJV720806 KTR720806 LDN720806 LNJ720806 LXF720806 MHB720806 MQX720806 NAT720806 NKP720806 NUL720806 OEH720806 OOD720806 OXZ720806 PHV720806 PRR720806 QBN720806 QLJ720806 QVF720806 RFB720806 ROX720806 RYT720806 SIP720806 SSL720806 TCH720806 TMD720806 TVZ720806 UFV720806 UPR720806 UZN720806 VJJ720806 VTF720806 WDB720806 WMX720806 WWT720806 AL786342 KH786342 UD786342 ADZ786342 ANV786342 AXR786342 BHN786342 BRJ786342 CBF786342 CLB786342 CUX786342 DET786342 DOP786342 DYL786342 EIH786342 ESD786342 FBZ786342 FLV786342 FVR786342 GFN786342 GPJ786342 GZF786342 HJB786342 HSX786342 ICT786342 IMP786342 IWL786342 JGH786342 JQD786342 JZZ786342 KJV786342 KTR786342 LDN786342 LNJ786342 LXF786342 MHB786342 MQX786342 NAT786342 NKP786342 NUL786342 OEH786342 OOD786342 OXZ786342 PHV786342 PRR786342 QBN786342 QLJ786342 QVF786342 RFB786342 ROX786342 RYT786342 SIP786342 SSL786342 TCH786342 TMD786342 TVZ786342 UFV786342 UPR786342 UZN786342 VJJ786342 VTF786342 WDB786342 WMX786342 WWT786342 AL851878 KH851878 UD851878 ADZ851878 ANV851878 AXR851878 BHN851878 BRJ851878 CBF851878 CLB851878 CUX851878 DET851878 DOP851878 DYL851878 EIH851878 ESD851878 FBZ851878 FLV851878 FVR851878 GFN851878 GPJ851878 GZF851878 HJB851878 HSX851878 ICT851878 IMP851878 IWL851878 JGH851878 JQD851878 JZZ851878 KJV851878 KTR851878 LDN851878 LNJ851878 LXF851878 MHB851878 MQX851878 NAT851878 NKP851878 NUL851878 OEH851878 OOD851878 OXZ851878 PHV851878 PRR851878 QBN851878 QLJ851878 QVF851878 RFB851878 ROX851878 RYT851878 SIP851878 SSL851878 TCH851878 TMD851878 TVZ851878 UFV851878 UPR851878 UZN851878 VJJ851878 VTF851878 WDB851878 WMX851878 WWT851878 AL917414 KH917414 UD917414 ADZ917414 ANV917414 AXR917414 BHN917414 BRJ917414 CBF917414 CLB917414 CUX917414 DET917414 DOP917414 DYL917414 EIH917414 ESD917414 FBZ917414 FLV917414 FVR917414 GFN917414 GPJ917414 GZF917414 HJB917414 HSX917414 ICT917414 IMP917414 IWL917414 JGH917414 JQD917414 JZZ917414 KJV917414 KTR917414 LDN917414 LNJ917414 LXF917414 MHB917414 MQX917414 NAT917414 NKP917414 NUL917414 OEH917414 OOD917414 OXZ917414 PHV917414 PRR917414 QBN917414 QLJ917414 QVF917414 RFB917414 ROX917414 RYT917414 SIP917414 SSL917414 TCH917414 TMD917414 TVZ917414 UFV917414 UPR917414 UZN917414 VJJ917414 VTF917414 WDB917414 WMX917414 WWT917414 AL982950 KH982950 UD982950 ADZ982950 ANV982950 AXR982950 BHN982950 BRJ982950 CBF982950 CLB982950 CUX982950 DET982950 DOP982950 DYL982950 EIH982950 ESD982950 FBZ982950 FLV982950 FVR982950 GFN982950 GPJ982950 GZF982950 HJB982950 HSX982950 ICT982950 IMP982950 IWL982950 JGH982950 JQD982950 JZZ982950 KJV982950 KTR982950 LDN982950 LNJ982950 LXF982950 MHB982950 MQX982950 NAT982950 NKP982950 NUL982950 OEH982950 OOD982950 OXZ982950 PHV982950 PRR982950 QBN982950 QLJ982950 QVF982950 RFB982950 ROX982950 RYT982950 SIP982950 SSL982950 TCH982950 TMD982950 TVZ982950 UFV982950 UPR982950 UZN982950 VJJ982950 VTF982950 WDB982950 WMX982950 WWT982950 K65446:K65447 JG65446:JG65447 TC65446:TC65447 ACY65446:ACY65447 AMU65446:AMU65447 AWQ65446:AWQ65447 BGM65446:BGM65447 BQI65446:BQI65447 CAE65446:CAE65447 CKA65446:CKA65447 CTW65446:CTW65447 DDS65446:DDS65447 DNO65446:DNO65447 DXK65446:DXK65447 EHG65446:EHG65447 ERC65446:ERC65447 FAY65446:FAY65447 FKU65446:FKU65447 FUQ65446:FUQ65447 GEM65446:GEM65447 GOI65446:GOI65447 GYE65446:GYE65447 HIA65446:HIA65447 HRW65446:HRW65447 IBS65446:IBS65447 ILO65446:ILO65447 IVK65446:IVK65447 JFG65446:JFG65447 JPC65446:JPC65447 JYY65446:JYY65447 KIU65446:KIU65447 KSQ65446:KSQ65447 LCM65446:LCM65447 LMI65446:LMI65447 LWE65446:LWE65447 MGA65446:MGA65447 MPW65446:MPW65447 MZS65446:MZS65447 NJO65446:NJO65447 NTK65446:NTK65447 ODG65446:ODG65447 ONC65446:ONC65447 OWY65446:OWY65447 PGU65446:PGU65447 PQQ65446:PQQ65447 QAM65446:QAM65447 QKI65446:QKI65447 QUE65446:QUE65447 REA65446:REA65447 RNW65446:RNW65447 RXS65446:RXS65447 SHO65446:SHO65447 SRK65446:SRK65447 TBG65446:TBG65447 TLC65446:TLC65447 TUY65446:TUY65447 UEU65446:UEU65447 UOQ65446:UOQ65447 UYM65446:UYM65447 VII65446:VII65447 VSE65446:VSE65447 WCA65446:WCA65447 WLW65446:WLW65447 WVS65446:WVS65447 K130982:K130983 JG130982:JG130983 TC130982:TC130983 ACY130982:ACY130983 AMU130982:AMU130983 AWQ130982:AWQ130983 BGM130982:BGM130983 BQI130982:BQI130983 CAE130982:CAE130983 CKA130982:CKA130983 CTW130982:CTW130983 DDS130982:DDS130983 DNO130982:DNO130983 DXK130982:DXK130983 EHG130982:EHG130983 ERC130982:ERC130983 FAY130982:FAY130983 FKU130982:FKU130983 FUQ130982:FUQ130983 GEM130982:GEM130983 GOI130982:GOI130983 GYE130982:GYE130983 HIA130982:HIA130983 HRW130982:HRW130983 IBS130982:IBS130983 ILO130982:ILO130983 IVK130982:IVK130983 JFG130982:JFG130983 JPC130982:JPC130983 JYY130982:JYY130983 KIU130982:KIU130983 KSQ130982:KSQ130983 LCM130982:LCM130983 LMI130982:LMI130983 LWE130982:LWE130983 MGA130982:MGA130983 MPW130982:MPW130983 MZS130982:MZS130983 NJO130982:NJO130983 NTK130982:NTK130983 ODG130982:ODG130983 ONC130982:ONC130983 OWY130982:OWY130983 PGU130982:PGU130983 PQQ130982:PQQ130983 QAM130982:QAM130983 QKI130982:QKI130983 QUE130982:QUE130983 REA130982:REA130983 RNW130982:RNW130983 RXS130982:RXS130983 SHO130982:SHO130983 SRK130982:SRK130983 TBG130982:TBG130983 TLC130982:TLC130983 TUY130982:TUY130983 UEU130982:UEU130983 UOQ130982:UOQ130983 UYM130982:UYM130983 VII130982:VII130983 VSE130982:VSE130983 WCA130982:WCA130983 WLW130982:WLW130983 WVS130982:WVS130983 K196518:K196519 JG196518:JG196519 TC196518:TC196519 ACY196518:ACY196519 AMU196518:AMU196519 AWQ196518:AWQ196519 BGM196518:BGM196519 BQI196518:BQI196519 CAE196518:CAE196519 CKA196518:CKA196519 CTW196518:CTW196519 DDS196518:DDS196519 DNO196518:DNO196519 DXK196518:DXK196519 EHG196518:EHG196519 ERC196518:ERC196519 FAY196518:FAY196519 FKU196518:FKU196519 FUQ196518:FUQ196519 GEM196518:GEM196519 GOI196518:GOI196519 GYE196518:GYE196519 HIA196518:HIA196519 HRW196518:HRW196519 IBS196518:IBS196519 ILO196518:ILO196519 IVK196518:IVK196519 JFG196518:JFG196519 JPC196518:JPC196519 JYY196518:JYY196519 KIU196518:KIU196519 KSQ196518:KSQ196519 LCM196518:LCM196519 LMI196518:LMI196519 LWE196518:LWE196519 MGA196518:MGA196519 MPW196518:MPW196519 MZS196518:MZS196519 NJO196518:NJO196519 NTK196518:NTK196519 ODG196518:ODG196519 ONC196518:ONC196519 OWY196518:OWY196519 PGU196518:PGU196519 PQQ196518:PQQ196519 QAM196518:QAM196519 QKI196518:QKI196519 QUE196518:QUE196519 REA196518:REA196519 RNW196518:RNW196519 RXS196518:RXS196519 SHO196518:SHO196519 SRK196518:SRK196519 TBG196518:TBG196519 TLC196518:TLC196519 TUY196518:TUY196519 UEU196518:UEU196519 UOQ196518:UOQ196519 UYM196518:UYM196519 VII196518:VII196519 VSE196518:VSE196519 WCA196518:WCA196519 WLW196518:WLW196519 WVS196518:WVS196519 K262054:K262055 JG262054:JG262055 TC262054:TC262055 ACY262054:ACY262055 AMU262054:AMU262055 AWQ262054:AWQ262055 BGM262054:BGM262055 BQI262054:BQI262055 CAE262054:CAE262055 CKA262054:CKA262055 CTW262054:CTW262055 DDS262054:DDS262055 DNO262054:DNO262055 DXK262054:DXK262055 EHG262054:EHG262055 ERC262054:ERC262055 FAY262054:FAY262055 FKU262054:FKU262055 FUQ262054:FUQ262055 GEM262054:GEM262055 GOI262054:GOI262055 GYE262054:GYE262055 HIA262054:HIA262055 HRW262054:HRW262055 IBS262054:IBS262055 ILO262054:ILO262055 IVK262054:IVK262055 JFG262054:JFG262055 JPC262054:JPC262055 JYY262054:JYY262055 KIU262054:KIU262055 KSQ262054:KSQ262055 LCM262054:LCM262055 LMI262054:LMI262055 LWE262054:LWE262055 MGA262054:MGA262055 MPW262054:MPW262055 MZS262054:MZS262055 NJO262054:NJO262055 NTK262054:NTK262055 ODG262054:ODG262055 ONC262054:ONC262055 OWY262054:OWY262055 PGU262054:PGU262055 PQQ262054:PQQ262055 QAM262054:QAM262055 QKI262054:QKI262055 QUE262054:QUE262055 REA262054:REA262055 RNW262054:RNW262055 RXS262054:RXS262055 SHO262054:SHO262055 SRK262054:SRK262055 TBG262054:TBG262055 TLC262054:TLC262055 TUY262054:TUY262055 UEU262054:UEU262055 UOQ262054:UOQ262055 UYM262054:UYM262055 VII262054:VII262055 VSE262054:VSE262055 WCA262054:WCA262055 WLW262054:WLW262055 WVS262054:WVS262055 K327590:K327591 JG327590:JG327591 TC327590:TC327591 ACY327590:ACY327591 AMU327590:AMU327591 AWQ327590:AWQ327591 BGM327590:BGM327591 BQI327590:BQI327591 CAE327590:CAE327591 CKA327590:CKA327591 CTW327590:CTW327591 DDS327590:DDS327591 DNO327590:DNO327591 DXK327590:DXK327591 EHG327590:EHG327591 ERC327590:ERC327591 FAY327590:FAY327591 FKU327590:FKU327591 FUQ327590:FUQ327591 GEM327590:GEM327591 GOI327590:GOI327591 GYE327590:GYE327591 HIA327590:HIA327591 HRW327590:HRW327591 IBS327590:IBS327591 ILO327590:ILO327591 IVK327590:IVK327591 JFG327590:JFG327591 JPC327590:JPC327591 JYY327590:JYY327591 KIU327590:KIU327591 KSQ327590:KSQ327591 LCM327590:LCM327591 LMI327590:LMI327591 LWE327590:LWE327591 MGA327590:MGA327591 MPW327590:MPW327591 MZS327590:MZS327591 NJO327590:NJO327591 NTK327590:NTK327591 ODG327590:ODG327591 ONC327590:ONC327591 OWY327590:OWY327591 PGU327590:PGU327591 PQQ327590:PQQ327591 QAM327590:QAM327591 QKI327590:QKI327591 QUE327590:QUE327591 REA327590:REA327591 RNW327590:RNW327591 RXS327590:RXS327591 SHO327590:SHO327591 SRK327590:SRK327591 TBG327590:TBG327591 TLC327590:TLC327591 TUY327590:TUY327591 UEU327590:UEU327591 UOQ327590:UOQ327591 UYM327590:UYM327591 VII327590:VII327591 VSE327590:VSE327591 WCA327590:WCA327591 WLW327590:WLW327591 WVS327590:WVS327591 K393126:K393127 JG393126:JG393127 TC393126:TC393127 ACY393126:ACY393127 AMU393126:AMU393127 AWQ393126:AWQ393127 BGM393126:BGM393127 BQI393126:BQI393127 CAE393126:CAE393127 CKA393126:CKA393127 CTW393126:CTW393127 DDS393126:DDS393127 DNO393126:DNO393127 DXK393126:DXK393127 EHG393126:EHG393127 ERC393126:ERC393127 FAY393126:FAY393127 FKU393126:FKU393127 FUQ393126:FUQ393127 GEM393126:GEM393127 GOI393126:GOI393127 GYE393126:GYE393127 HIA393126:HIA393127 HRW393126:HRW393127 IBS393126:IBS393127 ILO393126:ILO393127 IVK393126:IVK393127 JFG393126:JFG393127 JPC393126:JPC393127 JYY393126:JYY393127 KIU393126:KIU393127 KSQ393126:KSQ393127 LCM393126:LCM393127 LMI393126:LMI393127 LWE393126:LWE393127 MGA393126:MGA393127 MPW393126:MPW393127 MZS393126:MZS393127 NJO393126:NJO393127 NTK393126:NTK393127 ODG393126:ODG393127 ONC393126:ONC393127 OWY393126:OWY393127 PGU393126:PGU393127 PQQ393126:PQQ393127 QAM393126:QAM393127 QKI393126:QKI393127 QUE393126:QUE393127 REA393126:REA393127 RNW393126:RNW393127 RXS393126:RXS393127 SHO393126:SHO393127 SRK393126:SRK393127 TBG393126:TBG393127 TLC393126:TLC393127 TUY393126:TUY393127 UEU393126:UEU393127 UOQ393126:UOQ393127 UYM393126:UYM393127 VII393126:VII393127 VSE393126:VSE393127 WCA393126:WCA393127 WLW393126:WLW393127 WVS393126:WVS393127 K458662:K458663 JG458662:JG458663 TC458662:TC458663 ACY458662:ACY458663 AMU458662:AMU458663 AWQ458662:AWQ458663 BGM458662:BGM458663 BQI458662:BQI458663 CAE458662:CAE458663 CKA458662:CKA458663 CTW458662:CTW458663 DDS458662:DDS458663 DNO458662:DNO458663 DXK458662:DXK458663 EHG458662:EHG458663 ERC458662:ERC458663 FAY458662:FAY458663 FKU458662:FKU458663 FUQ458662:FUQ458663 GEM458662:GEM458663 GOI458662:GOI458663 GYE458662:GYE458663 HIA458662:HIA458663 HRW458662:HRW458663 IBS458662:IBS458663 ILO458662:ILO458663 IVK458662:IVK458663 JFG458662:JFG458663 JPC458662:JPC458663 JYY458662:JYY458663 KIU458662:KIU458663 KSQ458662:KSQ458663 LCM458662:LCM458663 LMI458662:LMI458663 LWE458662:LWE458663 MGA458662:MGA458663 MPW458662:MPW458663 MZS458662:MZS458663 NJO458662:NJO458663 NTK458662:NTK458663 ODG458662:ODG458663 ONC458662:ONC458663 OWY458662:OWY458663 PGU458662:PGU458663 PQQ458662:PQQ458663 QAM458662:QAM458663 QKI458662:QKI458663 QUE458662:QUE458663 REA458662:REA458663 RNW458662:RNW458663 RXS458662:RXS458663 SHO458662:SHO458663 SRK458662:SRK458663 TBG458662:TBG458663 TLC458662:TLC458663 TUY458662:TUY458663 UEU458662:UEU458663 UOQ458662:UOQ458663 UYM458662:UYM458663 VII458662:VII458663 VSE458662:VSE458663 WCA458662:WCA458663 WLW458662:WLW458663 WVS458662:WVS458663 K524198:K524199 JG524198:JG524199 TC524198:TC524199 ACY524198:ACY524199 AMU524198:AMU524199 AWQ524198:AWQ524199 BGM524198:BGM524199 BQI524198:BQI524199 CAE524198:CAE524199 CKA524198:CKA524199 CTW524198:CTW524199 DDS524198:DDS524199 DNO524198:DNO524199 DXK524198:DXK524199 EHG524198:EHG524199 ERC524198:ERC524199 FAY524198:FAY524199 FKU524198:FKU524199 FUQ524198:FUQ524199 GEM524198:GEM524199 GOI524198:GOI524199 GYE524198:GYE524199 HIA524198:HIA524199 HRW524198:HRW524199 IBS524198:IBS524199 ILO524198:ILO524199 IVK524198:IVK524199 JFG524198:JFG524199 JPC524198:JPC524199 JYY524198:JYY524199 KIU524198:KIU524199 KSQ524198:KSQ524199 LCM524198:LCM524199 LMI524198:LMI524199 LWE524198:LWE524199 MGA524198:MGA524199 MPW524198:MPW524199 MZS524198:MZS524199 NJO524198:NJO524199 NTK524198:NTK524199 ODG524198:ODG524199 ONC524198:ONC524199 OWY524198:OWY524199 PGU524198:PGU524199 PQQ524198:PQQ524199 QAM524198:QAM524199 QKI524198:QKI524199 QUE524198:QUE524199 REA524198:REA524199 RNW524198:RNW524199 RXS524198:RXS524199 SHO524198:SHO524199 SRK524198:SRK524199 TBG524198:TBG524199 TLC524198:TLC524199 TUY524198:TUY524199 UEU524198:UEU524199 UOQ524198:UOQ524199 UYM524198:UYM524199 VII524198:VII524199 VSE524198:VSE524199 WCA524198:WCA524199 WLW524198:WLW524199 WVS524198:WVS524199 K589734:K589735 JG589734:JG589735 TC589734:TC589735 ACY589734:ACY589735 AMU589734:AMU589735 AWQ589734:AWQ589735 BGM589734:BGM589735 BQI589734:BQI589735 CAE589734:CAE589735 CKA589734:CKA589735 CTW589734:CTW589735 DDS589734:DDS589735 DNO589734:DNO589735 DXK589734:DXK589735 EHG589734:EHG589735 ERC589734:ERC589735 FAY589734:FAY589735 FKU589734:FKU589735 FUQ589734:FUQ589735 GEM589734:GEM589735 GOI589734:GOI589735 GYE589734:GYE589735 HIA589734:HIA589735 HRW589734:HRW589735 IBS589734:IBS589735 ILO589734:ILO589735 IVK589734:IVK589735 JFG589734:JFG589735 JPC589734:JPC589735 JYY589734:JYY589735 KIU589734:KIU589735 KSQ589734:KSQ589735 LCM589734:LCM589735 LMI589734:LMI589735 LWE589734:LWE589735 MGA589734:MGA589735 MPW589734:MPW589735 MZS589734:MZS589735 NJO589734:NJO589735 NTK589734:NTK589735 ODG589734:ODG589735 ONC589734:ONC589735 OWY589734:OWY589735 PGU589734:PGU589735 PQQ589734:PQQ589735 QAM589734:QAM589735 QKI589734:QKI589735 QUE589734:QUE589735 REA589734:REA589735 RNW589734:RNW589735 RXS589734:RXS589735 SHO589734:SHO589735 SRK589734:SRK589735 TBG589734:TBG589735 TLC589734:TLC589735 TUY589734:TUY589735 UEU589734:UEU589735 UOQ589734:UOQ589735 UYM589734:UYM589735 VII589734:VII589735 VSE589734:VSE589735 WCA589734:WCA589735 WLW589734:WLW589735 WVS589734:WVS589735 K655270:K655271 JG655270:JG655271 TC655270:TC655271 ACY655270:ACY655271 AMU655270:AMU655271 AWQ655270:AWQ655271 BGM655270:BGM655271 BQI655270:BQI655271 CAE655270:CAE655271 CKA655270:CKA655271 CTW655270:CTW655271 DDS655270:DDS655271 DNO655270:DNO655271 DXK655270:DXK655271 EHG655270:EHG655271 ERC655270:ERC655271 FAY655270:FAY655271 FKU655270:FKU655271 FUQ655270:FUQ655271 GEM655270:GEM655271 GOI655270:GOI655271 GYE655270:GYE655271 HIA655270:HIA655271 HRW655270:HRW655271 IBS655270:IBS655271 ILO655270:ILO655271 IVK655270:IVK655271 JFG655270:JFG655271 JPC655270:JPC655271 JYY655270:JYY655271 KIU655270:KIU655271 KSQ655270:KSQ655271 LCM655270:LCM655271 LMI655270:LMI655271 LWE655270:LWE655271 MGA655270:MGA655271 MPW655270:MPW655271 MZS655270:MZS655271 NJO655270:NJO655271 NTK655270:NTK655271 ODG655270:ODG655271 ONC655270:ONC655271 OWY655270:OWY655271 PGU655270:PGU655271 PQQ655270:PQQ655271 QAM655270:QAM655271 QKI655270:QKI655271 QUE655270:QUE655271 REA655270:REA655271 RNW655270:RNW655271 RXS655270:RXS655271 SHO655270:SHO655271 SRK655270:SRK655271 TBG655270:TBG655271 TLC655270:TLC655271 TUY655270:TUY655271 UEU655270:UEU655271 UOQ655270:UOQ655271 UYM655270:UYM655271 VII655270:VII655271 VSE655270:VSE655271 WCA655270:WCA655271 WLW655270:WLW655271 WVS655270:WVS655271 K720806:K720807 JG720806:JG720807 TC720806:TC720807 ACY720806:ACY720807 AMU720806:AMU720807 AWQ720806:AWQ720807 BGM720806:BGM720807 BQI720806:BQI720807 CAE720806:CAE720807 CKA720806:CKA720807 CTW720806:CTW720807 DDS720806:DDS720807 DNO720806:DNO720807 DXK720806:DXK720807 EHG720806:EHG720807 ERC720806:ERC720807 FAY720806:FAY720807 FKU720806:FKU720807 FUQ720806:FUQ720807 GEM720806:GEM720807 GOI720806:GOI720807 GYE720806:GYE720807 HIA720806:HIA720807 HRW720806:HRW720807 IBS720806:IBS720807 ILO720806:ILO720807 IVK720806:IVK720807 JFG720806:JFG720807 JPC720806:JPC720807 JYY720806:JYY720807 KIU720806:KIU720807 KSQ720806:KSQ720807 LCM720806:LCM720807 LMI720806:LMI720807 LWE720806:LWE720807 MGA720806:MGA720807 MPW720806:MPW720807 MZS720806:MZS720807 NJO720806:NJO720807 NTK720806:NTK720807 ODG720806:ODG720807 ONC720806:ONC720807 OWY720806:OWY720807 PGU720806:PGU720807 PQQ720806:PQQ720807 QAM720806:QAM720807 QKI720806:QKI720807 QUE720806:QUE720807 REA720806:REA720807 RNW720806:RNW720807 RXS720806:RXS720807 SHO720806:SHO720807 SRK720806:SRK720807 TBG720806:TBG720807 TLC720806:TLC720807 TUY720806:TUY720807 UEU720806:UEU720807 UOQ720806:UOQ720807 UYM720806:UYM720807 VII720806:VII720807 VSE720806:VSE720807 WCA720806:WCA720807 WLW720806:WLW720807 WVS720806:WVS720807 K786342:K786343 JG786342:JG786343 TC786342:TC786343 ACY786342:ACY786343 AMU786342:AMU786343 AWQ786342:AWQ786343 BGM786342:BGM786343 BQI786342:BQI786343 CAE786342:CAE786343 CKA786342:CKA786343 CTW786342:CTW786343 DDS786342:DDS786343 DNO786342:DNO786343 DXK786342:DXK786343 EHG786342:EHG786343 ERC786342:ERC786343 FAY786342:FAY786343 FKU786342:FKU786343 FUQ786342:FUQ786343 GEM786342:GEM786343 GOI786342:GOI786343 GYE786342:GYE786343 HIA786342:HIA786343 HRW786342:HRW786343 IBS786342:IBS786343 ILO786342:ILO786343 IVK786342:IVK786343 JFG786342:JFG786343 JPC786342:JPC786343 JYY786342:JYY786343 KIU786342:KIU786343 KSQ786342:KSQ786343 LCM786342:LCM786343 LMI786342:LMI786343 LWE786342:LWE786343 MGA786342:MGA786343 MPW786342:MPW786343 MZS786342:MZS786343 NJO786342:NJO786343 NTK786342:NTK786343 ODG786342:ODG786343 ONC786342:ONC786343 OWY786342:OWY786343 PGU786342:PGU786343 PQQ786342:PQQ786343 QAM786342:QAM786343 QKI786342:QKI786343 QUE786342:QUE786343 REA786342:REA786343 RNW786342:RNW786343 RXS786342:RXS786343 SHO786342:SHO786343 SRK786342:SRK786343 TBG786342:TBG786343 TLC786342:TLC786343 TUY786342:TUY786343 UEU786342:UEU786343 UOQ786342:UOQ786343 UYM786342:UYM786343 VII786342:VII786343 VSE786342:VSE786343 WCA786342:WCA786343 WLW786342:WLW786343 WVS786342:WVS786343 K851878:K851879 JG851878:JG851879 TC851878:TC851879 ACY851878:ACY851879 AMU851878:AMU851879 AWQ851878:AWQ851879 BGM851878:BGM851879 BQI851878:BQI851879 CAE851878:CAE851879 CKA851878:CKA851879 CTW851878:CTW851879 DDS851878:DDS851879 DNO851878:DNO851879 DXK851878:DXK851879 EHG851878:EHG851879 ERC851878:ERC851879 FAY851878:FAY851879 FKU851878:FKU851879 FUQ851878:FUQ851879 GEM851878:GEM851879 GOI851878:GOI851879 GYE851878:GYE851879 HIA851878:HIA851879 HRW851878:HRW851879 IBS851878:IBS851879 ILO851878:ILO851879 IVK851878:IVK851879 JFG851878:JFG851879 JPC851878:JPC851879 JYY851878:JYY851879 KIU851878:KIU851879 KSQ851878:KSQ851879 LCM851878:LCM851879 LMI851878:LMI851879 LWE851878:LWE851879 MGA851878:MGA851879 MPW851878:MPW851879 MZS851878:MZS851879 NJO851878:NJO851879 NTK851878:NTK851879 ODG851878:ODG851879 ONC851878:ONC851879 OWY851878:OWY851879 PGU851878:PGU851879 PQQ851878:PQQ851879 QAM851878:QAM851879 QKI851878:QKI851879 QUE851878:QUE851879 REA851878:REA851879 RNW851878:RNW851879 RXS851878:RXS851879 SHO851878:SHO851879 SRK851878:SRK851879 TBG851878:TBG851879 TLC851878:TLC851879 TUY851878:TUY851879 UEU851878:UEU851879 UOQ851878:UOQ851879 UYM851878:UYM851879 VII851878:VII851879 VSE851878:VSE851879 WCA851878:WCA851879 WLW851878:WLW851879 WVS851878:WVS851879 K917414:K917415 JG917414:JG917415 TC917414:TC917415 ACY917414:ACY917415 AMU917414:AMU917415 AWQ917414:AWQ917415 BGM917414:BGM917415 BQI917414:BQI917415 CAE917414:CAE917415 CKA917414:CKA917415 CTW917414:CTW917415 DDS917414:DDS917415 DNO917414:DNO917415 DXK917414:DXK917415 EHG917414:EHG917415 ERC917414:ERC917415 FAY917414:FAY917415 FKU917414:FKU917415 FUQ917414:FUQ917415 GEM917414:GEM917415 GOI917414:GOI917415 GYE917414:GYE917415 HIA917414:HIA917415 HRW917414:HRW917415 IBS917414:IBS917415 ILO917414:ILO917415 IVK917414:IVK917415 JFG917414:JFG917415 JPC917414:JPC917415 JYY917414:JYY917415 KIU917414:KIU917415 KSQ917414:KSQ917415 LCM917414:LCM917415 LMI917414:LMI917415 LWE917414:LWE917415 MGA917414:MGA917415 MPW917414:MPW917415 MZS917414:MZS917415 NJO917414:NJO917415 NTK917414:NTK917415 ODG917414:ODG917415 ONC917414:ONC917415 OWY917414:OWY917415 PGU917414:PGU917415 PQQ917414:PQQ917415 QAM917414:QAM917415 QKI917414:QKI917415 QUE917414:QUE917415 REA917414:REA917415 RNW917414:RNW917415 RXS917414:RXS917415 SHO917414:SHO917415 SRK917414:SRK917415 TBG917414:TBG917415 TLC917414:TLC917415 TUY917414:TUY917415 UEU917414:UEU917415 UOQ917414:UOQ917415 UYM917414:UYM917415 VII917414:VII917415 VSE917414:VSE917415 WCA917414:WCA917415 WLW917414:WLW917415 WVS917414:WVS917415 K982950:K982951 JG982950:JG982951 TC982950:TC982951 ACY982950:ACY982951 AMU982950:AMU982951 AWQ982950:AWQ982951 BGM982950:BGM982951 BQI982950:BQI982951 CAE982950:CAE982951 CKA982950:CKA982951 CTW982950:CTW982951 DDS982950:DDS982951 DNO982950:DNO982951 DXK982950:DXK982951 EHG982950:EHG982951 ERC982950:ERC982951 FAY982950:FAY982951 FKU982950:FKU982951 FUQ982950:FUQ982951 GEM982950:GEM982951 GOI982950:GOI982951 GYE982950:GYE982951 HIA982950:HIA982951 HRW982950:HRW982951 IBS982950:IBS982951 ILO982950:ILO982951 IVK982950:IVK982951 JFG982950:JFG982951 JPC982950:JPC982951 JYY982950:JYY982951 KIU982950:KIU982951 KSQ982950:KSQ982951 LCM982950:LCM982951 LMI982950:LMI982951 LWE982950:LWE982951 MGA982950:MGA982951 MPW982950:MPW982951 MZS982950:MZS982951 NJO982950:NJO982951 NTK982950:NTK982951 ODG982950:ODG982951 ONC982950:ONC982951 OWY982950:OWY982951 PGU982950:PGU982951 PQQ982950:PQQ982951 QAM982950:QAM982951 QKI982950:QKI982951 QUE982950:QUE982951 REA982950:REA982951 RNW982950:RNW982951 RXS982950:RXS982951 SHO982950:SHO982951 SRK982950:SRK982951 TBG982950:TBG982951 TLC982950:TLC982951 TUY982950:TUY982951 UEU982950:UEU982951 UOQ982950:UOQ982951 UYM982950:UYM982951 VII982950:VII982951 VSE982950:VSE982951 WCA982950:WCA982951 WLW982950:WLW982951 V50 O50 AE54 AJ54</xm:sqref>
        </x14:dataValidation>
        <x14:dataValidation imeMode="hiragana" allowBlank="1" showInputMessage="1" showErrorMessage="1">
          <xm:sqref>I38:I39 JE18:JL19 TA18:TH19 ACW18:ADD19 AMS18:AMZ19 AWO18:AWV19 BGK18:BGR19 BQG18:BQN19 CAC18:CAJ19 CJY18:CKF19 CTU18:CUB19 DDQ18:DDX19 DNM18:DNT19 DXI18:DXP19 EHE18:EHL19 ERA18:ERH19 FAW18:FBD19 FKS18:FKZ19 FUO18:FUV19 GEK18:GER19 GOG18:GON19 GYC18:GYJ19 HHY18:HIF19 HRU18:HSB19 IBQ18:IBX19 ILM18:ILT19 IVI18:IVP19 JFE18:JFL19 JPA18:JPH19 JYW18:JZD19 KIS18:KIZ19 KSO18:KSV19 LCK18:LCR19 LMG18:LMN19 LWC18:LWJ19 MFY18:MGF19 MPU18:MQB19 MZQ18:MZX19 NJM18:NJT19 NTI18:NTP19 ODE18:ODL19 ONA18:ONH19 OWW18:OXD19 PGS18:PGZ19 PQO18:PQV19 QAK18:QAR19 QKG18:QKN19 QUC18:QUJ19 RDY18:REF19 RNU18:ROB19 RXQ18:RXX19 SHM18:SHT19 SRI18:SRP19 TBE18:TBL19 TLA18:TLH19 TUW18:TVD19 UES18:UEZ19 UOO18:UOV19 UYK18:UYR19 VIG18:VIN19 VSC18:VSJ19 WBY18:WCF19 WLU18:WMB19 WVQ18:WVX19 I65540:P65541 JE65540:JL65541 TA65540:TH65541 ACW65540:ADD65541 AMS65540:AMZ65541 AWO65540:AWV65541 BGK65540:BGR65541 BQG65540:BQN65541 CAC65540:CAJ65541 CJY65540:CKF65541 CTU65540:CUB65541 DDQ65540:DDX65541 DNM65540:DNT65541 DXI65540:DXP65541 EHE65540:EHL65541 ERA65540:ERH65541 FAW65540:FBD65541 FKS65540:FKZ65541 FUO65540:FUV65541 GEK65540:GER65541 GOG65540:GON65541 GYC65540:GYJ65541 HHY65540:HIF65541 HRU65540:HSB65541 IBQ65540:IBX65541 ILM65540:ILT65541 IVI65540:IVP65541 JFE65540:JFL65541 JPA65540:JPH65541 JYW65540:JZD65541 KIS65540:KIZ65541 KSO65540:KSV65541 LCK65540:LCR65541 LMG65540:LMN65541 LWC65540:LWJ65541 MFY65540:MGF65541 MPU65540:MQB65541 MZQ65540:MZX65541 NJM65540:NJT65541 NTI65540:NTP65541 ODE65540:ODL65541 ONA65540:ONH65541 OWW65540:OXD65541 PGS65540:PGZ65541 PQO65540:PQV65541 QAK65540:QAR65541 QKG65540:QKN65541 QUC65540:QUJ65541 RDY65540:REF65541 RNU65540:ROB65541 RXQ65540:RXX65541 SHM65540:SHT65541 SRI65540:SRP65541 TBE65540:TBL65541 TLA65540:TLH65541 TUW65540:TVD65541 UES65540:UEZ65541 UOO65540:UOV65541 UYK65540:UYR65541 VIG65540:VIN65541 VSC65540:VSJ65541 WBY65540:WCF65541 WLU65540:WMB65541 WVQ65540:WVX65541 I131076:P131077 JE131076:JL131077 TA131076:TH131077 ACW131076:ADD131077 AMS131076:AMZ131077 AWO131076:AWV131077 BGK131076:BGR131077 BQG131076:BQN131077 CAC131076:CAJ131077 CJY131076:CKF131077 CTU131076:CUB131077 DDQ131076:DDX131077 DNM131076:DNT131077 DXI131076:DXP131077 EHE131076:EHL131077 ERA131076:ERH131077 FAW131076:FBD131077 FKS131076:FKZ131077 FUO131076:FUV131077 GEK131076:GER131077 GOG131076:GON131077 GYC131076:GYJ131077 HHY131076:HIF131077 HRU131076:HSB131077 IBQ131076:IBX131077 ILM131076:ILT131077 IVI131076:IVP131077 JFE131076:JFL131077 JPA131076:JPH131077 JYW131076:JZD131077 KIS131076:KIZ131077 KSO131076:KSV131077 LCK131076:LCR131077 LMG131076:LMN131077 LWC131076:LWJ131077 MFY131076:MGF131077 MPU131076:MQB131077 MZQ131076:MZX131077 NJM131076:NJT131077 NTI131076:NTP131077 ODE131076:ODL131077 ONA131076:ONH131077 OWW131076:OXD131077 PGS131076:PGZ131077 PQO131076:PQV131077 QAK131076:QAR131077 QKG131076:QKN131077 QUC131076:QUJ131077 RDY131076:REF131077 RNU131076:ROB131077 RXQ131076:RXX131077 SHM131076:SHT131077 SRI131076:SRP131077 TBE131076:TBL131077 TLA131076:TLH131077 TUW131076:TVD131077 UES131076:UEZ131077 UOO131076:UOV131077 UYK131076:UYR131077 VIG131076:VIN131077 VSC131076:VSJ131077 WBY131076:WCF131077 WLU131076:WMB131077 WVQ131076:WVX131077 I196612:P196613 JE196612:JL196613 TA196612:TH196613 ACW196612:ADD196613 AMS196612:AMZ196613 AWO196612:AWV196613 BGK196612:BGR196613 BQG196612:BQN196613 CAC196612:CAJ196613 CJY196612:CKF196613 CTU196612:CUB196613 DDQ196612:DDX196613 DNM196612:DNT196613 DXI196612:DXP196613 EHE196612:EHL196613 ERA196612:ERH196613 FAW196612:FBD196613 FKS196612:FKZ196613 FUO196612:FUV196613 GEK196612:GER196613 GOG196612:GON196613 GYC196612:GYJ196613 HHY196612:HIF196613 HRU196612:HSB196613 IBQ196612:IBX196613 ILM196612:ILT196613 IVI196612:IVP196613 JFE196612:JFL196613 JPA196612:JPH196613 JYW196612:JZD196613 KIS196612:KIZ196613 KSO196612:KSV196613 LCK196612:LCR196613 LMG196612:LMN196613 LWC196612:LWJ196613 MFY196612:MGF196613 MPU196612:MQB196613 MZQ196612:MZX196613 NJM196612:NJT196613 NTI196612:NTP196613 ODE196612:ODL196613 ONA196612:ONH196613 OWW196612:OXD196613 PGS196612:PGZ196613 PQO196612:PQV196613 QAK196612:QAR196613 QKG196612:QKN196613 QUC196612:QUJ196613 RDY196612:REF196613 RNU196612:ROB196613 RXQ196612:RXX196613 SHM196612:SHT196613 SRI196612:SRP196613 TBE196612:TBL196613 TLA196612:TLH196613 TUW196612:TVD196613 UES196612:UEZ196613 UOO196612:UOV196613 UYK196612:UYR196613 VIG196612:VIN196613 VSC196612:VSJ196613 WBY196612:WCF196613 WLU196612:WMB196613 WVQ196612:WVX196613 I262148:P262149 JE262148:JL262149 TA262148:TH262149 ACW262148:ADD262149 AMS262148:AMZ262149 AWO262148:AWV262149 BGK262148:BGR262149 BQG262148:BQN262149 CAC262148:CAJ262149 CJY262148:CKF262149 CTU262148:CUB262149 DDQ262148:DDX262149 DNM262148:DNT262149 DXI262148:DXP262149 EHE262148:EHL262149 ERA262148:ERH262149 FAW262148:FBD262149 FKS262148:FKZ262149 FUO262148:FUV262149 GEK262148:GER262149 GOG262148:GON262149 GYC262148:GYJ262149 HHY262148:HIF262149 HRU262148:HSB262149 IBQ262148:IBX262149 ILM262148:ILT262149 IVI262148:IVP262149 JFE262148:JFL262149 JPA262148:JPH262149 JYW262148:JZD262149 KIS262148:KIZ262149 KSO262148:KSV262149 LCK262148:LCR262149 LMG262148:LMN262149 LWC262148:LWJ262149 MFY262148:MGF262149 MPU262148:MQB262149 MZQ262148:MZX262149 NJM262148:NJT262149 NTI262148:NTP262149 ODE262148:ODL262149 ONA262148:ONH262149 OWW262148:OXD262149 PGS262148:PGZ262149 PQO262148:PQV262149 QAK262148:QAR262149 QKG262148:QKN262149 QUC262148:QUJ262149 RDY262148:REF262149 RNU262148:ROB262149 RXQ262148:RXX262149 SHM262148:SHT262149 SRI262148:SRP262149 TBE262148:TBL262149 TLA262148:TLH262149 TUW262148:TVD262149 UES262148:UEZ262149 UOO262148:UOV262149 UYK262148:UYR262149 VIG262148:VIN262149 VSC262148:VSJ262149 WBY262148:WCF262149 WLU262148:WMB262149 WVQ262148:WVX262149 I327684:P327685 JE327684:JL327685 TA327684:TH327685 ACW327684:ADD327685 AMS327684:AMZ327685 AWO327684:AWV327685 BGK327684:BGR327685 BQG327684:BQN327685 CAC327684:CAJ327685 CJY327684:CKF327685 CTU327684:CUB327685 DDQ327684:DDX327685 DNM327684:DNT327685 DXI327684:DXP327685 EHE327684:EHL327685 ERA327684:ERH327685 FAW327684:FBD327685 FKS327684:FKZ327685 FUO327684:FUV327685 GEK327684:GER327685 GOG327684:GON327685 GYC327684:GYJ327685 HHY327684:HIF327685 HRU327684:HSB327685 IBQ327684:IBX327685 ILM327684:ILT327685 IVI327684:IVP327685 JFE327684:JFL327685 JPA327684:JPH327685 JYW327684:JZD327685 KIS327684:KIZ327685 KSO327684:KSV327685 LCK327684:LCR327685 LMG327684:LMN327685 LWC327684:LWJ327685 MFY327684:MGF327685 MPU327684:MQB327685 MZQ327684:MZX327685 NJM327684:NJT327685 NTI327684:NTP327685 ODE327684:ODL327685 ONA327684:ONH327685 OWW327684:OXD327685 PGS327684:PGZ327685 PQO327684:PQV327685 QAK327684:QAR327685 QKG327684:QKN327685 QUC327684:QUJ327685 RDY327684:REF327685 RNU327684:ROB327685 RXQ327684:RXX327685 SHM327684:SHT327685 SRI327684:SRP327685 TBE327684:TBL327685 TLA327684:TLH327685 TUW327684:TVD327685 UES327684:UEZ327685 UOO327684:UOV327685 UYK327684:UYR327685 VIG327684:VIN327685 VSC327684:VSJ327685 WBY327684:WCF327685 WLU327684:WMB327685 WVQ327684:WVX327685 I393220:P393221 JE393220:JL393221 TA393220:TH393221 ACW393220:ADD393221 AMS393220:AMZ393221 AWO393220:AWV393221 BGK393220:BGR393221 BQG393220:BQN393221 CAC393220:CAJ393221 CJY393220:CKF393221 CTU393220:CUB393221 DDQ393220:DDX393221 DNM393220:DNT393221 DXI393220:DXP393221 EHE393220:EHL393221 ERA393220:ERH393221 FAW393220:FBD393221 FKS393220:FKZ393221 FUO393220:FUV393221 GEK393220:GER393221 GOG393220:GON393221 GYC393220:GYJ393221 HHY393220:HIF393221 HRU393220:HSB393221 IBQ393220:IBX393221 ILM393220:ILT393221 IVI393220:IVP393221 JFE393220:JFL393221 JPA393220:JPH393221 JYW393220:JZD393221 KIS393220:KIZ393221 KSO393220:KSV393221 LCK393220:LCR393221 LMG393220:LMN393221 LWC393220:LWJ393221 MFY393220:MGF393221 MPU393220:MQB393221 MZQ393220:MZX393221 NJM393220:NJT393221 NTI393220:NTP393221 ODE393220:ODL393221 ONA393220:ONH393221 OWW393220:OXD393221 PGS393220:PGZ393221 PQO393220:PQV393221 QAK393220:QAR393221 QKG393220:QKN393221 QUC393220:QUJ393221 RDY393220:REF393221 RNU393220:ROB393221 RXQ393220:RXX393221 SHM393220:SHT393221 SRI393220:SRP393221 TBE393220:TBL393221 TLA393220:TLH393221 TUW393220:TVD393221 UES393220:UEZ393221 UOO393220:UOV393221 UYK393220:UYR393221 VIG393220:VIN393221 VSC393220:VSJ393221 WBY393220:WCF393221 WLU393220:WMB393221 WVQ393220:WVX393221 I458756:P458757 JE458756:JL458757 TA458756:TH458757 ACW458756:ADD458757 AMS458756:AMZ458757 AWO458756:AWV458757 BGK458756:BGR458757 BQG458756:BQN458757 CAC458756:CAJ458757 CJY458756:CKF458757 CTU458756:CUB458757 DDQ458756:DDX458757 DNM458756:DNT458757 DXI458756:DXP458757 EHE458756:EHL458757 ERA458756:ERH458757 FAW458756:FBD458757 FKS458756:FKZ458757 FUO458756:FUV458757 GEK458756:GER458757 GOG458756:GON458757 GYC458756:GYJ458757 HHY458756:HIF458757 HRU458756:HSB458757 IBQ458756:IBX458757 ILM458756:ILT458757 IVI458756:IVP458757 JFE458756:JFL458757 JPA458756:JPH458757 JYW458756:JZD458757 KIS458756:KIZ458757 KSO458756:KSV458757 LCK458756:LCR458757 LMG458756:LMN458757 LWC458756:LWJ458757 MFY458756:MGF458757 MPU458756:MQB458757 MZQ458756:MZX458757 NJM458756:NJT458757 NTI458756:NTP458757 ODE458756:ODL458757 ONA458756:ONH458757 OWW458756:OXD458757 PGS458756:PGZ458757 PQO458756:PQV458757 QAK458756:QAR458757 QKG458756:QKN458757 QUC458756:QUJ458757 RDY458756:REF458757 RNU458756:ROB458757 RXQ458756:RXX458757 SHM458756:SHT458757 SRI458756:SRP458757 TBE458756:TBL458757 TLA458756:TLH458757 TUW458756:TVD458757 UES458756:UEZ458757 UOO458756:UOV458757 UYK458756:UYR458757 VIG458756:VIN458757 VSC458756:VSJ458757 WBY458756:WCF458757 WLU458756:WMB458757 WVQ458756:WVX458757 I524292:P524293 JE524292:JL524293 TA524292:TH524293 ACW524292:ADD524293 AMS524292:AMZ524293 AWO524292:AWV524293 BGK524292:BGR524293 BQG524292:BQN524293 CAC524292:CAJ524293 CJY524292:CKF524293 CTU524292:CUB524293 DDQ524292:DDX524293 DNM524292:DNT524293 DXI524292:DXP524293 EHE524292:EHL524293 ERA524292:ERH524293 FAW524292:FBD524293 FKS524292:FKZ524293 FUO524292:FUV524293 GEK524292:GER524293 GOG524292:GON524293 GYC524292:GYJ524293 HHY524292:HIF524293 HRU524292:HSB524293 IBQ524292:IBX524293 ILM524292:ILT524293 IVI524292:IVP524293 JFE524292:JFL524293 JPA524292:JPH524293 JYW524292:JZD524293 KIS524292:KIZ524293 KSO524292:KSV524293 LCK524292:LCR524293 LMG524292:LMN524293 LWC524292:LWJ524293 MFY524292:MGF524293 MPU524292:MQB524293 MZQ524292:MZX524293 NJM524292:NJT524293 NTI524292:NTP524293 ODE524292:ODL524293 ONA524292:ONH524293 OWW524292:OXD524293 PGS524292:PGZ524293 PQO524292:PQV524293 QAK524292:QAR524293 QKG524292:QKN524293 QUC524292:QUJ524293 RDY524292:REF524293 RNU524292:ROB524293 RXQ524292:RXX524293 SHM524292:SHT524293 SRI524292:SRP524293 TBE524292:TBL524293 TLA524292:TLH524293 TUW524292:TVD524293 UES524292:UEZ524293 UOO524292:UOV524293 UYK524292:UYR524293 VIG524292:VIN524293 VSC524292:VSJ524293 WBY524292:WCF524293 WLU524292:WMB524293 WVQ524292:WVX524293 I589828:P589829 JE589828:JL589829 TA589828:TH589829 ACW589828:ADD589829 AMS589828:AMZ589829 AWO589828:AWV589829 BGK589828:BGR589829 BQG589828:BQN589829 CAC589828:CAJ589829 CJY589828:CKF589829 CTU589828:CUB589829 DDQ589828:DDX589829 DNM589828:DNT589829 DXI589828:DXP589829 EHE589828:EHL589829 ERA589828:ERH589829 FAW589828:FBD589829 FKS589828:FKZ589829 FUO589828:FUV589829 GEK589828:GER589829 GOG589828:GON589829 GYC589828:GYJ589829 HHY589828:HIF589829 HRU589828:HSB589829 IBQ589828:IBX589829 ILM589828:ILT589829 IVI589828:IVP589829 JFE589828:JFL589829 JPA589828:JPH589829 JYW589828:JZD589829 KIS589828:KIZ589829 KSO589828:KSV589829 LCK589828:LCR589829 LMG589828:LMN589829 LWC589828:LWJ589829 MFY589828:MGF589829 MPU589828:MQB589829 MZQ589828:MZX589829 NJM589828:NJT589829 NTI589828:NTP589829 ODE589828:ODL589829 ONA589828:ONH589829 OWW589828:OXD589829 PGS589828:PGZ589829 PQO589828:PQV589829 QAK589828:QAR589829 QKG589828:QKN589829 QUC589828:QUJ589829 RDY589828:REF589829 RNU589828:ROB589829 RXQ589828:RXX589829 SHM589828:SHT589829 SRI589828:SRP589829 TBE589828:TBL589829 TLA589828:TLH589829 TUW589828:TVD589829 UES589828:UEZ589829 UOO589828:UOV589829 UYK589828:UYR589829 VIG589828:VIN589829 VSC589828:VSJ589829 WBY589828:WCF589829 WLU589828:WMB589829 WVQ589828:WVX589829 I655364:P655365 JE655364:JL655365 TA655364:TH655365 ACW655364:ADD655365 AMS655364:AMZ655365 AWO655364:AWV655365 BGK655364:BGR655365 BQG655364:BQN655365 CAC655364:CAJ655365 CJY655364:CKF655365 CTU655364:CUB655365 DDQ655364:DDX655365 DNM655364:DNT655365 DXI655364:DXP655365 EHE655364:EHL655365 ERA655364:ERH655365 FAW655364:FBD655365 FKS655364:FKZ655365 FUO655364:FUV655365 GEK655364:GER655365 GOG655364:GON655365 GYC655364:GYJ655365 HHY655364:HIF655365 HRU655364:HSB655365 IBQ655364:IBX655365 ILM655364:ILT655365 IVI655364:IVP655365 JFE655364:JFL655365 JPA655364:JPH655365 JYW655364:JZD655365 KIS655364:KIZ655365 KSO655364:KSV655365 LCK655364:LCR655365 LMG655364:LMN655365 LWC655364:LWJ655365 MFY655364:MGF655365 MPU655364:MQB655365 MZQ655364:MZX655365 NJM655364:NJT655365 NTI655364:NTP655365 ODE655364:ODL655365 ONA655364:ONH655365 OWW655364:OXD655365 PGS655364:PGZ655365 PQO655364:PQV655365 QAK655364:QAR655365 QKG655364:QKN655365 QUC655364:QUJ655365 RDY655364:REF655365 RNU655364:ROB655365 RXQ655364:RXX655365 SHM655364:SHT655365 SRI655364:SRP655365 TBE655364:TBL655365 TLA655364:TLH655365 TUW655364:TVD655365 UES655364:UEZ655365 UOO655364:UOV655365 UYK655364:UYR655365 VIG655364:VIN655365 VSC655364:VSJ655365 WBY655364:WCF655365 WLU655364:WMB655365 WVQ655364:WVX655365 I720900:P720901 JE720900:JL720901 TA720900:TH720901 ACW720900:ADD720901 AMS720900:AMZ720901 AWO720900:AWV720901 BGK720900:BGR720901 BQG720900:BQN720901 CAC720900:CAJ720901 CJY720900:CKF720901 CTU720900:CUB720901 DDQ720900:DDX720901 DNM720900:DNT720901 DXI720900:DXP720901 EHE720900:EHL720901 ERA720900:ERH720901 FAW720900:FBD720901 FKS720900:FKZ720901 FUO720900:FUV720901 GEK720900:GER720901 GOG720900:GON720901 GYC720900:GYJ720901 HHY720900:HIF720901 HRU720900:HSB720901 IBQ720900:IBX720901 ILM720900:ILT720901 IVI720900:IVP720901 JFE720900:JFL720901 JPA720900:JPH720901 JYW720900:JZD720901 KIS720900:KIZ720901 KSO720900:KSV720901 LCK720900:LCR720901 LMG720900:LMN720901 LWC720900:LWJ720901 MFY720900:MGF720901 MPU720900:MQB720901 MZQ720900:MZX720901 NJM720900:NJT720901 NTI720900:NTP720901 ODE720900:ODL720901 ONA720900:ONH720901 OWW720900:OXD720901 PGS720900:PGZ720901 PQO720900:PQV720901 QAK720900:QAR720901 QKG720900:QKN720901 QUC720900:QUJ720901 RDY720900:REF720901 RNU720900:ROB720901 RXQ720900:RXX720901 SHM720900:SHT720901 SRI720900:SRP720901 TBE720900:TBL720901 TLA720900:TLH720901 TUW720900:TVD720901 UES720900:UEZ720901 UOO720900:UOV720901 UYK720900:UYR720901 VIG720900:VIN720901 VSC720900:VSJ720901 WBY720900:WCF720901 WLU720900:WMB720901 WVQ720900:WVX720901 I786436:P786437 JE786436:JL786437 TA786436:TH786437 ACW786436:ADD786437 AMS786436:AMZ786437 AWO786436:AWV786437 BGK786436:BGR786437 BQG786436:BQN786437 CAC786436:CAJ786437 CJY786436:CKF786437 CTU786436:CUB786437 DDQ786436:DDX786437 DNM786436:DNT786437 DXI786436:DXP786437 EHE786436:EHL786437 ERA786436:ERH786437 FAW786436:FBD786437 FKS786436:FKZ786437 FUO786436:FUV786437 GEK786436:GER786437 GOG786436:GON786437 GYC786436:GYJ786437 HHY786436:HIF786437 HRU786436:HSB786437 IBQ786436:IBX786437 ILM786436:ILT786437 IVI786436:IVP786437 JFE786436:JFL786437 JPA786436:JPH786437 JYW786436:JZD786437 KIS786436:KIZ786437 KSO786436:KSV786437 LCK786436:LCR786437 LMG786436:LMN786437 LWC786436:LWJ786437 MFY786436:MGF786437 MPU786436:MQB786437 MZQ786436:MZX786437 NJM786436:NJT786437 NTI786436:NTP786437 ODE786436:ODL786437 ONA786436:ONH786437 OWW786436:OXD786437 PGS786436:PGZ786437 PQO786436:PQV786437 QAK786436:QAR786437 QKG786436:QKN786437 QUC786436:QUJ786437 RDY786436:REF786437 RNU786436:ROB786437 RXQ786436:RXX786437 SHM786436:SHT786437 SRI786436:SRP786437 TBE786436:TBL786437 TLA786436:TLH786437 TUW786436:TVD786437 UES786436:UEZ786437 UOO786436:UOV786437 UYK786436:UYR786437 VIG786436:VIN786437 VSC786436:VSJ786437 WBY786436:WCF786437 WLU786436:WMB786437 WVQ786436:WVX786437 I851972:P851973 JE851972:JL851973 TA851972:TH851973 ACW851972:ADD851973 AMS851972:AMZ851973 AWO851972:AWV851973 BGK851972:BGR851973 BQG851972:BQN851973 CAC851972:CAJ851973 CJY851972:CKF851973 CTU851972:CUB851973 DDQ851972:DDX851973 DNM851972:DNT851973 DXI851972:DXP851973 EHE851972:EHL851973 ERA851972:ERH851973 FAW851972:FBD851973 FKS851972:FKZ851973 FUO851972:FUV851973 GEK851972:GER851973 GOG851972:GON851973 GYC851972:GYJ851973 HHY851972:HIF851973 HRU851972:HSB851973 IBQ851972:IBX851973 ILM851972:ILT851973 IVI851972:IVP851973 JFE851972:JFL851973 JPA851972:JPH851973 JYW851972:JZD851973 KIS851972:KIZ851973 KSO851972:KSV851973 LCK851972:LCR851973 LMG851972:LMN851973 LWC851972:LWJ851973 MFY851972:MGF851973 MPU851972:MQB851973 MZQ851972:MZX851973 NJM851972:NJT851973 NTI851972:NTP851973 ODE851972:ODL851973 ONA851972:ONH851973 OWW851972:OXD851973 PGS851972:PGZ851973 PQO851972:PQV851973 QAK851972:QAR851973 QKG851972:QKN851973 QUC851972:QUJ851973 RDY851972:REF851973 RNU851972:ROB851973 RXQ851972:RXX851973 SHM851972:SHT851973 SRI851972:SRP851973 TBE851972:TBL851973 TLA851972:TLH851973 TUW851972:TVD851973 UES851972:UEZ851973 UOO851972:UOV851973 UYK851972:UYR851973 VIG851972:VIN851973 VSC851972:VSJ851973 WBY851972:WCF851973 WLU851972:WMB851973 WVQ851972:WVX851973 I917508:P917509 JE917508:JL917509 TA917508:TH917509 ACW917508:ADD917509 AMS917508:AMZ917509 AWO917508:AWV917509 BGK917508:BGR917509 BQG917508:BQN917509 CAC917508:CAJ917509 CJY917508:CKF917509 CTU917508:CUB917509 DDQ917508:DDX917509 DNM917508:DNT917509 DXI917508:DXP917509 EHE917508:EHL917509 ERA917508:ERH917509 FAW917508:FBD917509 FKS917508:FKZ917509 FUO917508:FUV917509 GEK917508:GER917509 GOG917508:GON917509 GYC917508:GYJ917509 HHY917508:HIF917509 HRU917508:HSB917509 IBQ917508:IBX917509 ILM917508:ILT917509 IVI917508:IVP917509 JFE917508:JFL917509 JPA917508:JPH917509 JYW917508:JZD917509 KIS917508:KIZ917509 KSO917508:KSV917509 LCK917508:LCR917509 LMG917508:LMN917509 LWC917508:LWJ917509 MFY917508:MGF917509 MPU917508:MQB917509 MZQ917508:MZX917509 NJM917508:NJT917509 NTI917508:NTP917509 ODE917508:ODL917509 ONA917508:ONH917509 OWW917508:OXD917509 PGS917508:PGZ917509 PQO917508:PQV917509 QAK917508:QAR917509 QKG917508:QKN917509 QUC917508:QUJ917509 RDY917508:REF917509 RNU917508:ROB917509 RXQ917508:RXX917509 SHM917508:SHT917509 SRI917508:SRP917509 TBE917508:TBL917509 TLA917508:TLH917509 TUW917508:TVD917509 UES917508:UEZ917509 UOO917508:UOV917509 UYK917508:UYR917509 VIG917508:VIN917509 VSC917508:VSJ917509 WBY917508:WCF917509 WLU917508:WMB917509 WVQ917508:WVX917509 I983044:P983045 JE983044:JL983045 TA983044:TH983045 ACW983044:ADD983045 AMS983044:AMZ983045 AWO983044:AWV983045 BGK983044:BGR983045 BQG983044:BQN983045 CAC983044:CAJ983045 CJY983044:CKF983045 CTU983044:CUB983045 DDQ983044:DDX983045 DNM983044:DNT983045 DXI983044:DXP983045 EHE983044:EHL983045 ERA983044:ERH983045 FAW983044:FBD983045 FKS983044:FKZ983045 FUO983044:FUV983045 GEK983044:GER983045 GOG983044:GON983045 GYC983044:GYJ983045 HHY983044:HIF983045 HRU983044:HSB983045 IBQ983044:IBX983045 ILM983044:ILT983045 IVI983044:IVP983045 JFE983044:JFL983045 JPA983044:JPH983045 JYW983044:JZD983045 KIS983044:KIZ983045 KSO983044:KSV983045 LCK983044:LCR983045 LMG983044:LMN983045 LWC983044:LWJ983045 MFY983044:MGF983045 MPU983044:MQB983045 MZQ983044:MZX983045 NJM983044:NJT983045 NTI983044:NTP983045 ODE983044:ODL983045 ONA983044:ONH983045 OWW983044:OXD983045 PGS983044:PGZ983045 PQO983044:PQV983045 QAK983044:QAR983045 QKG983044:QKN983045 QUC983044:QUJ983045 RDY983044:REF983045 RNU983044:ROB983045 RXQ983044:RXX983045 SHM983044:SHT983045 SRI983044:SRP983045 TBE983044:TBL983045 TLA983044:TLH983045 TUW983044:TVD983045 UES983044:UEZ983045 UOO983044:UOV983045 UYK983044:UYR983045 VIG983044:VIN983045 VSC983044:VSJ983045 WBY983044:WCF983045 WLU983044:WMB983045 WVQ983044:WVX983045 WVV983026:WWJ983026 JE11:JL13 TA11:TH13 ACW11:ADD13 AMS11:AMZ13 AWO11:AWV13 BGK11:BGR13 BQG11:BQN13 CAC11:CAJ13 CJY11:CKF13 CTU11:CUB13 DDQ11:DDX13 DNM11:DNT13 DXI11:DXP13 EHE11:EHL13 ERA11:ERH13 FAW11:FBD13 FKS11:FKZ13 FUO11:FUV13 GEK11:GER13 GOG11:GON13 GYC11:GYJ13 HHY11:HIF13 HRU11:HSB13 IBQ11:IBX13 ILM11:ILT13 IVI11:IVP13 JFE11:JFL13 JPA11:JPH13 JYW11:JZD13 KIS11:KIZ13 KSO11:KSV13 LCK11:LCR13 LMG11:LMN13 LWC11:LWJ13 MFY11:MGF13 MPU11:MQB13 MZQ11:MZX13 NJM11:NJT13 NTI11:NTP13 ODE11:ODL13 ONA11:ONH13 OWW11:OXD13 PGS11:PGZ13 PQO11:PQV13 QAK11:QAR13 QKG11:QKN13 QUC11:QUJ13 RDY11:REF13 RNU11:ROB13 RXQ11:RXX13 SHM11:SHT13 SRI11:SRP13 TBE11:TBL13 TLA11:TLH13 TUW11:TVD13 UES11:UEZ13 UOO11:UOV13 UYK11:UYR13 VIG11:VIN13 VSC11:VSJ13 WBY11:WCF13 WLU11:WMB13 WVQ11:WVX13 I65533:P65535 JE65533:JL65535 TA65533:TH65535 ACW65533:ADD65535 AMS65533:AMZ65535 AWO65533:AWV65535 BGK65533:BGR65535 BQG65533:BQN65535 CAC65533:CAJ65535 CJY65533:CKF65535 CTU65533:CUB65535 DDQ65533:DDX65535 DNM65533:DNT65535 DXI65533:DXP65535 EHE65533:EHL65535 ERA65533:ERH65535 FAW65533:FBD65535 FKS65533:FKZ65535 FUO65533:FUV65535 GEK65533:GER65535 GOG65533:GON65535 GYC65533:GYJ65535 HHY65533:HIF65535 HRU65533:HSB65535 IBQ65533:IBX65535 ILM65533:ILT65535 IVI65533:IVP65535 JFE65533:JFL65535 JPA65533:JPH65535 JYW65533:JZD65535 KIS65533:KIZ65535 KSO65533:KSV65535 LCK65533:LCR65535 LMG65533:LMN65535 LWC65533:LWJ65535 MFY65533:MGF65535 MPU65533:MQB65535 MZQ65533:MZX65535 NJM65533:NJT65535 NTI65533:NTP65535 ODE65533:ODL65535 ONA65533:ONH65535 OWW65533:OXD65535 PGS65533:PGZ65535 PQO65533:PQV65535 QAK65533:QAR65535 QKG65533:QKN65535 QUC65533:QUJ65535 RDY65533:REF65535 RNU65533:ROB65535 RXQ65533:RXX65535 SHM65533:SHT65535 SRI65533:SRP65535 TBE65533:TBL65535 TLA65533:TLH65535 TUW65533:TVD65535 UES65533:UEZ65535 UOO65533:UOV65535 UYK65533:UYR65535 VIG65533:VIN65535 VSC65533:VSJ65535 WBY65533:WCF65535 WLU65533:WMB65535 WVQ65533:WVX65535 I131069:P131071 JE131069:JL131071 TA131069:TH131071 ACW131069:ADD131071 AMS131069:AMZ131071 AWO131069:AWV131071 BGK131069:BGR131071 BQG131069:BQN131071 CAC131069:CAJ131071 CJY131069:CKF131071 CTU131069:CUB131071 DDQ131069:DDX131071 DNM131069:DNT131071 DXI131069:DXP131071 EHE131069:EHL131071 ERA131069:ERH131071 FAW131069:FBD131071 FKS131069:FKZ131071 FUO131069:FUV131071 GEK131069:GER131071 GOG131069:GON131071 GYC131069:GYJ131071 HHY131069:HIF131071 HRU131069:HSB131071 IBQ131069:IBX131071 ILM131069:ILT131071 IVI131069:IVP131071 JFE131069:JFL131071 JPA131069:JPH131071 JYW131069:JZD131071 KIS131069:KIZ131071 KSO131069:KSV131071 LCK131069:LCR131071 LMG131069:LMN131071 LWC131069:LWJ131071 MFY131069:MGF131071 MPU131069:MQB131071 MZQ131069:MZX131071 NJM131069:NJT131071 NTI131069:NTP131071 ODE131069:ODL131071 ONA131069:ONH131071 OWW131069:OXD131071 PGS131069:PGZ131071 PQO131069:PQV131071 QAK131069:QAR131071 QKG131069:QKN131071 QUC131069:QUJ131071 RDY131069:REF131071 RNU131069:ROB131071 RXQ131069:RXX131071 SHM131069:SHT131071 SRI131069:SRP131071 TBE131069:TBL131071 TLA131069:TLH131071 TUW131069:TVD131071 UES131069:UEZ131071 UOO131069:UOV131071 UYK131069:UYR131071 VIG131069:VIN131071 VSC131069:VSJ131071 WBY131069:WCF131071 WLU131069:WMB131071 WVQ131069:WVX131071 I196605:P196607 JE196605:JL196607 TA196605:TH196607 ACW196605:ADD196607 AMS196605:AMZ196607 AWO196605:AWV196607 BGK196605:BGR196607 BQG196605:BQN196607 CAC196605:CAJ196607 CJY196605:CKF196607 CTU196605:CUB196607 DDQ196605:DDX196607 DNM196605:DNT196607 DXI196605:DXP196607 EHE196605:EHL196607 ERA196605:ERH196607 FAW196605:FBD196607 FKS196605:FKZ196607 FUO196605:FUV196607 GEK196605:GER196607 GOG196605:GON196607 GYC196605:GYJ196607 HHY196605:HIF196607 HRU196605:HSB196607 IBQ196605:IBX196607 ILM196605:ILT196607 IVI196605:IVP196607 JFE196605:JFL196607 JPA196605:JPH196607 JYW196605:JZD196607 KIS196605:KIZ196607 KSO196605:KSV196607 LCK196605:LCR196607 LMG196605:LMN196607 LWC196605:LWJ196607 MFY196605:MGF196607 MPU196605:MQB196607 MZQ196605:MZX196607 NJM196605:NJT196607 NTI196605:NTP196607 ODE196605:ODL196607 ONA196605:ONH196607 OWW196605:OXD196607 PGS196605:PGZ196607 PQO196605:PQV196607 QAK196605:QAR196607 QKG196605:QKN196607 QUC196605:QUJ196607 RDY196605:REF196607 RNU196605:ROB196607 RXQ196605:RXX196607 SHM196605:SHT196607 SRI196605:SRP196607 TBE196605:TBL196607 TLA196605:TLH196607 TUW196605:TVD196607 UES196605:UEZ196607 UOO196605:UOV196607 UYK196605:UYR196607 VIG196605:VIN196607 VSC196605:VSJ196607 WBY196605:WCF196607 WLU196605:WMB196607 WVQ196605:WVX196607 I262141:P262143 JE262141:JL262143 TA262141:TH262143 ACW262141:ADD262143 AMS262141:AMZ262143 AWO262141:AWV262143 BGK262141:BGR262143 BQG262141:BQN262143 CAC262141:CAJ262143 CJY262141:CKF262143 CTU262141:CUB262143 DDQ262141:DDX262143 DNM262141:DNT262143 DXI262141:DXP262143 EHE262141:EHL262143 ERA262141:ERH262143 FAW262141:FBD262143 FKS262141:FKZ262143 FUO262141:FUV262143 GEK262141:GER262143 GOG262141:GON262143 GYC262141:GYJ262143 HHY262141:HIF262143 HRU262141:HSB262143 IBQ262141:IBX262143 ILM262141:ILT262143 IVI262141:IVP262143 JFE262141:JFL262143 JPA262141:JPH262143 JYW262141:JZD262143 KIS262141:KIZ262143 KSO262141:KSV262143 LCK262141:LCR262143 LMG262141:LMN262143 LWC262141:LWJ262143 MFY262141:MGF262143 MPU262141:MQB262143 MZQ262141:MZX262143 NJM262141:NJT262143 NTI262141:NTP262143 ODE262141:ODL262143 ONA262141:ONH262143 OWW262141:OXD262143 PGS262141:PGZ262143 PQO262141:PQV262143 QAK262141:QAR262143 QKG262141:QKN262143 QUC262141:QUJ262143 RDY262141:REF262143 RNU262141:ROB262143 RXQ262141:RXX262143 SHM262141:SHT262143 SRI262141:SRP262143 TBE262141:TBL262143 TLA262141:TLH262143 TUW262141:TVD262143 UES262141:UEZ262143 UOO262141:UOV262143 UYK262141:UYR262143 VIG262141:VIN262143 VSC262141:VSJ262143 WBY262141:WCF262143 WLU262141:WMB262143 WVQ262141:WVX262143 I327677:P327679 JE327677:JL327679 TA327677:TH327679 ACW327677:ADD327679 AMS327677:AMZ327679 AWO327677:AWV327679 BGK327677:BGR327679 BQG327677:BQN327679 CAC327677:CAJ327679 CJY327677:CKF327679 CTU327677:CUB327679 DDQ327677:DDX327679 DNM327677:DNT327679 DXI327677:DXP327679 EHE327677:EHL327679 ERA327677:ERH327679 FAW327677:FBD327679 FKS327677:FKZ327679 FUO327677:FUV327679 GEK327677:GER327679 GOG327677:GON327679 GYC327677:GYJ327679 HHY327677:HIF327679 HRU327677:HSB327679 IBQ327677:IBX327679 ILM327677:ILT327679 IVI327677:IVP327679 JFE327677:JFL327679 JPA327677:JPH327679 JYW327677:JZD327679 KIS327677:KIZ327679 KSO327677:KSV327679 LCK327677:LCR327679 LMG327677:LMN327679 LWC327677:LWJ327679 MFY327677:MGF327679 MPU327677:MQB327679 MZQ327677:MZX327679 NJM327677:NJT327679 NTI327677:NTP327679 ODE327677:ODL327679 ONA327677:ONH327679 OWW327677:OXD327679 PGS327677:PGZ327679 PQO327677:PQV327679 QAK327677:QAR327679 QKG327677:QKN327679 QUC327677:QUJ327679 RDY327677:REF327679 RNU327677:ROB327679 RXQ327677:RXX327679 SHM327677:SHT327679 SRI327677:SRP327679 TBE327677:TBL327679 TLA327677:TLH327679 TUW327677:TVD327679 UES327677:UEZ327679 UOO327677:UOV327679 UYK327677:UYR327679 VIG327677:VIN327679 VSC327677:VSJ327679 WBY327677:WCF327679 WLU327677:WMB327679 WVQ327677:WVX327679 I393213:P393215 JE393213:JL393215 TA393213:TH393215 ACW393213:ADD393215 AMS393213:AMZ393215 AWO393213:AWV393215 BGK393213:BGR393215 BQG393213:BQN393215 CAC393213:CAJ393215 CJY393213:CKF393215 CTU393213:CUB393215 DDQ393213:DDX393215 DNM393213:DNT393215 DXI393213:DXP393215 EHE393213:EHL393215 ERA393213:ERH393215 FAW393213:FBD393215 FKS393213:FKZ393215 FUO393213:FUV393215 GEK393213:GER393215 GOG393213:GON393215 GYC393213:GYJ393215 HHY393213:HIF393215 HRU393213:HSB393215 IBQ393213:IBX393215 ILM393213:ILT393215 IVI393213:IVP393215 JFE393213:JFL393215 JPA393213:JPH393215 JYW393213:JZD393215 KIS393213:KIZ393215 KSO393213:KSV393215 LCK393213:LCR393215 LMG393213:LMN393215 LWC393213:LWJ393215 MFY393213:MGF393215 MPU393213:MQB393215 MZQ393213:MZX393215 NJM393213:NJT393215 NTI393213:NTP393215 ODE393213:ODL393215 ONA393213:ONH393215 OWW393213:OXD393215 PGS393213:PGZ393215 PQO393213:PQV393215 QAK393213:QAR393215 QKG393213:QKN393215 QUC393213:QUJ393215 RDY393213:REF393215 RNU393213:ROB393215 RXQ393213:RXX393215 SHM393213:SHT393215 SRI393213:SRP393215 TBE393213:TBL393215 TLA393213:TLH393215 TUW393213:TVD393215 UES393213:UEZ393215 UOO393213:UOV393215 UYK393213:UYR393215 VIG393213:VIN393215 VSC393213:VSJ393215 WBY393213:WCF393215 WLU393213:WMB393215 WVQ393213:WVX393215 I458749:P458751 JE458749:JL458751 TA458749:TH458751 ACW458749:ADD458751 AMS458749:AMZ458751 AWO458749:AWV458751 BGK458749:BGR458751 BQG458749:BQN458751 CAC458749:CAJ458751 CJY458749:CKF458751 CTU458749:CUB458751 DDQ458749:DDX458751 DNM458749:DNT458751 DXI458749:DXP458751 EHE458749:EHL458751 ERA458749:ERH458751 FAW458749:FBD458751 FKS458749:FKZ458751 FUO458749:FUV458751 GEK458749:GER458751 GOG458749:GON458751 GYC458749:GYJ458751 HHY458749:HIF458751 HRU458749:HSB458751 IBQ458749:IBX458751 ILM458749:ILT458751 IVI458749:IVP458751 JFE458749:JFL458751 JPA458749:JPH458751 JYW458749:JZD458751 KIS458749:KIZ458751 KSO458749:KSV458751 LCK458749:LCR458751 LMG458749:LMN458751 LWC458749:LWJ458751 MFY458749:MGF458751 MPU458749:MQB458751 MZQ458749:MZX458751 NJM458749:NJT458751 NTI458749:NTP458751 ODE458749:ODL458751 ONA458749:ONH458751 OWW458749:OXD458751 PGS458749:PGZ458751 PQO458749:PQV458751 QAK458749:QAR458751 QKG458749:QKN458751 QUC458749:QUJ458751 RDY458749:REF458751 RNU458749:ROB458751 RXQ458749:RXX458751 SHM458749:SHT458751 SRI458749:SRP458751 TBE458749:TBL458751 TLA458749:TLH458751 TUW458749:TVD458751 UES458749:UEZ458751 UOO458749:UOV458751 UYK458749:UYR458751 VIG458749:VIN458751 VSC458749:VSJ458751 WBY458749:WCF458751 WLU458749:WMB458751 WVQ458749:WVX458751 I524285:P524287 JE524285:JL524287 TA524285:TH524287 ACW524285:ADD524287 AMS524285:AMZ524287 AWO524285:AWV524287 BGK524285:BGR524287 BQG524285:BQN524287 CAC524285:CAJ524287 CJY524285:CKF524287 CTU524285:CUB524287 DDQ524285:DDX524287 DNM524285:DNT524287 DXI524285:DXP524287 EHE524285:EHL524287 ERA524285:ERH524287 FAW524285:FBD524287 FKS524285:FKZ524287 FUO524285:FUV524287 GEK524285:GER524287 GOG524285:GON524287 GYC524285:GYJ524287 HHY524285:HIF524287 HRU524285:HSB524287 IBQ524285:IBX524287 ILM524285:ILT524287 IVI524285:IVP524287 JFE524285:JFL524287 JPA524285:JPH524287 JYW524285:JZD524287 KIS524285:KIZ524287 KSO524285:KSV524287 LCK524285:LCR524287 LMG524285:LMN524287 LWC524285:LWJ524287 MFY524285:MGF524287 MPU524285:MQB524287 MZQ524285:MZX524287 NJM524285:NJT524287 NTI524285:NTP524287 ODE524285:ODL524287 ONA524285:ONH524287 OWW524285:OXD524287 PGS524285:PGZ524287 PQO524285:PQV524287 QAK524285:QAR524287 QKG524285:QKN524287 QUC524285:QUJ524287 RDY524285:REF524287 RNU524285:ROB524287 RXQ524285:RXX524287 SHM524285:SHT524287 SRI524285:SRP524287 TBE524285:TBL524287 TLA524285:TLH524287 TUW524285:TVD524287 UES524285:UEZ524287 UOO524285:UOV524287 UYK524285:UYR524287 VIG524285:VIN524287 VSC524285:VSJ524287 WBY524285:WCF524287 WLU524285:WMB524287 WVQ524285:WVX524287 I589821:P589823 JE589821:JL589823 TA589821:TH589823 ACW589821:ADD589823 AMS589821:AMZ589823 AWO589821:AWV589823 BGK589821:BGR589823 BQG589821:BQN589823 CAC589821:CAJ589823 CJY589821:CKF589823 CTU589821:CUB589823 DDQ589821:DDX589823 DNM589821:DNT589823 DXI589821:DXP589823 EHE589821:EHL589823 ERA589821:ERH589823 FAW589821:FBD589823 FKS589821:FKZ589823 FUO589821:FUV589823 GEK589821:GER589823 GOG589821:GON589823 GYC589821:GYJ589823 HHY589821:HIF589823 HRU589821:HSB589823 IBQ589821:IBX589823 ILM589821:ILT589823 IVI589821:IVP589823 JFE589821:JFL589823 JPA589821:JPH589823 JYW589821:JZD589823 KIS589821:KIZ589823 KSO589821:KSV589823 LCK589821:LCR589823 LMG589821:LMN589823 LWC589821:LWJ589823 MFY589821:MGF589823 MPU589821:MQB589823 MZQ589821:MZX589823 NJM589821:NJT589823 NTI589821:NTP589823 ODE589821:ODL589823 ONA589821:ONH589823 OWW589821:OXD589823 PGS589821:PGZ589823 PQO589821:PQV589823 QAK589821:QAR589823 QKG589821:QKN589823 QUC589821:QUJ589823 RDY589821:REF589823 RNU589821:ROB589823 RXQ589821:RXX589823 SHM589821:SHT589823 SRI589821:SRP589823 TBE589821:TBL589823 TLA589821:TLH589823 TUW589821:TVD589823 UES589821:UEZ589823 UOO589821:UOV589823 UYK589821:UYR589823 VIG589821:VIN589823 VSC589821:VSJ589823 WBY589821:WCF589823 WLU589821:WMB589823 WVQ589821:WVX589823 I655357:P655359 JE655357:JL655359 TA655357:TH655359 ACW655357:ADD655359 AMS655357:AMZ655359 AWO655357:AWV655359 BGK655357:BGR655359 BQG655357:BQN655359 CAC655357:CAJ655359 CJY655357:CKF655359 CTU655357:CUB655359 DDQ655357:DDX655359 DNM655357:DNT655359 DXI655357:DXP655359 EHE655357:EHL655359 ERA655357:ERH655359 FAW655357:FBD655359 FKS655357:FKZ655359 FUO655357:FUV655359 GEK655357:GER655359 GOG655357:GON655359 GYC655357:GYJ655359 HHY655357:HIF655359 HRU655357:HSB655359 IBQ655357:IBX655359 ILM655357:ILT655359 IVI655357:IVP655359 JFE655357:JFL655359 JPA655357:JPH655359 JYW655357:JZD655359 KIS655357:KIZ655359 KSO655357:KSV655359 LCK655357:LCR655359 LMG655357:LMN655359 LWC655357:LWJ655359 MFY655357:MGF655359 MPU655357:MQB655359 MZQ655357:MZX655359 NJM655357:NJT655359 NTI655357:NTP655359 ODE655357:ODL655359 ONA655357:ONH655359 OWW655357:OXD655359 PGS655357:PGZ655359 PQO655357:PQV655359 QAK655357:QAR655359 QKG655357:QKN655359 QUC655357:QUJ655359 RDY655357:REF655359 RNU655357:ROB655359 RXQ655357:RXX655359 SHM655357:SHT655359 SRI655357:SRP655359 TBE655357:TBL655359 TLA655357:TLH655359 TUW655357:TVD655359 UES655357:UEZ655359 UOO655357:UOV655359 UYK655357:UYR655359 VIG655357:VIN655359 VSC655357:VSJ655359 WBY655357:WCF655359 WLU655357:WMB655359 WVQ655357:WVX655359 I720893:P720895 JE720893:JL720895 TA720893:TH720895 ACW720893:ADD720895 AMS720893:AMZ720895 AWO720893:AWV720895 BGK720893:BGR720895 BQG720893:BQN720895 CAC720893:CAJ720895 CJY720893:CKF720895 CTU720893:CUB720895 DDQ720893:DDX720895 DNM720893:DNT720895 DXI720893:DXP720895 EHE720893:EHL720895 ERA720893:ERH720895 FAW720893:FBD720895 FKS720893:FKZ720895 FUO720893:FUV720895 GEK720893:GER720895 GOG720893:GON720895 GYC720893:GYJ720895 HHY720893:HIF720895 HRU720893:HSB720895 IBQ720893:IBX720895 ILM720893:ILT720895 IVI720893:IVP720895 JFE720893:JFL720895 JPA720893:JPH720895 JYW720893:JZD720895 KIS720893:KIZ720895 KSO720893:KSV720895 LCK720893:LCR720895 LMG720893:LMN720895 LWC720893:LWJ720895 MFY720893:MGF720895 MPU720893:MQB720895 MZQ720893:MZX720895 NJM720893:NJT720895 NTI720893:NTP720895 ODE720893:ODL720895 ONA720893:ONH720895 OWW720893:OXD720895 PGS720893:PGZ720895 PQO720893:PQV720895 QAK720893:QAR720895 QKG720893:QKN720895 QUC720893:QUJ720895 RDY720893:REF720895 RNU720893:ROB720895 RXQ720893:RXX720895 SHM720893:SHT720895 SRI720893:SRP720895 TBE720893:TBL720895 TLA720893:TLH720895 TUW720893:TVD720895 UES720893:UEZ720895 UOO720893:UOV720895 UYK720893:UYR720895 VIG720893:VIN720895 VSC720893:VSJ720895 WBY720893:WCF720895 WLU720893:WMB720895 WVQ720893:WVX720895 I786429:P786431 JE786429:JL786431 TA786429:TH786431 ACW786429:ADD786431 AMS786429:AMZ786431 AWO786429:AWV786431 BGK786429:BGR786431 BQG786429:BQN786431 CAC786429:CAJ786431 CJY786429:CKF786431 CTU786429:CUB786431 DDQ786429:DDX786431 DNM786429:DNT786431 DXI786429:DXP786431 EHE786429:EHL786431 ERA786429:ERH786431 FAW786429:FBD786431 FKS786429:FKZ786431 FUO786429:FUV786431 GEK786429:GER786431 GOG786429:GON786431 GYC786429:GYJ786431 HHY786429:HIF786431 HRU786429:HSB786431 IBQ786429:IBX786431 ILM786429:ILT786431 IVI786429:IVP786431 JFE786429:JFL786431 JPA786429:JPH786431 JYW786429:JZD786431 KIS786429:KIZ786431 KSO786429:KSV786431 LCK786429:LCR786431 LMG786429:LMN786431 LWC786429:LWJ786431 MFY786429:MGF786431 MPU786429:MQB786431 MZQ786429:MZX786431 NJM786429:NJT786431 NTI786429:NTP786431 ODE786429:ODL786431 ONA786429:ONH786431 OWW786429:OXD786431 PGS786429:PGZ786431 PQO786429:PQV786431 QAK786429:QAR786431 QKG786429:QKN786431 QUC786429:QUJ786431 RDY786429:REF786431 RNU786429:ROB786431 RXQ786429:RXX786431 SHM786429:SHT786431 SRI786429:SRP786431 TBE786429:TBL786431 TLA786429:TLH786431 TUW786429:TVD786431 UES786429:UEZ786431 UOO786429:UOV786431 UYK786429:UYR786431 VIG786429:VIN786431 VSC786429:VSJ786431 WBY786429:WCF786431 WLU786429:WMB786431 WVQ786429:WVX786431 I851965:P851967 JE851965:JL851967 TA851965:TH851967 ACW851965:ADD851967 AMS851965:AMZ851967 AWO851965:AWV851967 BGK851965:BGR851967 BQG851965:BQN851967 CAC851965:CAJ851967 CJY851965:CKF851967 CTU851965:CUB851967 DDQ851965:DDX851967 DNM851965:DNT851967 DXI851965:DXP851967 EHE851965:EHL851967 ERA851965:ERH851967 FAW851965:FBD851967 FKS851965:FKZ851967 FUO851965:FUV851967 GEK851965:GER851967 GOG851965:GON851967 GYC851965:GYJ851967 HHY851965:HIF851967 HRU851965:HSB851967 IBQ851965:IBX851967 ILM851965:ILT851967 IVI851965:IVP851967 JFE851965:JFL851967 JPA851965:JPH851967 JYW851965:JZD851967 KIS851965:KIZ851967 KSO851965:KSV851967 LCK851965:LCR851967 LMG851965:LMN851967 LWC851965:LWJ851967 MFY851965:MGF851967 MPU851965:MQB851967 MZQ851965:MZX851967 NJM851965:NJT851967 NTI851965:NTP851967 ODE851965:ODL851967 ONA851965:ONH851967 OWW851965:OXD851967 PGS851965:PGZ851967 PQO851965:PQV851967 QAK851965:QAR851967 QKG851965:QKN851967 QUC851965:QUJ851967 RDY851965:REF851967 RNU851965:ROB851967 RXQ851965:RXX851967 SHM851965:SHT851967 SRI851965:SRP851967 TBE851965:TBL851967 TLA851965:TLH851967 TUW851965:TVD851967 UES851965:UEZ851967 UOO851965:UOV851967 UYK851965:UYR851967 VIG851965:VIN851967 VSC851965:VSJ851967 WBY851965:WCF851967 WLU851965:WMB851967 WVQ851965:WVX851967 I917501:P917503 JE917501:JL917503 TA917501:TH917503 ACW917501:ADD917503 AMS917501:AMZ917503 AWO917501:AWV917503 BGK917501:BGR917503 BQG917501:BQN917503 CAC917501:CAJ917503 CJY917501:CKF917503 CTU917501:CUB917503 DDQ917501:DDX917503 DNM917501:DNT917503 DXI917501:DXP917503 EHE917501:EHL917503 ERA917501:ERH917503 FAW917501:FBD917503 FKS917501:FKZ917503 FUO917501:FUV917503 GEK917501:GER917503 GOG917501:GON917503 GYC917501:GYJ917503 HHY917501:HIF917503 HRU917501:HSB917503 IBQ917501:IBX917503 ILM917501:ILT917503 IVI917501:IVP917503 JFE917501:JFL917503 JPA917501:JPH917503 JYW917501:JZD917503 KIS917501:KIZ917503 KSO917501:KSV917503 LCK917501:LCR917503 LMG917501:LMN917503 LWC917501:LWJ917503 MFY917501:MGF917503 MPU917501:MQB917503 MZQ917501:MZX917503 NJM917501:NJT917503 NTI917501:NTP917503 ODE917501:ODL917503 ONA917501:ONH917503 OWW917501:OXD917503 PGS917501:PGZ917503 PQO917501:PQV917503 QAK917501:QAR917503 QKG917501:QKN917503 QUC917501:QUJ917503 RDY917501:REF917503 RNU917501:ROB917503 RXQ917501:RXX917503 SHM917501:SHT917503 SRI917501:SRP917503 TBE917501:TBL917503 TLA917501:TLH917503 TUW917501:TVD917503 UES917501:UEZ917503 UOO917501:UOV917503 UYK917501:UYR917503 VIG917501:VIN917503 VSC917501:VSJ917503 WBY917501:WCF917503 WLU917501:WMB917503 WVQ917501:WVX917503 I983037:P983039 JE983037:JL983039 TA983037:TH983039 ACW983037:ADD983039 AMS983037:AMZ983039 AWO983037:AWV983039 BGK983037:BGR983039 BQG983037:BQN983039 CAC983037:CAJ983039 CJY983037:CKF983039 CTU983037:CUB983039 DDQ983037:DDX983039 DNM983037:DNT983039 DXI983037:DXP983039 EHE983037:EHL983039 ERA983037:ERH983039 FAW983037:FBD983039 FKS983037:FKZ983039 FUO983037:FUV983039 GEK983037:GER983039 GOG983037:GON983039 GYC983037:GYJ983039 HHY983037:HIF983039 HRU983037:HSB983039 IBQ983037:IBX983039 ILM983037:ILT983039 IVI983037:IVP983039 JFE983037:JFL983039 JPA983037:JPH983039 JYW983037:JZD983039 KIS983037:KIZ983039 KSO983037:KSV983039 LCK983037:LCR983039 LMG983037:LMN983039 LWC983037:LWJ983039 MFY983037:MGF983039 MPU983037:MQB983039 MZQ983037:MZX983039 NJM983037:NJT983039 NTI983037:NTP983039 ODE983037:ODL983039 ONA983037:ONH983039 OWW983037:OXD983039 PGS983037:PGZ983039 PQO983037:PQV983039 QAK983037:QAR983039 QKG983037:QKN983039 QUC983037:QUJ983039 RDY983037:REF983039 RNU983037:ROB983039 RXQ983037:RXX983039 SHM983037:SHT983039 SRI983037:SRP983039 TBE983037:TBL983039 TLA983037:TLH983039 TUW983037:TVD983039 UES983037:UEZ983039 UOO983037:UOV983039 UYK983037:UYR983039 VIG983037:VIN983039 VSC983037:VSJ983039 WBY983037:WCF983039 WLU983037:WMB983039 WVQ983037:WVX983039 W23:W25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Q65545:Q65547 JM65545:JM65547 TI65545:TI65547 ADE65545:ADE65547 ANA65545:ANA65547 AWW65545:AWW65547 BGS65545:BGS65547 BQO65545:BQO65547 CAK65545:CAK65547 CKG65545:CKG65547 CUC65545:CUC65547 DDY65545:DDY65547 DNU65545:DNU65547 DXQ65545:DXQ65547 EHM65545:EHM65547 ERI65545:ERI65547 FBE65545:FBE65547 FLA65545:FLA65547 FUW65545:FUW65547 GES65545:GES65547 GOO65545:GOO65547 GYK65545:GYK65547 HIG65545:HIG65547 HSC65545:HSC65547 IBY65545:IBY65547 ILU65545:ILU65547 IVQ65545:IVQ65547 JFM65545:JFM65547 JPI65545:JPI65547 JZE65545:JZE65547 KJA65545:KJA65547 KSW65545:KSW65547 LCS65545:LCS65547 LMO65545:LMO65547 LWK65545:LWK65547 MGG65545:MGG65547 MQC65545:MQC65547 MZY65545:MZY65547 NJU65545:NJU65547 NTQ65545:NTQ65547 ODM65545:ODM65547 ONI65545:ONI65547 OXE65545:OXE65547 PHA65545:PHA65547 PQW65545:PQW65547 QAS65545:QAS65547 QKO65545:QKO65547 QUK65545:QUK65547 REG65545:REG65547 ROC65545:ROC65547 RXY65545:RXY65547 SHU65545:SHU65547 SRQ65545:SRQ65547 TBM65545:TBM65547 TLI65545:TLI65547 TVE65545:TVE65547 UFA65545:UFA65547 UOW65545:UOW65547 UYS65545:UYS65547 VIO65545:VIO65547 VSK65545:VSK65547 WCG65545:WCG65547 WMC65545:WMC65547 WVY65545:WVY65547 Q131081:Q131083 JM131081:JM131083 TI131081:TI131083 ADE131081:ADE131083 ANA131081:ANA131083 AWW131081:AWW131083 BGS131081:BGS131083 BQO131081:BQO131083 CAK131081:CAK131083 CKG131081:CKG131083 CUC131081:CUC131083 DDY131081:DDY131083 DNU131081:DNU131083 DXQ131081:DXQ131083 EHM131081:EHM131083 ERI131081:ERI131083 FBE131081:FBE131083 FLA131081:FLA131083 FUW131081:FUW131083 GES131081:GES131083 GOO131081:GOO131083 GYK131081:GYK131083 HIG131081:HIG131083 HSC131081:HSC131083 IBY131081:IBY131083 ILU131081:ILU131083 IVQ131081:IVQ131083 JFM131081:JFM131083 JPI131081:JPI131083 JZE131081:JZE131083 KJA131081:KJA131083 KSW131081:KSW131083 LCS131081:LCS131083 LMO131081:LMO131083 LWK131081:LWK131083 MGG131081:MGG131083 MQC131081:MQC131083 MZY131081:MZY131083 NJU131081:NJU131083 NTQ131081:NTQ131083 ODM131081:ODM131083 ONI131081:ONI131083 OXE131081:OXE131083 PHA131081:PHA131083 PQW131081:PQW131083 QAS131081:QAS131083 QKO131081:QKO131083 QUK131081:QUK131083 REG131081:REG131083 ROC131081:ROC131083 RXY131081:RXY131083 SHU131081:SHU131083 SRQ131081:SRQ131083 TBM131081:TBM131083 TLI131081:TLI131083 TVE131081:TVE131083 UFA131081:UFA131083 UOW131081:UOW131083 UYS131081:UYS131083 VIO131081:VIO131083 VSK131081:VSK131083 WCG131081:WCG131083 WMC131081:WMC131083 WVY131081:WVY131083 Q196617:Q196619 JM196617:JM196619 TI196617:TI196619 ADE196617:ADE196619 ANA196617:ANA196619 AWW196617:AWW196619 BGS196617:BGS196619 BQO196617:BQO196619 CAK196617:CAK196619 CKG196617:CKG196619 CUC196617:CUC196619 DDY196617:DDY196619 DNU196617:DNU196619 DXQ196617:DXQ196619 EHM196617:EHM196619 ERI196617:ERI196619 FBE196617:FBE196619 FLA196617:FLA196619 FUW196617:FUW196619 GES196617:GES196619 GOO196617:GOO196619 GYK196617:GYK196619 HIG196617:HIG196619 HSC196617:HSC196619 IBY196617:IBY196619 ILU196617:ILU196619 IVQ196617:IVQ196619 JFM196617:JFM196619 JPI196617:JPI196619 JZE196617:JZE196619 KJA196617:KJA196619 KSW196617:KSW196619 LCS196617:LCS196619 LMO196617:LMO196619 LWK196617:LWK196619 MGG196617:MGG196619 MQC196617:MQC196619 MZY196617:MZY196619 NJU196617:NJU196619 NTQ196617:NTQ196619 ODM196617:ODM196619 ONI196617:ONI196619 OXE196617:OXE196619 PHA196617:PHA196619 PQW196617:PQW196619 QAS196617:QAS196619 QKO196617:QKO196619 QUK196617:QUK196619 REG196617:REG196619 ROC196617:ROC196619 RXY196617:RXY196619 SHU196617:SHU196619 SRQ196617:SRQ196619 TBM196617:TBM196619 TLI196617:TLI196619 TVE196617:TVE196619 UFA196617:UFA196619 UOW196617:UOW196619 UYS196617:UYS196619 VIO196617:VIO196619 VSK196617:VSK196619 WCG196617:WCG196619 WMC196617:WMC196619 WVY196617:WVY196619 Q262153:Q262155 JM262153:JM262155 TI262153:TI262155 ADE262153:ADE262155 ANA262153:ANA262155 AWW262153:AWW262155 BGS262153:BGS262155 BQO262153:BQO262155 CAK262153:CAK262155 CKG262153:CKG262155 CUC262153:CUC262155 DDY262153:DDY262155 DNU262153:DNU262155 DXQ262153:DXQ262155 EHM262153:EHM262155 ERI262153:ERI262155 FBE262153:FBE262155 FLA262153:FLA262155 FUW262153:FUW262155 GES262153:GES262155 GOO262153:GOO262155 GYK262153:GYK262155 HIG262153:HIG262155 HSC262153:HSC262155 IBY262153:IBY262155 ILU262153:ILU262155 IVQ262153:IVQ262155 JFM262153:JFM262155 JPI262153:JPI262155 JZE262153:JZE262155 KJA262153:KJA262155 KSW262153:KSW262155 LCS262153:LCS262155 LMO262153:LMO262155 LWK262153:LWK262155 MGG262153:MGG262155 MQC262153:MQC262155 MZY262153:MZY262155 NJU262153:NJU262155 NTQ262153:NTQ262155 ODM262153:ODM262155 ONI262153:ONI262155 OXE262153:OXE262155 PHA262153:PHA262155 PQW262153:PQW262155 QAS262153:QAS262155 QKO262153:QKO262155 QUK262153:QUK262155 REG262153:REG262155 ROC262153:ROC262155 RXY262153:RXY262155 SHU262153:SHU262155 SRQ262153:SRQ262155 TBM262153:TBM262155 TLI262153:TLI262155 TVE262153:TVE262155 UFA262153:UFA262155 UOW262153:UOW262155 UYS262153:UYS262155 VIO262153:VIO262155 VSK262153:VSK262155 WCG262153:WCG262155 WMC262153:WMC262155 WVY262153:WVY262155 Q327689:Q327691 JM327689:JM327691 TI327689:TI327691 ADE327689:ADE327691 ANA327689:ANA327691 AWW327689:AWW327691 BGS327689:BGS327691 BQO327689:BQO327691 CAK327689:CAK327691 CKG327689:CKG327691 CUC327689:CUC327691 DDY327689:DDY327691 DNU327689:DNU327691 DXQ327689:DXQ327691 EHM327689:EHM327691 ERI327689:ERI327691 FBE327689:FBE327691 FLA327689:FLA327691 FUW327689:FUW327691 GES327689:GES327691 GOO327689:GOO327691 GYK327689:GYK327691 HIG327689:HIG327691 HSC327689:HSC327691 IBY327689:IBY327691 ILU327689:ILU327691 IVQ327689:IVQ327691 JFM327689:JFM327691 JPI327689:JPI327691 JZE327689:JZE327691 KJA327689:KJA327691 KSW327689:KSW327691 LCS327689:LCS327691 LMO327689:LMO327691 LWK327689:LWK327691 MGG327689:MGG327691 MQC327689:MQC327691 MZY327689:MZY327691 NJU327689:NJU327691 NTQ327689:NTQ327691 ODM327689:ODM327691 ONI327689:ONI327691 OXE327689:OXE327691 PHA327689:PHA327691 PQW327689:PQW327691 QAS327689:QAS327691 QKO327689:QKO327691 QUK327689:QUK327691 REG327689:REG327691 ROC327689:ROC327691 RXY327689:RXY327691 SHU327689:SHU327691 SRQ327689:SRQ327691 TBM327689:TBM327691 TLI327689:TLI327691 TVE327689:TVE327691 UFA327689:UFA327691 UOW327689:UOW327691 UYS327689:UYS327691 VIO327689:VIO327691 VSK327689:VSK327691 WCG327689:WCG327691 WMC327689:WMC327691 WVY327689:WVY327691 Q393225:Q393227 JM393225:JM393227 TI393225:TI393227 ADE393225:ADE393227 ANA393225:ANA393227 AWW393225:AWW393227 BGS393225:BGS393227 BQO393225:BQO393227 CAK393225:CAK393227 CKG393225:CKG393227 CUC393225:CUC393227 DDY393225:DDY393227 DNU393225:DNU393227 DXQ393225:DXQ393227 EHM393225:EHM393227 ERI393225:ERI393227 FBE393225:FBE393227 FLA393225:FLA393227 FUW393225:FUW393227 GES393225:GES393227 GOO393225:GOO393227 GYK393225:GYK393227 HIG393225:HIG393227 HSC393225:HSC393227 IBY393225:IBY393227 ILU393225:ILU393227 IVQ393225:IVQ393227 JFM393225:JFM393227 JPI393225:JPI393227 JZE393225:JZE393227 KJA393225:KJA393227 KSW393225:KSW393227 LCS393225:LCS393227 LMO393225:LMO393227 LWK393225:LWK393227 MGG393225:MGG393227 MQC393225:MQC393227 MZY393225:MZY393227 NJU393225:NJU393227 NTQ393225:NTQ393227 ODM393225:ODM393227 ONI393225:ONI393227 OXE393225:OXE393227 PHA393225:PHA393227 PQW393225:PQW393227 QAS393225:QAS393227 QKO393225:QKO393227 QUK393225:QUK393227 REG393225:REG393227 ROC393225:ROC393227 RXY393225:RXY393227 SHU393225:SHU393227 SRQ393225:SRQ393227 TBM393225:TBM393227 TLI393225:TLI393227 TVE393225:TVE393227 UFA393225:UFA393227 UOW393225:UOW393227 UYS393225:UYS393227 VIO393225:VIO393227 VSK393225:VSK393227 WCG393225:WCG393227 WMC393225:WMC393227 WVY393225:WVY393227 Q458761:Q458763 JM458761:JM458763 TI458761:TI458763 ADE458761:ADE458763 ANA458761:ANA458763 AWW458761:AWW458763 BGS458761:BGS458763 BQO458761:BQO458763 CAK458761:CAK458763 CKG458761:CKG458763 CUC458761:CUC458763 DDY458761:DDY458763 DNU458761:DNU458763 DXQ458761:DXQ458763 EHM458761:EHM458763 ERI458761:ERI458763 FBE458761:FBE458763 FLA458761:FLA458763 FUW458761:FUW458763 GES458761:GES458763 GOO458761:GOO458763 GYK458761:GYK458763 HIG458761:HIG458763 HSC458761:HSC458763 IBY458761:IBY458763 ILU458761:ILU458763 IVQ458761:IVQ458763 JFM458761:JFM458763 JPI458761:JPI458763 JZE458761:JZE458763 KJA458761:KJA458763 KSW458761:KSW458763 LCS458761:LCS458763 LMO458761:LMO458763 LWK458761:LWK458763 MGG458761:MGG458763 MQC458761:MQC458763 MZY458761:MZY458763 NJU458761:NJU458763 NTQ458761:NTQ458763 ODM458761:ODM458763 ONI458761:ONI458763 OXE458761:OXE458763 PHA458761:PHA458763 PQW458761:PQW458763 QAS458761:QAS458763 QKO458761:QKO458763 QUK458761:QUK458763 REG458761:REG458763 ROC458761:ROC458763 RXY458761:RXY458763 SHU458761:SHU458763 SRQ458761:SRQ458763 TBM458761:TBM458763 TLI458761:TLI458763 TVE458761:TVE458763 UFA458761:UFA458763 UOW458761:UOW458763 UYS458761:UYS458763 VIO458761:VIO458763 VSK458761:VSK458763 WCG458761:WCG458763 WMC458761:WMC458763 WVY458761:WVY458763 Q524297:Q524299 JM524297:JM524299 TI524297:TI524299 ADE524297:ADE524299 ANA524297:ANA524299 AWW524297:AWW524299 BGS524297:BGS524299 BQO524297:BQO524299 CAK524297:CAK524299 CKG524297:CKG524299 CUC524297:CUC524299 DDY524297:DDY524299 DNU524297:DNU524299 DXQ524297:DXQ524299 EHM524297:EHM524299 ERI524297:ERI524299 FBE524297:FBE524299 FLA524297:FLA524299 FUW524297:FUW524299 GES524297:GES524299 GOO524297:GOO524299 GYK524297:GYK524299 HIG524297:HIG524299 HSC524297:HSC524299 IBY524297:IBY524299 ILU524297:ILU524299 IVQ524297:IVQ524299 JFM524297:JFM524299 JPI524297:JPI524299 JZE524297:JZE524299 KJA524297:KJA524299 KSW524297:KSW524299 LCS524297:LCS524299 LMO524297:LMO524299 LWK524297:LWK524299 MGG524297:MGG524299 MQC524297:MQC524299 MZY524297:MZY524299 NJU524297:NJU524299 NTQ524297:NTQ524299 ODM524297:ODM524299 ONI524297:ONI524299 OXE524297:OXE524299 PHA524297:PHA524299 PQW524297:PQW524299 QAS524297:QAS524299 QKO524297:QKO524299 QUK524297:QUK524299 REG524297:REG524299 ROC524297:ROC524299 RXY524297:RXY524299 SHU524297:SHU524299 SRQ524297:SRQ524299 TBM524297:TBM524299 TLI524297:TLI524299 TVE524297:TVE524299 UFA524297:UFA524299 UOW524297:UOW524299 UYS524297:UYS524299 VIO524297:VIO524299 VSK524297:VSK524299 WCG524297:WCG524299 WMC524297:WMC524299 WVY524297:WVY524299 Q589833:Q589835 JM589833:JM589835 TI589833:TI589835 ADE589833:ADE589835 ANA589833:ANA589835 AWW589833:AWW589835 BGS589833:BGS589835 BQO589833:BQO589835 CAK589833:CAK589835 CKG589833:CKG589835 CUC589833:CUC589835 DDY589833:DDY589835 DNU589833:DNU589835 DXQ589833:DXQ589835 EHM589833:EHM589835 ERI589833:ERI589835 FBE589833:FBE589835 FLA589833:FLA589835 FUW589833:FUW589835 GES589833:GES589835 GOO589833:GOO589835 GYK589833:GYK589835 HIG589833:HIG589835 HSC589833:HSC589835 IBY589833:IBY589835 ILU589833:ILU589835 IVQ589833:IVQ589835 JFM589833:JFM589835 JPI589833:JPI589835 JZE589833:JZE589835 KJA589833:KJA589835 KSW589833:KSW589835 LCS589833:LCS589835 LMO589833:LMO589835 LWK589833:LWK589835 MGG589833:MGG589835 MQC589833:MQC589835 MZY589833:MZY589835 NJU589833:NJU589835 NTQ589833:NTQ589835 ODM589833:ODM589835 ONI589833:ONI589835 OXE589833:OXE589835 PHA589833:PHA589835 PQW589833:PQW589835 QAS589833:QAS589835 QKO589833:QKO589835 QUK589833:QUK589835 REG589833:REG589835 ROC589833:ROC589835 RXY589833:RXY589835 SHU589833:SHU589835 SRQ589833:SRQ589835 TBM589833:TBM589835 TLI589833:TLI589835 TVE589833:TVE589835 UFA589833:UFA589835 UOW589833:UOW589835 UYS589833:UYS589835 VIO589833:VIO589835 VSK589833:VSK589835 WCG589833:WCG589835 WMC589833:WMC589835 WVY589833:WVY589835 Q655369:Q655371 JM655369:JM655371 TI655369:TI655371 ADE655369:ADE655371 ANA655369:ANA655371 AWW655369:AWW655371 BGS655369:BGS655371 BQO655369:BQO655371 CAK655369:CAK655371 CKG655369:CKG655371 CUC655369:CUC655371 DDY655369:DDY655371 DNU655369:DNU655371 DXQ655369:DXQ655371 EHM655369:EHM655371 ERI655369:ERI655371 FBE655369:FBE655371 FLA655369:FLA655371 FUW655369:FUW655371 GES655369:GES655371 GOO655369:GOO655371 GYK655369:GYK655371 HIG655369:HIG655371 HSC655369:HSC655371 IBY655369:IBY655371 ILU655369:ILU655371 IVQ655369:IVQ655371 JFM655369:JFM655371 JPI655369:JPI655371 JZE655369:JZE655371 KJA655369:KJA655371 KSW655369:KSW655371 LCS655369:LCS655371 LMO655369:LMO655371 LWK655369:LWK655371 MGG655369:MGG655371 MQC655369:MQC655371 MZY655369:MZY655371 NJU655369:NJU655371 NTQ655369:NTQ655371 ODM655369:ODM655371 ONI655369:ONI655371 OXE655369:OXE655371 PHA655369:PHA655371 PQW655369:PQW655371 QAS655369:QAS655371 QKO655369:QKO655371 QUK655369:QUK655371 REG655369:REG655371 ROC655369:ROC655371 RXY655369:RXY655371 SHU655369:SHU655371 SRQ655369:SRQ655371 TBM655369:TBM655371 TLI655369:TLI655371 TVE655369:TVE655371 UFA655369:UFA655371 UOW655369:UOW655371 UYS655369:UYS655371 VIO655369:VIO655371 VSK655369:VSK655371 WCG655369:WCG655371 WMC655369:WMC655371 WVY655369:WVY655371 Q720905:Q720907 JM720905:JM720907 TI720905:TI720907 ADE720905:ADE720907 ANA720905:ANA720907 AWW720905:AWW720907 BGS720905:BGS720907 BQO720905:BQO720907 CAK720905:CAK720907 CKG720905:CKG720907 CUC720905:CUC720907 DDY720905:DDY720907 DNU720905:DNU720907 DXQ720905:DXQ720907 EHM720905:EHM720907 ERI720905:ERI720907 FBE720905:FBE720907 FLA720905:FLA720907 FUW720905:FUW720907 GES720905:GES720907 GOO720905:GOO720907 GYK720905:GYK720907 HIG720905:HIG720907 HSC720905:HSC720907 IBY720905:IBY720907 ILU720905:ILU720907 IVQ720905:IVQ720907 JFM720905:JFM720907 JPI720905:JPI720907 JZE720905:JZE720907 KJA720905:KJA720907 KSW720905:KSW720907 LCS720905:LCS720907 LMO720905:LMO720907 LWK720905:LWK720907 MGG720905:MGG720907 MQC720905:MQC720907 MZY720905:MZY720907 NJU720905:NJU720907 NTQ720905:NTQ720907 ODM720905:ODM720907 ONI720905:ONI720907 OXE720905:OXE720907 PHA720905:PHA720907 PQW720905:PQW720907 QAS720905:QAS720907 QKO720905:QKO720907 QUK720905:QUK720907 REG720905:REG720907 ROC720905:ROC720907 RXY720905:RXY720907 SHU720905:SHU720907 SRQ720905:SRQ720907 TBM720905:TBM720907 TLI720905:TLI720907 TVE720905:TVE720907 UFA720905:UFA720907 UOW720905:UOW720907 UYS720905:UYS720907 VIO720905:VIO720907 VSK720905:VSK720907 WCG720905:WCG720907 WMC720905:WMC720907 WVY720905:WVY720907 Q786441:Q786443 JM786441:JM786443 TI786441:TI786443 ADE786441:ADE786443 ANA786441:ANA786443 AWW786441:AWW786443 BGS786441:BGS786443 BQO786441:BQO786443 CAK786441:CAK786443 CKG786441:CKG786443 CUC786441:CUC786443 DDY786441:DDY786443 DNU786441:DNU786443 DXQ786441:DXQ786443 EHM786441:EHM786443 ERI786441:ERI786443 FBE786441:FBE786443 FLA786441:FLA786443 FUW786441:FUW786443 GES786441:GES786443 GOO786441:GOO786443 GYK786441:GYK786443 HIG786441:HIG786443 HSC786441:HSC786443 IBY786441:IBY786443 ILU786441:ILU786443 IVQ786441:IVQ786443 JFM786441:JFM786443 JPI786441:JPI786443 JZE786441:JZE786443 KJA786441:KJA786443 KSW786441:KSW786443 LCS786441:LCS786443 LMO786441:LMO786443 LWK786441:LWK786443 MGG786441:MGG786443 MQC786441:MQC786443 MZY786441:MZY786443 NJU786441:NJU786443 NTQ786441:NTQ786443 ODM786441:ODM786443 ONI786441:ONI786443 OXE786441:OXE786443 PHA786441:PHA786443 PQW786441:PQW786443 QAS786441:QAS786443 QKO786441:QKO786443 QUK786441:QUK786443 REG786441:REG786443 ROC786441:ROC786443 RXY786441:RXY786443 SHU786441:SHU786443 SRQ786441:SRQ786443 TBM786441:TBM786443 TLI786441:TLI786443 TVE786441:TVE786443 UFA786441:UFA786443 UOW786441:UOW786443 UYS786441:UYS786443 VIO786441:VIO786443 VSK786441:VSK786443 WCG786441:WCG786443 WMC786441:WMC786443 WVY786441:WVY786443 Q851977:Q851979 JM851977:JM851979 TI851977:TI851979 ADE851977:ADE851979 ANA851977:ANA851979 AWW851977:AWW851979 BGS851977:BGS851979 BQO851977:BQO851979 CAK851977:CAK851979 CKG851977:CKG851979 CUC851977:CUC851979 DDY851977:DDY851979 DNU851977:DNU851979 DXQ851977:DXQ851979 EHM851977:EHM851979 ERI851977:ERI851979 FBE851977:FBE851979 FLA851977:FLA851979 FUW851977:FUW851979 GES851977:GES851979 GOO851977:GOO851979 GYK851977:GYK851979 HIG851977:HIG851979 HSC851977:HSC851979 IBY851977:IBY851979 ILU851977:ILU851979 IVQ851977:IVQ851979 JFM851977:JFM851979 JPI851977:JPI851979 JZE851977:JZE851979 KJA851977:KJA851979 KSW851977:KSW851979 LCS851977:LCS851979 LMO851977:LMO851979 LWK851977:LWK851979 MGG851977:MGG851979 MQC851977:MQC851979 MZY851977:MZY851979 NJU851977:NJU851979 NTQ851977:NTQ851979 ODM851977:ODM851979 ONI851977:ONI851979 OXE851977:OXE851979 PHA851977:PHA851979 PQW851977:PQW851979 QAS851977:QAS851979 QKO851977:QKO851979 QUK851977:QUK851979 REG851977:REG851979 ROC851977:ROC851979 RXY851977:RXY851979 SHU851977:SHU851979 SRQ851977:SRQ851979 TBM851977:TBM851979 TLI851977:TLI851979 TVE851977:TVE851979 UFA851977:UFA851979 UOW851977:UOW851979 UYS851977:UYS851979 VIO851977:VIO851979 VSK851977:VSK851979 WCG851977:WCG851979 WMC851977:WMC851979 WVY851977:WVY851979 Q917513:Q917515 JM917513:JM917515 TI917513:TI917515 ADE917513:ADE917515 ANA917513:ANA917515 AWW917513:AWW917515 BGS917513:BGS917515 BQO917513:BQO917515 CAK917513:CAK917515 CKG917513:CKG917515 CUC917513:CUC917515 DDY917513:DDY917515 DNU917513:DNU917515 DXQ917513:DXQ917515 EHM917513:EHM917515 ERI917513:ERI917515 FBE917513:FBE917515 FLA917513:FLA917515 FUW917513:FUW917515 GES917513:GES917515 GOO917513:GOO917515 GYK917513:GYK917515 HIG917513:HIG917515 HSC917513:HSC917515 IBY917513:IBY917515 ILU917513:ILU917515 IVQ917513:IVQ917515 JFM917513:JFM917515 JPI917513:JPI917515 JZE917513:JZE917515 KJA917513:KJA917515 KSW917513:KSW917515 LCS917513:LCS917515 LMO917513:LMO917515 LWK917513:LWK917515 MGG917513:MGG917515 MQC917513:MQC917515 MZY917513:MZY917515 NJU917513:NJU917515 NTQ917513:NTQ917515 ODM917513:ODM917515 ONI917513:ONI917515 OXE917513:OXE917515 PHA917513:PHA917515 PQW917513:PQW917515 QAS917513:QAS917515 QKO917513:QKO917515 QUK917513:QUK917515 REG917513:REG917515 ROC917513:ROC917515 RXY917513:RXY917515 SHU917513:SHU917515 SRQ917513:SRQ917515 TBM917513:TBM917515 TLI917513:TLI917515 TVE917513:TVE917515 UFA917513:UFA917515 UOW917513:UOW917515 UYS917513:UYS917515 VIO917513:VIO917515 VSK917513:VSK917515 WCG917513:WCG917515 WMC917513:WMC917515 WVY917513:WVY917515 Q983049:Q983051 JM983049:JM983051 TI983049:TI983051 ADE983049:ADE983051 ANA983049:ANA983051 AWW983049:AWW983051 BGS983049:BGS983051 BQO983049:BQO983051 CAK983049:CAK983051 CKG983049:CKG983051 CUC983049:CUC983051 DDY983049:DDY983051 DNU983049:DNU983051 DXQ983049:DXQ983051 EHM983049:EHM983051 ERI983049:ERI983051 FBE983049:FBE983051 FLA983049:FLA983051 FUW983049:FUW983051 GES983049:GES983051 GOO983049:GOO983051 GYK983049:GYK983051 HIG983049:HIG983051 HSC983049:HSC983051 IBY983049:IBY983051 ILU983049:ILU983051 IVQ983049:IVQ983051 JFM983049:JFM983051 JPI983049:JPI983051 JZE983049:JZE983051 KJA983049:KJA983051 KSW983049:KSW983051 LCS983049:LCS983051 LMO983049:LMO983051 LWK983049:LWK983051 MGG983049:MGG983051 MQC983049:MQC983051 MZY983049:MZY983051 NJU983049:NJU983051 NTQ983049:NTQ983051 ODM983049:ODM983051 ONI983049:ONI983051 OXE983049:OXE983051 PHA983049:PHA983051 PQW983049:PQW983051 QAS983049:QAS983051 QKO983049:QKO983051 QUK983049:QUK983051 REG983049:REG983051 ROC983049:ROC983051 RXY983049:RXY983051 SHU983049:SHU983051 SRQ983049:SRQ983051 TBM983049:TBM983051 TLI983049:TLI983051 TVE983049:TVE983051 UFA983049:UFA983051 UOW983049:UOW983051 UYS983049:UYS983051 VIO983049:VIO983051 VSK983049:VSK983051 WCG983049:WCG983051 WMC983049:WMC983051 WVY983049:WVY983051 I29:I31 JE38:JE39 TA38:TA39 ACW38:ACW39 AMS38:AMS39 AWO38:AWO39 BGK38:BGK39 BQG38:BQG39 CAC38:CAC39 CJY38:CJY39 CTU38:CTU39 DDQ38:DDQ39 DNM38:DNM39 DXI38:DXI39 EHE38:EHE39 ERA38:ERA39 FAW38:FAW39 FKS38:FKS39 FUO38:FUO39 GEK38:GEK39 GOG38:GOG39 GYC38:GYC39 HHY38:HHY39 HRU38:HRU39 IBQ38:IBQ39 ILM38:ILM39 IVI38:IVI39 JFE38:JFE39 JPA38:JPA39 JYW38:JYW39 KIS38:KIS39 KSO38:KSO39 LCK38:LCK39 LMG38:LMG39 LWC38:LWC39 MFY38:MFY39 MPU38:MPU39 MZQ38:MZQ39 NJM38:NJM39 NTI38:NTI39 ODE38:ODE39 ONA38:ONA39 OWW38:OWW39 PGS38:PGS39 PQO38:PQO39 QAK38:QAK39 QKG38:QKG39 QUC38:QUC39 RDY38:RDY39 RNU38:RNU39 RXQ38:RXQ39 SHM38:SHM39 SRI38:SRI39 TBE38:TBE39 TLA38:TLA39 TUW38:TUW39 UES38:UES39 UOO38:UOO39 UYK38:UYK39 VIG38:VIG39 VSC38:VSC39 WBY38:WBY39 WLU38:WLU39 WVQ38:WVQ39 I65561:I65562 JE65561:JE65562 TA65561:TA65562 ACW65561:ACW65562 AMS65561:AMS65562 AWO65561:AWO65562 BGK65561:BGK65562 BQG65561:BQG65562 CAC65561:CAC65562 CJY65561:CJY65562 CTU65561:CTU65562 DDQ65561:DDQ65562 DNM65561:DNM65562 DXI65561:DXI65562 EHE65561:EHE65562 ERA65561:ERA65562 FAW65561:FAW65562 FKS65561:FKS65562 FUO65561:FUO65562 GEK65561:GEK65562 GOG65561:GOG65562 GYC65561:GYC65562 HHY65561:HHY65562 HRU65561:HRU65562 IBQ65561:IBQ65562 ILM65561:ILM65562 IVI65561:IVI65562 JFE65561:JFE65562 JPA65561:JPA65562 JYW65561:JYW65562 KIS65561:KIS65562 KSO65561:KSO65562 LCK65561:LCK65562 LMG65561:LMG65562 LWC65561:LWC65562 MFY65561:MFY65562 MPU65561:MPU65562 MZQ65561:MZQ65562 NJM65561:NJM65562 NTI65561:NTI65562 ODE65561:ODE65562 ONA65561:ONA65562 OWW65561:OWW65562 PGS65561:PGS65562 PQO65561:PQO65562 QAK65561:QAK65562 QKG65561:QKG65562 QUC65561:QUC65562 RDY65561:RDY65562 RNU65561:RNU65562 RXQ65561:RXQ65562 SHM65561:SHM65562 SRI65561:SRI65562 TBE65561:TBE65562 TLA65561:TLA65562 TUW65561:TUW65562 UES65561:UES65562 UOO65561:UOO65562 UYK65561:UYK65562 VIG65561:VIG65562 VSC65561:VSC65562 WBY65561:WBY65562 WLU65561:WLU65562 WVQ65561:WVQ65562 I131097:I131098 JE131097:JE131098 TA131097:TA131098 ACW131097:ACW131098 AMS131097:AMS131098 AWO131097:AWO131098 BGK131097:BGK131098 BQG131097:BQG131098 CAC131097:CAC131098 CJY131097:CJY131098 CTU131097:CTU131098 DDQ131097:DDQ131098 DNM131097:DNM131098 DXI131097:DXI131098 EHE131097:EHE131098 ERA131097:ERA131098 FAW131097:FAW131098 FKS131097:FKS131098 FUO131097:FUO131098 GEK131097:GEK131098 GOG131097:GOG131098 GYC131097:GYC131098 HHY131097:HHY131098 HRU131097:HRU131098 IBQ131097:IBQ131098 ILM131097:ILM131098 IVI131097:IVI131098 JFE131097:JFE131098 JPA131097:JPA131098 JYW131097:JYW131098 KIS131097:KIS131098 KSO131097:KSO131098 LCK131097:LCK131098 LMG131097:LMG131098 LWC131097:LWC131098 MFY131097:MFY131098 MPU131097:MPU131098 MZQ131097:MZQ131098 NJM131097:NJM131098 NTI131097:NTI131098 ODE131097:ODE131098 ONA131097:ONA131098 OWW131097:OWW131098 PGS131097:PGS131098 PQO131097:PQO131098 QAK131097:QAK131098 QKG131097:QKG131098 QUC131097:QUC131098 RDY131097:RDY131098 RNU131097:RNU131098 RXQ131097:RXQ131098 SHM131097:SHM131098 SRI131097:SRI131098 TBE131097:TBE131098 TLA131097:TLA131098 TUW131097:TUW131098 UES131097:UES131098 UOO131097:UOO131098 UYK131097:UYK131098 VIG131097:VIG131098 VSC131097:VSC131098 WBY131097:WBY131098 WLU131097:WLU131098 WVQ131097:WVQ131098 I196633:I196634 JE196633:JE196634 TA196633:TA196634 ACW196633:ACW196634 AMS196633:AMS196634 AWO196633:AWO196634 BGK196633:BGK196634 BQG196633:BQG196634 CAC196633:CAC196634 CJY196633:CJY196634 CTU196633:CTU196634 DDQ196633:DDQ196634 DNM196633:DNM196634 DXI196633:DXI196634 EHE196633:EHE196634 ERA196633:ERA196634 FAW196633:FAW196634 FKS196633:FKS196634 FUO196633:FUO196634 GEK196633:GEK196634 GOG196633:GOG196634 GYC196633:GYC196634 HHY196633:HHY196634 HRU196633:HRU196634 IBQ196633:IBQ196634 ILM196633:ILM196634 IVI196633:IVI196634 JFE196633:JFE196634 JPA196633:JPA196634 JYW196633:JYW196634 KIS196633:KIS196634 KSO196633:KSO196634 LCK196633:LCK196634 LMG196633:LMG196634 LWC196633:LWC196634 MFY196633:MFY196634 MPU196633:MPU196634 MZQ196633:MZQ196634 NJM196633:NJM196634 NTI196633:NTI196634 ODE196633:ODE196634 ONA196633:ONA196634 OWW196633:OWW196634 PGS196633:PGS196634 PQO196633:PQO196634 QAK196633:QAK196634 QKG196633:QKG196634 QUC196633:QUC196634 RDY196633:RDY196634 RNU196633:RNU196634 RXQ196633:RXQ196634 SHM196633:SHM196634 SRI196633:SRI196634 TBE196633:TBE196634 TLA196633:TLA196634 TUW196633:TUW196634 UES196633:UES196634 UOO196633:UOO196634 UYK196633:UYK196634 VIG196633:VIG196634 VSC196633:VSC196634 WBY196633:WBY196634 WLU196633:WLU196634 WVQ196633:WVQ196634 I262169:I262170 JE262169:JE262170 TA262169:TA262170 ACW262169:ACW262170 AMS262169:AMS262170 AWO262169:AWO262170 BGK262169:BGK262170 BQG262169:BQG262170 CAC262169:CAC262170 CJY262169:CJY262170 CTU262169:CTU262170 DDQ262169:DDQ262170 DNM262169:DNM262170 DXI262169:DXI262170 EHE262169:EHE262170 ERA262169:ERA262170 FAW262169:FAW262170 FKS262169:FKS262170 FUO262169:FUO262170 GEK262169:GEK262170 GOG262169:GOG262170 GYC262169:GYC262170 HHY262169:HHY262170 HRU262169:HRU262170 IBQ262169:IBQ262170 ILM262169:ILM262170 IVI262169:IVI262170 JFE262169:JFE262170 JPA262169:JPA262170 JYW262169:JYW262170 KIS262169:KIS262170 KSO262169:KSO262170 LCK262169:LCK262170 LMG262169:LMG262170 LWC262169:LWC262170 MFY262169:MFY262170 MPU262169:MPU262170 MZQ262169:MZQ262170 NJM262169:NJM262170 NTI262169:NTI262170 ODE262169:ODE262170 ONA262169:ONA262170 OWW262169:OWW262170 PGS262169:PGS262170 PQO262169:PQO262170 QAK262169:QAK262170 QKG262169:QKG262170 QUC262169:QUC262170 RDY262169:RDY262170 RNU262169:RNU262170 RXQ262169:RXQ262170 SHM262169:SHM262170 SRI262169:SRI262170 TBE262169:TBE262170 TLA262169:TLA262170 TUW262169:TUW262170 UES262169:UES262170 UOO262169:UOO262170 UYK262169:UYK262170 VIG262169:VIG262170 VSC262169:VSC262170 WBY262169:WBY262170 WLU262169:WLU262170 WVQ262169:WVQ262170 I327705:I327706 JE327705:JE327706 TA327705:TA327706 ACW327705:ACW327706 AMS327705:AMS327706 AWO327705:AWO327706 BGK327705:BGK327706 BQG327705:BQG327706 CAC327705:CAC327706 CJY327705:CJY327706 CTU327705:CTU327706 DDQ327705:DDQ327706 DNM327705:DNM327706 DXI327705:DXI327706 EHE327705:EHE327706 ERA327705:ERA327706 FAW327705:FAW327706 FKS327705:FKS327706 FUO327705:FUO327706 GEK327705:GEK327706 GOG327705:GOG327706 GYC327705:GYC327706 HHY327705:HHY327706 HRU327705:HRU327706 IBQ327705:IBQ327706 ILM327705:ILM327706 IVI327705:IVI327706 JFE327705:JFE327706 JPA327705:JPA327706 JYW327705:JYW327706 KIS327705:KIS327706 KSO327705:KSO327706 LCK327705:LCK327706 LMG327705:LMG327706 LWC327705:LWC327706 MFY327705:MFY327706 MPU327705:MPU327706 MZQ327705:MZQ327706 NJM327705:NJM327706 NTI327705:NTI327706 ODE327705:ODE327706 ONA327705:ONA327706 OWW327705:OWW327706 PGS327705:PGS327706 PQO327705:PQO327706 QAK327705:QAK327706 QKG327705:QKG327706 QUC327705:QUC327706 RDY327705:RDY327706 RNU327705:RNU327706 RXQ327705:RXQ327706 SHM327705:SHM327706 SRI327705:SRI327706 TBE327705:TBE327706 TLA327705:TLA327706 TUW327705:TUW327706 UES327705:UES327706 UOO327705:UOO327706 UYK327705:UYK327706 VIG327705:VIG327706 VSC327705:VSC327706 WBY327705:WBY327706 WLU327705:WLU327706 WVQ327705:WVQ327706 I393241:I393242 JE393241:JE393242 TA393241:TA393242 ACW393241:ACW393242 AMS393241:AMS393242 AWO393241:AWO393242 BGK393241:BGK393242 BQG393241:BQG393242 CAC393241:CAC393242 CJY393241:CJY393242 CTU393241:CTU393242 DDQ393241:DDQ393242 DNM393241:DNM393242 DXI393241:DXI393242 EHE393241:EHE393242 ERA393241:ERA393242 FAW393241:FAW393242 FKS393241:FKS393242 FUO393241:FUO393242 GEK393241:GEK393242 GOG393241:GOG393242 GYC393241:GYC393242 HHY393241:HHY393242 HRU393241:HRU393242 IBQ393241:IBQ393242 ILM393241:ILM393242 IVI393241:IVI393242 JFE393241:JFE393242 JPA393241:JPA393242 JYW393241:JYW393242 KIS393241:KIS393242 KSO393241:KSO393242 LCK393241:LCK393242 LMG393241:LMG393242 LWC393241:LWC393242 MFY393241:MFY393242 MPU393241:MPU393242 MZQ393241:MZQ393242 NJM393241:NJM393242 NTI393241:NTI393242 ODE393241:ODE393242 ONA393241:ONA393242 OWW393241:OWW393242 PGS393241:PGS393242 PQO393241:PQO393242 QAK393241:QAK393242 QKG393241:QKG393242 QUC393241:QUC393242 RDY393241:RDY393242 RNU393241:RNU393242 RXQ393241:RXQ393242 SHM393241:SHM393242 SRI393241:SRI393242 TBE393241:TBE393242 TLA393241:TLA393242 TUW393241:TUW393242 UES393241:UES393242 UOO393241:UOO393242 UYK393241:UYK393242 VIG393241:VIG393242 VSC393241:VSC393242 WBY393241:WBY393242 WLU393241:WLU393242 WVQ393241:WVQ393242 I458777:I458778 JE458777:JE458778 TA458777:TA458778 ACW458777:ACW458778 AMS458777:AMS458778 AWO458777:AWO458778 BGK458777:BGK458778 BQG458777:BQG458778 CAC458777:CAC458778 CJY458777:CJY458778 CTU458777:CTU458778 DDQ458777:DDQ458778 DNM458777:DNM458778 DXI458777:DXI458778 EHE458777:EHE458778 ERA458777:ERA458778 FAW458777:FAW458778 FKS458777:FKS458778 FUO458777:FUO458778 GEK458777:GEK458778 GOG458777:GOG458778 GYC458777:GYC458778 HHY458777:HHY458778 HRU458777:HRU458778 IBQ458777:IBQ458778 ILM458777:ILM458778 IVI458777:IVI458778 JFE458777:JFE458778 JPA458777:JPA458778 JYW458777:JYW458778 KIS458777:KIS458778 KSO458777:KSO458778 LCK458777:LCK458778 LMG458777:LMG458778 LWC458777:LWC458778 MFY458777:MFY458778 MPU458777:MPU458778 MZQ458777:MZQ458778 NJM458777:NJM458778 NTI458777:NTI458778 ODE458777:ODE458778 ONA458777:ONA458778 OWW458777:OWW458778 PGS458777:PGS458778 PQO458777:PQO458778 QAK458777:QAK458778 QKG458777:QKG458778 QUC458777:QUC458778 RDY458777:RDY458778 RNU458777:RNU458778 RXQ458777:RXQ458778 SHM458777:SHM458778 SRI458777:SRI458778 TBE458777:TBE458778 TLA458777:TLA458778 TUW458777:TUW458778 UES458777:UES458778 UOO458777:UOO458778 UYK458777:UYK458778 VIG458777:VIG458778 VSC458777:VSC458778 WBY458777:WBY458778 WLU458777:WLU458778 WVQ458777:WVQ458778 I524313:I524314 JE524313:JE524314 TA524313:TA524314 ACW524313:ACW524314 AMS524313:AMS524314 AWO524313:AWO524314 BGK524313:BGK524314 BQG524313:BQG524314 CAC524313:CAC524314 CJY524313:CJY524314 CTU524313:CTU524314 DDQ524313:DDQ524314 DNM524313:DNM524314 DXI524313:DXI524314 EHE524313:EHE524314 ERA524313:ERA524314 FAW524313:FAW524314 FKS524313:FKS524314 FUO524313:FUO524314 GEK524313:GEK524314 GOG524313:GOG524314 GYC524313:GYC524314 HHY524313:HHY524314 HRU524313:HRU524314 IBQ524313:IBQ524314 ILM524313:ILM524314 IVI524313:IVI524314 JFE524313:JFE524314 JPA524313:JPA524314 JYW524313:JYW524314 KIS524313:KIS524314 KSO524313:KSO524314 LCK524313:LCK524314 LMG524313:LMG524314 LWC524313:LWC524314 MFY524313:MFY524314 MPU524313:MPU524314 MZQ524313:MZQ524314 NJM524313:NJM524314 NTI524313:NTI524314 ODE524313:ODE524314 ONA524313:ONA524314 OWW524313:OWW524314 PGS524313:PGS524314 PQO524313:PQO524314 QAK524313:QAK524314 QKG524313:QKG524314 QUC524313:QUC524314 RDY524313:RDY524314 RNU524313:RNU524314 RXQ524313:RXQ524314 SHM524313:SHM524314 SRI524313:SRI524314 TBE524313:TBE524314 TLA524313:TLA524314 TUW524313:TUW524314 UES524313:UES524314 UOO524313:UOO524314 UYK524313:UYK524314 VIG524313:VIG524314 VSC524313:VSC524314 WBY524313:WBY524314 WLU524313:WLU524314 WVQ524313:WVQ524314 I589849:I589850 JE589849:JE589850 TA589849:TA589850 ACW589849:ACW589850 AMS589849:AMS589850 AWO589849:AWO589850 BGK589849:BGK589850 BQG589849:BQG589850 CAC589849:CAC589850 CJY589849:CJY589850 CTU589849:CTU589850 DDQ589849:DDQ589850 DNM589849:DNM589850 DXI589849:DXI589850 EHE589849:EHE589850 ERA589849:ERA589850 FAW589849:FAW589850 FKS589849:FKS589850 FUO589849:FUO589850 GEK589849:GEK589850 GOG589849:GOG589850 GYC589849:GYC589850 HHY589849:HHY589850 HRU589849:HRU589850 IBQ589849:IBQ589850 ILM589849:ILM589850 IVI589849:IVI589850 JFE589849:JFE589850 JPA589849:JPA589850 JYW589849:JYW589850 KIS589849:KIS589850 KSO589849:KSO589850 LCK589849:LCK589850 LMG589849:LMG589850 LWC589849:LWC589850 MFY589849:MFY589850 MPU589849:MPU589850 MZQ589849:MZQ589850 NJM589849:NJM589850 NTI589849:NTI589850 ODE589849:ODE589850 ONA589849:ONA589850 OWW589849:OWW589850 PGS589849:PGS589850 PQO589849:PQO589850 QAK589849:QAK589850 QKG589849:QKG589850 QUC589849:QUC589850 RDY589849:RDY589850 RNU589849:RNU589850 RXQ589849:RXQ589850 SHM589849:SHM589850 SRI589849:SRI589850 TBE589849:TBE589850 TLA589849:TLA589850 TUW589849:TUW589850 UES589849:UES589850 UOO589849:UOO589850 UYK589849:UYK589850 VIG589849:VIG589850 VSC589849:VSC589850 WBY589849:WBY589850 WLU589849:WLU589850 WVQ589849:WVQ589850 I655385:I655386 JE655385:JE655386 TA655385:TA655386 ACW655385:ACW655386 AMS655385:AMS655386 AWO655385:AWO655386 BGK655385:BGK655386 BQG655385:BQG655386 CAC655385:CAC655386 CJY655385:CJY655386 CTU655385:CTU655386 DDQ655385:DDQ655386 DNM655385:DNM655386 DXI655385:DXI655386 EHE655385:EHE655386 ERA655385:ERA655386 FAW655385:FAW655386 FKS655385:FKS655386 FUO655385:FUO655386 GEK655385:GEK655386 GOG655385:GOG655386 GYC655385:GYC655386 HHY655385:HHY655386 HRU655385:HRU655386 IBQ655385:IBQ655386 ILM655385:ILM655386 IVI655385:IVI655386 JFE655385:JFE655386 JPA655385:JPA655386 JYW655385:JYW655386 KIS655385:KIS655386 KSO655385:KSO655386 LCK655385:LCK655386 LMG655385:LMG655386 LWC655385:LWC655386 MFY655385:MFY655386 MPU655385:MPU655386 MZQ655385:MZQ655386 NJM655385:NJM655386 NTI655385:NTI655386 ODE655385:ODE655386 ONA655385:ONA655386 OWW655385:OWW655386 PGS655385:PGS655386 PQO655385:PQO655386 QAK655385:QAK655386 QKG655385:QKG655386 QUC655385:QUC655386 RDY655385:RDY655386 RNU655385:RNU655386 RXQ655385:RXQ655386 SHM655385:SHM655386 SRI655385:SRI655386 TBE655385:TBE655386 TLA655385:TLA655386 TUW655385:TUW655386 UES655385:UES655386 UOO655385:UOO655386 UYK655385:UYK655386 VIG655385:VIG655386 VSC655385:VSC655386 WBY655385:WBY655386 WLU655385:WLU655386 WVQ655385:WVQ655386 I720921:I720922 JE720921:JE720922 TA720921:TA720922 ACW720921:ACW720922 AMS720921:AMS720922 AWO720921:AWO720922 BGK720921:BGK720922 BQG720921:BQG720922 CAC720921:CAC720922 CJY720921:CJY720922 CTU720921:CTU720922 DDQ720921:DDQ720922 DNM720921:DNM720922 DXI720921:DXI720922 EHE720921:EHE720922 ERA720921:ERA720922 FAW720921:FAW720922 FKS720921:FKS720922 FUO720921:FUO720922 GEK720921:GEK720922 GOG720921:GOG720922 GYC720921:GYC720922 HHY720921:HHY720922 HRU720921:HRU720922 IBQ720921:IBQ720922 ILM720921:ILM720922 IVI720921:IVI720922 JFE720921:JFE720922 JPA720921:JPA720922 JYW720921:JYW720922 KIS720921:KIS720922 KSO720921:KSO720922 LCK720921:LCK720922 LMG720921:LMG720922 LWC720921:LWC720922 MFY720921:MFY720922 MPU720921:MPU720922 MZQ720921:MZQ720922 NJM720921:NJM720922 NTI720921:NTI720922 ODE720921:ODE720922 ONA720921:ONA720922 OWW720921:OWW720922 PGS720921:PGS720922 PQO720921:PQO720922 QAK720921:QAK720922 QKG720921:QKG720922 QUC720921:QUC720922 RDY720921:RDY720922 RNU720921:RNU720922 RXQ720921:RXQ720922 SHM720921:SHM720922 SRI720921:SRI720922 TBE720921:TBE720922 TLA720921:TLA720922 TUW720921:TUW720922 UES720921:UES720922 UOO720921:UOO720922 UYK720921:UYK720922 VIG720921:VIG720922 VSC720921:VSC720922 WBY720921:WBY720922 WLU720921:WLU720922 WVQ720921:WVQ720922 I786457:I786458 JE786457:JE786458 TA786457:TA786458 ACW786457:ACW786458 AMS786457:AMS786458 AWO786457:AWO786458 BGK786457:BGK786458 BQG786457:BQG786458 CAC786457:CAC786458 CJY786457:CJY786458 CTU786457:CTU786458 DDQ786457:DDQ786458 DNM786457:DNM786458 DXI786457:DXI786458 EHE786457:EHE786458 ERA786457:ERA786458 FAW786457:FAW786458 FKS786457:FKS786458 FUO786457:FUO786458 GEK786457:GEK786458 GOG786457:GOG786458 GYC786457:GYC786458 HHY786457:HHY786458 HRU786457:HRU786458 IBQ786457:IBQ786458 ILM786457:ILM786458 IVI786457:IVI786458 JFE786457:JFE786458 JPA786457:JPA786458 JYW786457:JYW786458 KIS786457:KIS786458 KSO786457:KSO786458 LCK786457:LCK786458 LMG786457:LMG786458 LWC786457:LWC786458 MFY786457:MFY786458 MPU786457:MPU786458 MZQ786457:MZQ786458 NJM786457:NJM786458 NTI786457:NTI786458 ODE786457:ODE786458 ONA786457:ONA786458 OWW786457:OWW786458 PGS786457:PGS786458 PQO786457:PQO786458 QAK786457:QAK786458 QKG786457:QKG786458 QUC786457:QUC786458 RDY786457:RDY786458 RNU786457:RNU786458 RXQ786457:RXQ786458 SHM786457:SHM786458 SRI786457:SRI786458 TBE786457:TBE786458 TLA786457:TLA786458 TUW786457:TUW786458 UES786457:UES786458 UOO786457:UOO786458 UYK786457:UYK786458 VIG786457:VIG786458 VSC786457:VSC786458 WBY786457:WBY786458 WLU786457:WLU786458 WVQ786457:WVQ786458 I851993:I851994 JE851993:JE851994 TA851993:TA851994 ACW851993:ACW851994 AMS851993:AMS851994 AWO851993:AWO851994 BGK851993:BGK851994 BQG851993:BQG851994 CAC851993:CAC851994 CJY851993:CJY851994 CTU851993:CTU851994 DDQ851993:DDQ851994 DNM851993:DNM851994 DXI851993:DXI851994 EHE851993:EHE851994 ERA851993:ERA851994 FAW851993:FAW851994 FKS851993:FKS851994 FUO851993:FUO851994 GEK851993:GEK851994 GOG851993:GOG851994 GYC851993:GYC851994 HHY851993:HHY851994 HRU851993:HRU851994 IBQ851993:IBQ851994 ILM851993:ILM851994 IVI851993:IVI851994 JFE851993:JFE851994 JPA851993:JPA851994 JYW851993:JYW851994 KIS851993:KIS851994 KSO851993:KSO851994 LCK851993:LCK851994 LMG851993:LMG851994 LWC851993:LWC851994 MFY851993:MFY851994 MPU851993:MPU851994 MZQ851993:MZQ851994 NJM851993:NJM851994 NTI851993:NTI851994 ODE851993:ODE851994 ONA851993:ONA851994 OWW851993:OWW851994 PGS851993:PGS851994 PQO851993:PQO851994 QAK851993:QAK851994 QKG851993:QKG851994 QUC851993:QUC851994 RDY851993:RDY851994 RNU851993:RNU851994 RXQ851993:RXQ851994 SHM851993:SHM851994 SRI851993:SRI851994 TBE851993:TBE851994 TLA851993:TLA851994 TUW851993:TUW851994 UES851993:UES851994 UOO851993:UOO851994 UYK851993:UYK851994 VIG851993:VIG851994 VSC851993:VSC851994 WBY851993:WBY851994 WLU851993:WLU851994 WVQ851993:WVQ851994 I917529:I917530 JE917529:JE917530 TA917529:TA917530 ACW917529:ACW917530 AMS917529:AMS917530 AWO917529:AWO917530 BGK917529:BGK917530 BQG917529:BQG917530 CAC917529:CAC917530 CJY917529:CJY917530 CTU917529:CTU917530 DDQ917529:DDQ917530 DNM917529:DNM917530 DXI917529:DXI917530 EHE917529:EHE917530 ERA917529:ERA917530 FAW917529:FAW917530 FKS917529:FKS917530 FUO917529:FUO917530 GEK917529:GEK917530 GOG917529:GOG917530 GYC917529:GYC917530 HHY917529:HHY917530 HRU917529:HRU917530 IBQ917529:IBQ917530 ILM917529:ILM917530 IVI917529:IVI917530 JFE917529:JFE917530 JPA917529:JPA917530 JYW917529:JYW917530 KIS917529:KIS917530 KSO917529:KSO917530 LCK917529:LCK917530 LMG917529:LMG917530 LWC917529:LWC917530 MFY917529:MFY917530 MPU917529:MPU917530 MZQ917529:MZQ917530 NJM917529:NJM917530 NTI917529:NTI917530 ODE917529:ODE917530 ONA917529:ONA917530 OWW917529:OWW917530 PGS917529:PGS917530 PQO917529:PQO917530 QAK917529:QAK917530 QKG917529:QKG917530 QUC917529:QUC917530 RDY917529:RDY917530 RNU917529:RNU917530 RXQ917529:RXQ917530 SHM917529:SHM917530 SRI917529:SRI917530 TBE917529:TBE917530 TLA917529:TLA917530 TUW917529:TUW917530 UES917529:UES917530 UOO917529:UOO917530 UYK917529:UYK917530 VIG917529:VIG917530 VSC917529:VSC917530 WBY917529:WBY917530 WLU917529:WLU917530 WVQ917529:WVQ917530 I983065:I983066 JE983065:JE983066 TA983065:TA983066 ACW983065:ACW983066 AMS983065:AMS983066 AWO983065:AWO983066 BGK983065:BGK983066 BQG983065:BQG983066 CAC983065:CAC983066 CJY983065:CJY983066 CTU983065:CTU983066 DDQ983065:DDQ983066 DNM983065:DNM983066 DXI983065:DXI983066 EHE983065:EHE983066 ERA983065:ERA983066 FAW983065:FAW983066 FKS983065:FKS983066 FUO983065:FUO983066 GEK983065:GEK983066 GOG983065:GOG983066 GYC983065:GYC983066 HHY983065:HHY983066 HRU983065:HRU983066 IBQ983065:IBQ983066 ILM983065:ILM983066 IVI983065:IVI983066 JFE983065:JFE983066 JPA983065:JPA983066 JYW983065:JYW983066 KIS983065:KIS983066 KSO983065:KSO983066 LCK983065:LCK983066 LMG983065:LMG983066 LWC983065:LWC983066 MFY983065:MFY983066 MPU983065:MPU983066 MZQ983065:MZQ983066 NJM983065:NJM983066 NTI983065:NTI983066 ODE983065:ODE983066 ONA983065:ONA983066 OWW983065:OWW983066 PGS983065:PGS983066 PQO983065:PQO983066 QAK983065:QAK983066 QKG983065:QKG983066 QUC983065:QUC983066 RDY983065:RDY983066 RNU983065:RNU983066 RXQ983065:RXQ983066 SHM983065:SHM983066 SRI983065:SRI983066 TBE983065:TBE983066 TLA983065:TLA983066 TUW983065:TUW983066 UES983065:UES983066 UOO983065:UOO983066 UYK983065:UYK983066 VIG983065:VIG983066 VSC983065:VSC983066 WBY983065:WBY983066 WLU983065:WLU983066 WVQ983065:WVQ983066 I11:I13 C65568:C65570 IY65568:IY65570 SU65568:SU65570 ACQ65568:ACQ65570 AMM65568:AMM65570 AWI65568:AWI65570 BGE65568:BGE65570 BQA65568:BQA65570 BZW65568:BZW65570 CJS65568:CJS65570 CTO65568:CTO65570 DDK65568:DDK65570 DNG65568:DNG65570 DXC65568:DXC65570 EGY65568:EGY65570 EQU65568:EQU65570 FAQ65568:FAQ65570 FKM65568:FKM65570 FUI65568:FUI65570 GEE65568:GEE65570 GOA65568:GOA65570 GXW65568:GXW65570 HHS65568:HHS65570 HRO65568:HRO65570 IBK65568:IBK65570 ILG65568:ILG65570 IVC65568:IVC65570 JEY65568:JEY65570 JOU65568:JOU65570 JYQ65568:JYQ65570 KIM65568:KIM65570 KSI65568:KSI65570 LCE65568:LCE65570 LMA65568:LMA65570 LVW65568:LVW65570 MFS65568:MFS65570 MPO65568:MPO65570 MZK65568:MZK65570 NJG65568:NJG65570 NTC65568:NTC65570 OCY65568:OCY65570 OMU65568:OMU65570 OWQ65568:OWQ65570 PGM65568:PGM65570 PQI65568:PQI65570 QAE65568:QAE65570 QKA65568:QKA65570 QTW65568:QTW65570 RDS65568:RDS65570 RNO65568:RNO65570 RXK65568:RXK65570 SHG65568:SHG65570 SRC65568:SRC65570 TAY65568:TAY65570 TKU65568:TKU65570 TUQ65568:TUQ65570 UEM65568:UEM65570 UOI65568:UOI65570 UYE65568:UYE65570 VIA65568:VIA65570 VRW65568:VRW65570 WBS65568:WBS65570 WLO65568:WLO65570 WVK65568:WVK65570 C131104:C131106 IY131104:IY131106 SU131104:SU131106 ACQ131104:ACQ131106 AMM131104:AMM131106 AWI131104:AWI131106 BGE131104:BGE131106 BQA131104:BQA131106 BZW131104:BZW131106 CJS131104:CJS131106 CTO131104:CTO131106 DDK131104:DDK131106 DNG131104:DNG131106 DXC131104:DXC131106 EGY131104:EGY131106 EQU131104:EQU131106 FAQ131104:FAQ131106 FKM131104:FKM131106 FUI131104:FUI131106 GEE131104:GEE131106 GOA131104:GOA131106 GXW131104:GXW131106 HHS131104:HHS131106 HRO131104:HRO131106 IBK131104:IBK131106 ILG131104:ILG131106 IVC131104:IVC131106 JEY131104:JEY131106 JOU131104:JOU131106 JYQ131104:JYQ131106 KIM131104:KIM131106 KSI131104:KSI131106 LCE131104:LCE131106 LMA131104:LMA131106 LVW131104:LVW131106 MFS131104:MFS131106 MPO131104:MPO131106 MZK131104:MZK131106 NJG131104:NJG131106 NTC131104:NTC131106 OCY131104:OCY131106 OMU131104:OMU131106 OWQ131104:OWQ131106 PGM131104:PGM131106 PQI131104:PQI131106 QAE131104:QAE131106 QKA131104:QKA131106 QTW131104:QTW131106 RDS131104:RDS131106 RNO131104:RNO131106 RXK131104:RXK131106 SHG131104:SHG131106 SRC131104:SRC131106 TAY131104:TAY131106 TKU131104:TKU131106 TUQ131104:TUQ131106 UEM131104:UEM131106 UOI131104:UOI131106 UYE131104:UYE131106 VIA131104:VIA131106 VRW131104:VRW131106 WBS131104:WBS131106 WLO131104:WLO131106 WVK131104:WVK131106 C196640:C196642 IY196640:IY196642 SU196640:SU196642 ACQ196640:ACQ196642 AMM196640:AMM196642 AWI196640:AWI196642 BGE196640:BGE196642 BQA196640:BQA196642 BZW196640:BZW196642 CJS196640:CJS196642 CTO196640:CTO196642 DDK196640:DDK196642 DNG196640:DNG196642 DXC196640:DXC196642 EGY196640:EGY196642 EQU196640:EQU196642 FAQ196640:FAQ196642 FKM196640:FKM196642 FUI196640:FUI196642 GEE196640:GEE196642 GOA196640:GOA196642 GXW196640:GXW196642 HHS196640:HHS196642 HRO196640:HRO196642 IBK196640:IBK196642 ILG196640:ILG196642 IVC196640:IVC196642 JEY196640:JEY196642 JOU196640:JOU196642 JYQ196640:JYQ196642 KIM196640:KIM196642 KSI196640:KSI196642 LCE196640:LCE196642 LMA196640:LMA196642 LVW196640:LVW196642 MFS196640:MFS196642 MPO196640:MPO196642 MZK196640:MZK196642 NJG196640:NJG196642 NTC196640:NTC196642 OCY196640:OCY196642 OMU196640:OMU196642 OWQ196640:OWQ196642 PGM196640:PGM196642 PQI196640:PQI196642 QAE196640:QAE196642 QKA196640:QKA196642 QTW196640:QTW196642 RDS196640:RDS196642 RNO196640:RNO196642 RXK196640:RXK196642 SHG196640:SHG196642 SRC196640:SRC196642 TAY196640:TAY196642 TKU196640:TKU196642 TUQ196640:TUQ196642 UEM196640:UEM196642 UOI196640:UOI196642 UYE196640:UYE196642 VIA196640:VIA196642 VRW196640:VRW196642 WBS196640:WBS196642 WLO196640:WLO196642 WVK196640:WVK196642 C262176:C262178 IY262176:IY262178 SU262176:SU262178 ACQ262176:ACQ262178 AMM262176:AMM262178 AWI262176:AWI262178 BGE262176:BGE262178 BQA262176:BQA262178 BZW262176:BZW262178 CJS262176:CJS262178 CTO262176:CTO262178 DDK262176:DDK262178 DNG262176:DNG262178 DXC262176:DXC262178 EGY262176:EGY262178 EQU262176:EQU262178 FAQ262176:FAQ262178 FKM262176:FKM262178 FUI262176:FUI262178 GEE262176:GEE262178 GOA262176:GOA262178 GXW262176:GXW262178 HHS262176:HHS262178 HRO262176:HRO262178 IBK262176:IBK262178 ILG262176:ILG262178 IVC262176:IVC262178 JEY262176:JEY262178 JOU262176:JOU262178 JYQ262176:JYQ262178 KIM262176:KIM262178 KSI262176:KSI262178 LCE262176:LCE262178 LMA262176:LMA262178 LVW262176:LVW262178 MFS262176:MFS262178 MPO262176:MPO262178 MZK262176:MZK262178 NJG262176:NJG262178 NTC262176:NTC262178 OCY262176:OCY262178 OMU262176:OMU262178 OWQ262176:OWQ262178 PGM262176:PGM262178 PQI262176:PQI262178 QAE262176:QAE262178 QKA262176:QKA262178 QTW262176:QTW262178 RDS262176:RDS262178 RNO262176:RNO262178 RXK262176:RXK262178 SHG262176:SHG262178 SRC262176:SRC262178 TAY262176:TAY262178 TKU262176:TKU262178 TUQ262176:TUQ262178 UEM262176:UEM262178 UOI262176:UOI262178 UYE262176:UYE262178 VIA262176:VIA262178 VRW262176:VRW262178 WBS262176:WBS262178 WLO262176:WLO262178 WVK262176:WVK262178 C327712:C327714 IY327712:IY327714 SU327712:SU327714 ACQ327712:ACQ327714 AMM327712:AMM327714 AWI327712:AWI327714 BGE327712:BGE327714 BQA327712:BQA327714 BZW327712:BZW327714 CJS327712:CJS327714 CTO327712:CTO327714 DDK327712:DDK327714 DNG327712:DNG327714 DXC327712:DXC327714 EGY327712:EGY327714 EQU327712:EQU327714 FAQ327712:FAQ327714 FKM327712:FKM327714 FUI327712:FUI327714 GEE327712:GEE327714 GOA327712:GOA327714 GXW327712:GXW327714 HHS327712:HHS327714 HRO327712:HRO327714 IBK327712:IBK327714 ILG327712:ILG327714 IVC327712:IVC327714 JEY327712:JEY327714 JOU327712:JOU327714 JYQ327712:JYQ327714 KIM327712:KIM327714 KSI327712:KSI327714 LCE327712:LCE327714 LMA327712:LMA327714 LVW327712:LVW327714 MFS327712:MFS327714 MPO327712:MPO327714 MZK327712:MZK327714 NJG327712:NJG327714 NTC327712:NTC327714 OCY327712:OCY327714 OMU327712:OMU327714 OWQ327712:OWQ327714 PGM327712:PGM327714 PQI327712:PQI327714 QAE327712:QAE327714 QKA327712:QKA327714 QTW327712:QTW327714 RDS327712:RDS327714 RNO327712:RNO327714 RXK327712:RXK327714 SHG327712:SHG327714 SRC327712:SRC327714 TAY327712:TAY327714 TKU327712:TKU327714 TUQ327712:TUQ327714 UEM327712:UEM327714 UOI327712:UOI327714 UYE327712:UYE327714 VIA327712:VIA327714 VRW327712:VRW327714 WBS327712:WBS327714 WLO327712:WLO327714 WVK327712:WVK327714 C393248:C393250 IY393248:IY393250 SU393248:SU393250 ACQ393248:ACQ393250 AMM393248:AMM393250 AWI393248:AWI393250 BGE393248:BGE393250 BQA393248:BQA393250 BZW393248:BZW393250 CJS393248:CJS393250 CTO393248:CTO393250 DDK393248:DDK393250 DNG393248:DNG393250 DXC393248:DXC393250 EGY393248:EGY393250 EQU393248:EQU393250 FAQ393248:FAQ393250 FKM393248:FKM393250 FUI393248:FUI393250 GEE393248:GEE393250 GOA393248:GOA393250 GXW393248:GXW393250 HHS393248:HHS393250 HRO393248:HRO393250 IBK393248:IBK393250 ILG393248:ILG393250 IVC393248:IVC393250 JEY393248:JEY393250 JOU393248:JOU393250 JYQ393248:JYQ393250 KIM393248:KIM393250 KSI393248:KSI393250 LCE393248:LCE393250 LMA393248:LMA393250 LVW393248:LVW393250 MFS393248:MFS393250 MPO393248:MPO393250 MZK393248:MZK393250 NJG393248:NJG393250 NTC393248:NTC393250 OCY393248:OCY393250 OMU393248:OMU393250 OWQ393248:OWQ393250 PGM393248:PGM393250 PQI393248:PQI393250 QAE393248:QAE393250 QKA393248:QKA393250 QTW393248:QTW393250 RDS393248:RDS393250 RNO393248:RNO393250 RXK393248:RXK393250 SHG393248:SHG393250 SRC393248:SRC393250 TAY393248:TAY393250 TKU393248:TKU393250 TUQ393248:TUQ393250 UEM393248:UEM393250 UOI393248:UOI393250 UYE393248:UYE393250 VIA393248:VIA393250 VRW393248:VRW393250 WBS393248:WBS393250 WLO393248:WLO393250 WVK393248:WVK393250 C458784:C458786 IY458784:IY458786 SU458784:SU458786 ACQ458784:ACQ458786 AMM458784:AMM458786 AWI458784:AWI458786 BGE458784:BGE458786 BQA458784:BQA458786 BZW458784:BZW458786 CJS458784:CJS458786 CTO458784:CTO458786 DDK458784:DDK458786 DNG458784:DNG458786 DXC458784:DXC458786 EGY458784:EGY458786 EQU458784:EQU458786 FAQ458784:FAQ458786 FKM458784:FKM458786 FUI458784:FUI458786 GEE458784:GEE458786 GOA458784:GOA458786 GXW458784:GXW458786 HHS458784:HHS458786 HRO458784:HRO458786 IBK458784:IBK458786 ILG458784:ILG458786 IVC458784:IVC458786 JEY458784:JEY458786 JOU458784:JOU458786 JYQ458784:JYQ458786 KIM458784:KIM458786 KSI458784:KSI458786 LCE458784:LCE458786 LMA458784:LMA458786 LVW458784:LVW458786 MFS458784:MFS458786 MPO458784:MPO458786 MZK458784:MZK458786 NJG458784:NJG458786 NTC458784:NTC458786 OCY458784:OCY458786 OMU458784:OMU458786 OWQ458784:OWQ458786 PGM458784:PGM458786 PQI458784:PQI458786 QAE458784:QAE458786 QKA458784:QKA458786 QTW458784:QTW458786 RDS458784:RDS458786 RNO458784:RNO458786 RXK458784:RXK458786 SHG458784:SHG458786 SRC458784:SRC458786 TAY458784:TAY458786 TKU458784:TKU458786 TUQ458784:TUQ458786 UEM458784:UEM458786 UOI458784:UOI458786 UYE458784:UYE458786 VIA458784:VIA458786 VRW458784:VRW458786 WBS458784:WBS458786 WLO458784:WLO458786 WVK458784:WVK458786 C524320:C524322 IY524320:IY524322 SU524320:SU524322 ACQ524320:ACQ524322 AMM524320:AMM524322 AWI524320:AWI524322 BGE524320:BGE524322 BQA524320:BQA524322 BZW524320:BZW524322 CJS524320:CJS524322 CTO524320:CTO524322 DDK524320:DDK524322 DNG524320:DNG524322 DXC524320:DXC524322 EGY524320:EGY524322 EQU524320:EQU524322 FAQ524320:FAQ524322 FKM524320:FKM524322 FUI524320:FUI524322 GEE524320:GEE524322 GOA524320:GOA524322 GXW524320:GXW524322 HHS524320:HHS524322 HRO524320:HRO524322 IBK524320:IBK524322 ILG524320:ILG524322 IVC524320:IVC524322 JEY524320:JEY524322 JOU524320:JOU524322 JYQ524320:JYQ524322 KIM524320:KIM524322 KSI524320:KSI524322 LCE524320:LCE524322 LMA524320:LMA524322 LVW524320:LVW524322 MFS524320:MFS524322 MPO524320:MPO524322 MZK524320:MZK524322 NJG524320:NJG524322 NTC524320:NTC524322 OCY524320:OCY524322 OMU524320:OMU524322 OWQ524320:OWQ524322 PGM524320:PGM524322 PQI524320:PQI524322 QAE524320:QAE524322 QKA524320:QKA524322 QTW524320:QTW524322 RDS524320:RDS524322 RNO524320:RNO524322 RXK524320:RXK524322 SHG524320:SHG524322 SRC524320:SRC524322 TAY524320:TAY524322 TKU524320:TKU524322 TUQ524320:TUQ524322 UEM524320:UEM524322 UOI524320:UOI524322 UYE524320:UYE524322 VIA524320:VIA524322 VRW524320:VRW524322 WBS524320:WBS524322 WLO524320:WLO524322 WVK524320:WVK524322 C589856:C589858 IY589856:IY589858 SU589856:SU589858 ACQ589856:ACQ589858 AMM589856:AMM589858 AWI589856:AWI589858 BGE589856:BGE589858 BQA589856:BQA589858 BZW589856:BZW589858 CJS589856:CJS589858 CTO589856:CTO589858 DDK589856:DDK589858 DNG589856:DNG589858 DXC589856:DXC589858 EGY589856:EGY589858 EQU589856:EQU589858 FAQ589856:FAQ589858 FKM589856:FKM589858 FUI589856:FUI589858 GEE589856:GEE589858 GOA589856:GOA589858 GXW589856:GXW589858 HHS589856:HHS589858 HRO589856:HRO589858 IBK589856:IBK589858 ILG589856:ILG589858 IVC589856:IVC589858 JEY589856:JEY589858 JOU589856:JOU589858 JYQ589856:JYQ589858 KIM589856:KIM589858 KSI589856:KSI589858 LCE589856:LCE589858 LMA589856:LMA589858 LVW589856:LVW589858 MFS589856:MFS589858 MPO589856:MPO589858 MZK589856:MZK589858 NJG589856:NJG589858 NTC589856:NTC589858 OCY589856:OCY589858 OMU589856:OMU589858 OWQ589856:OWQ589858 PGM589856:PGM589858 PQI589856:PQI589858 QAE589856:QAE589858 QKA589856:QKA589858 QTW589856:QTW589858 RDS589856:RDS589858 RNO589856:RNO589858 RXK589856:RXK589858 SHG589856:SHG589858 SRC589856:SRC589858 TAY589856:TAY589858 TKU589856:TKU589858 TUQ589856:TUQ589858 UEM589856:UEM589858 UOI589856:UOI589858 UYE589856:UYE589858 VIA589856:VIA589858 VRW589856:VRW589858 WBS589856:WBS589858 WLO589856:WLO589858 WVK589856:WVK589858 C655392:C655394 IY655392:IY655394 SU655392:SU655394 ACQ655392:ACQ655394 AMM655392:AMM655394 AWI655392:AWI655394 BGE655392:BGE655394 BQA655392:BQA655394 BZW655392:BZW655394 CJS655392:CJS655394 CTO655392:CTO655394 DDK655392:DDK655394 DNG655392:DNG655394 DXC655392:DXC655394 EGY655392:EGY655394 EQU655392:EQU655394 FAQ655392:FAQ655394 FKM655392:FKM655394 FUI655392:FUI655394 GEE655392:GEE655394 GOA655392:GOA655394 GXW655392:GXW655394 HHS655392:HHS655394 HRO655392:HRO655394 IBK655392:IBK655394 ILG655392:ILG655394 IVC655392:IVC655394 JEY655392:JEY655394 JOU655392:JOU655394 JYQ655392:JYQ655394 KIM655392:KIM655394 KSI655392:KSI655394 LCE655392:LCE655394 LMA655392:LMA655394 LVW655392:LVW655394 MFS655392:MFS655394 MPO655392:MPO655394 MZK655392:MZK655394 NJG655392:NJG655394 NTC655392:NTC655394 OCY655392:OCY655394 OMU655392:OMU655394 OWQ655392:OWQ655394 PGM655392:PGM655394 PQI655392:PQI655394 QAE655392:QAE655394 QKA655392:QKA655394 QTW655392:QTW655394 RDS655392:RDS655394 RNO655392:RNO655394 RXK655392:RXK655394 SHG655392:SHG655394 SRC655392:SRC655394 TAY655392:TAY655394 TKU655392:TKU655394 TUQ655392:TUQ655394 UEM655392:UEM655394 UOI655392:UOI655394 UYE655392:UYE655394 VIA655392:VIA655394 VRW655392:VRW655394 WBS655392:WBS655394 WLO655392:WLO655394 WVK655392:WVK655394 C720928:C720930 IY720928:IY720930 SU720928:SU720930 ACQ720928:ACQ720930 AMM720928:AMM720930 AWI720928:AWI720930 BGE720928:BGE720930 BQA720928:BQA720930 BZW720928:BZW720930 CJS720928:CJS720930 CTO720928:CTO720930 DDK720928:DDK720930 DNG720928:DNG720930 DXC720928:DXC720930 EGY720928:EGY720930 EQU720928:EQU720930 FAQ720928:FAQ720930 FKM720928:FKM720930 FUI720928:FUI720930 GEE720928:GEE720930 GOA720928:GOA720930 GXW720928:GXW720930 HHS720928:HHS720930 HRO720928:HRO720930 IBK720928:IBK720930 ILG720928:ILG720930 IVC720928:IVC720930 JEY720928:JEY720930 JOU720928:JOU720930 JYQ720928:JYQ720930 KIM720928:KIM720930 KSI720928:KSI720930 LCE720928:LCE720930 LMA720928:LMA720930 LVW720928:LVW720930 MFS720928:MFS720930 MPO720928:MPO720930 MZK720928:MZK720930 NJG720928:NJG720930 NTC720928:NTC720930 OCY720928:OCY720930 OMU720928:OMU720930 OWQ720928:OWQ720930 PGM720928:PGM720930 PQI720928:PQI720930 QAE720928:QAE720930 QKA720928:QKA720930 QTW720928:QTW720930 RDS720928:RDS720930 RNO720928:RNO720930 RXK720928:RXK720930 SHG720928:SHG720930 SRC720928:SRC720930 TAY720928:TAY720930 TKU720928:TKU720930 TUQ720928:TUQ720930 UEM720928:UEM720930 UOI720928:UOI720930 UYE720928:UYE720930 VIA720928:VIA720930 VRW720928:VRW720930 WBS720928:WBS720930 WLO720928:WLO720930 WVK720928:WVK720930 C786464:C786466 IY786464:IY786466 SU786464:SU786466 ACQ786464:ACQ786466 AMM786464:AMM786466 AWI786464:AWI786466 BGE786464:BGE786466 BQA786464:BQA786466 BZW786464:BZW786466 CJS786464:CJS786466 CTO786464:CTO786466 DDK786464:DDK786466 DNG786464:DNG786466 DXC786464:DXC786466 EGY786464:EGY786466 EQU786464:EQU786466 FAQ786464:FAQ786466 FKM786464:FKM786466 FUI786464:FUI786466 GEE786464:GEE786466 GOA786464:GOA786466 GXW786464:GXW786466 HHS786464:HHS786466 HRO786464:HRO786466 IBK786464:IBK786466 ILG786464:ILG786466 IVC786464:IVC786466 JEY786464:JEY786466 JOU786464:JOU786466 JYQ786464:JYQ786466 KIM786464:KIM786466 KSI786464:KSI786466 LCE786464:LCE786466 LMA786464:LMA786466 LVW786464:LVW786466 MFS786464:MFS786466 MPO786464:MPO786466 MZK786464:MZK786466 NJG786464:NJG786466 NTC786464:NTC786466 OCY786464:OCY786466 OMU786464:OMU786466 OWQ786464:OWQ786466 PGM786464:PGM786466 PQI786464:PQI786466 QAE786464:QAE786466 QKA786464:QKA786466 QTW786464:QTW786466 RDS786464:RDS786466 RNO786464:RNO786466 RXK786464:RXK786466 SHG786464:SHG786466 SRC786464:SRC786466 TAY786464:TAY786466 TKU786464:TKU786466 TUQ786464:TUQ786466 UEM786464:UEM786466 UOI786464:UOI786466 UYE786464:UYE786466 VIA786464:VIA786466 VRW786464:VRW786466 WBS786464:WBS786466 WLO786464:WLO786466 WVK786464:WVK786466 C852000:C852002 IY852000:IY852002 SU852000:SU852002 ACQ852000:ACQ852002 AMM852000:AMM852002 AWI852000:AWI852002 BGE852000:BGE852002 BQA852000:BQA852002 BZW852000:BZW852002 CJS852000:CJS852002 CTO852000:CTO852002 DDK852000:DDK852002 DNG852000:DNG852002 DXC852000:DXC852002 EGY852000:EGY852002 EQU852000:EQU852002 FAQ852000:FAQ852002 FKM852000:FKM852002 FUI852000:FUI852002 GEE852000:GEE852002 GOA852000:GOA852002 GXW852000:GXW852002 HHS852000:HHS852002 HRO852000:HRO852002 IBK852000:IBK852002 ILG852000:ILG852002 IVC852000:IVC852002 JEY852000:JEY852002 JOU852000:JOU852002 JYQ852000:JYQ852002 KIM852000:KIM852002 KSI852000:KSI852002 LCE852000:LCE852002 LMA852000:LMA852002 LVW852000:LVW852002 MFS852000:MFS852002 MPO852000:MPO852002 MZK852000:MZK852002 NJG852000:NJG852002 NTC852000:NTC852002 OCY852000:OCY852002 OMU852000:OMU852002 OWQ852000:OWQ852002 PGM852000:PGM852002 PQI852000:PQI852002 QAE852000:QAE852002 QKA852000:QKA852002 QTW852000:QTW852002 RDS852000:RDS852002 RNO852000:RNO852002 RXK852000:RXK852002 SHG852000:SHG852002 SRC852000:SRC852002 TAY852000:TAY852002 TKU852000:TKU852002 TUQ852000:TUQ852002 UEM852000:UEM852002 UOI852000:UOI852002 UYE852000:UYE852002 VIA852000:VIA852002 VRW852000:VRW852002 WBS852000:WBS852002 WLO852000:WLO852002 WVK852000:WVK852002 C917536:C917538 IY917536:IY917538 SU917536:SU917538 ACQ917536:ACQ917538 AMM917536:AMM917538 AWI917536:AWI917538 BGE917536:BGE917538 BQA917536:BQA917538 BZW917536:BZW917538 CJS917536:CJS917538 CTO917536:CTO917538 DDK917536:DDK917538 DNG917536:DNG917538 DXC917536:DXC917538 EGY917536:EGY917538 EQU917536:EQU917538 FAQ917536:FAQ917538 FKM917536:FKM917538 FUI917536:FUI917538 GEE917536:GEE917538 GOA917536:GOA917538 GXW917536:GXW917538 HHS917536:HHS917538 HRO917536:HRO917538 IBK917536:IBK917538 ILG917536:ILG917538 IVC917536:IVC917538 JEY917536:JEY917538 JOU917536:JOU917538 JYQ917536:JYQ917538 KIM917536:KIM917538 KSI917536:KSI917538 LCE917536:LCE917538 LMA917536:LMA917538 LVW917536:LVW917538 MFS917536:MFS917538 MPO917536:MPO917538 MZK917536:MZK917538 NJG917536:NJG917538 NTC917536:NTC917538 OCY917536:OCY917538 OMU917536:OMU917538 OWQ917536:OWQ917538 PGM917536:PGM917538 PQI917536:PQI917538 QAE917536:QAE917538 QKA917536:QKA917538 QTW917536:QTW917538 RDS917536:RDS917538 RNO917536:RNO917538 RXK917536:RXK917538 SHG917536:SHG917538 SRC917536:SRC917538 TAY917536:TAY917538 TKU917536:TKU917538 TUQ917536:TUQ917538 UEM917536:UEM917538 UOI917536:UOI917538 UYE917536:UYE917538 VIA917536:VIA917538 VRW917536:VRW917538 WBS917536:WBS917538 WLO917536:WLO917538 WVK917536:WVK917538 C983072:C983074 IY983072:IY983074 SU983072:SU983074 ACQ983072:ACQ983074 AMM983072:AMM983074 AWI983072:AWI983074 BGE983072:BGE983074 BQA983072:BQA983074 BZW983072:BZW983074 CJS983072:CJS983074 CTO983072:CTO983074 DDK983072:DDK983074 DNG983072:DNG983074 DXC983072:DXC983074 EGY983072:EGY983074 EQU983072:EQU983074 FAQ983072:FAQ983074 FKM983072:FKM983074 FUI983072:FUI983074 GEE983072:GEE983074 GOA983072:GOA983074 GXW983072:GXW983074 HHS983072:HHS983074 HRO983072:HRO983074 IBK983072:IBK983074 ILG983072:ILG983074 IVC983072:IVC983074 JEY983072:JEY983074 JOU983072:JOU983074 JYQ983072:JYQ983074 KIM983072:KIM983074 KSI983072:KSI983074 LCE983072:LCE983074 LMA983072:LMA983074 LVW983072:LVW983074 MFS983072:MFS983074 MPO983072:MPO983074 MZK983072:MZK983074 NJG983072:NJG983074 NTC983072:NTC983074 OCY983072:OCY983074 OMU983072:OMU983074 OWQ983072:OWQ983074 PGM983072:PGM983074 PQI983072:PQI983074 QAE983072:QAE983074 QKA983072:QKA983074 QTW983072:QTW983074 RDS983072:RDS983074 RNO983072:RNO983074 RXK983072:RXK983074 SHG983072:SHG983074 SRC983072:SRC983074 TAY983072:TAY983074 TKU983072:TKU983074 TUQ983072:TUQ983074 UEM983072:UEM983074 UOI983072:UOI983074 UYE983072:UYE983074 VIA983072:VIA983074 VRW983072:VRW983074 WBS983072:WBS983074 WLO983072:WLO983074 WVK983072:WVK983074 C54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I18:I19 JE29:JJ31 TA29:TF31 ACW29:ADB31 AMS29:AMX31 AWO29:AWT31 BGK29:BGP31 BQG29:BQL31 CAC29:CAH31 CJY29:CKD31 CTU29:CTZ31 DDQ29:DDV31 DNM29:DNR31 DXI29:DXN31 EHE29:EHJ31 ERA29:ERF31 FAW29:FBB31 FKS29:FKX31 FUO29:FUT31 GEK29:GEP31 GOG29:GOL31 GYC29:GYH31 HHY29:HID31 HRU29:HRZ31 IBQ29:IBV31 ILM29:ILR31 IVI29:IVN31 JFE29:JFJ31 JPA29:JPF31 JYW29:JZB31 KIS29:KIX31 KSO29:KST31 LCK29:LCP31 LMG29:LML31 LWC29:LWH31 MFY29:MGD31 MPU29:MPZ31 MZQ29:MZV31 NJM29:NJR31 NTI29:NTN31 ODE29:ODJ31 ONA29:ONF31 OWW29:OXB31 PGS29:PGX31 PQO29:PQT31 QAK29:QAP31 QKG29:QKL31 QUC29:QUH31 RDY29:RED31 RNU29:RNZ31 RXQ29:RXV31 SHM29:SHR31 SRI29:SRN31 TBE29:TBJ31 TLA29:TLF31 TUW29:TVB31 UES29:UEX31 UOO29:UOT31 UYK29:UYP31 VIG29:VIL31 VSC29:VSH31 WBY29:WCD31 WLU29:WLZ31 WVQ29:WVV31 I65551:N65553 JE65551:JJ65553 TA65551:TF65553 ACW65551:ADB65553 AMS65551:AMX65553 AWO65551:AWT65553 BGK65551:BGP65553 BQG65551:BQL65553 CAC65551:CAH65553 CJY65551:CKD65553 CTU65551:CTZ65553 DDQ65551:DDV65553 DNM65551:DNR65553 DXI65551:DXN65553 EHE65551:EHJ65553 ERA65551:ERF65553 FAW65551:FBB65553 FKS65551:FKX65553 FUO65551:FUT65553 GEK65551:GEP65553 GOG65551:GOL65553 GYC65551:GYH65553 HHY65551:HID65553 HRU65551:HRZ65553 IBQ65551:IBV65553 ILM65551:ILR65553 IVI65551:IVN65553 JFE65551:JFJ65553 JPA65551:JPF65553 JYW65551:JZB65553 KIS65551:KIX65553 KSO65551:KST65553 LCK65551:LCP65553 LMG65551:LML65553 LWC65551:LWH65553 MFY65551:MGD65553 MPU65551:MPZ65553 MZQ65551:MZV65553 NJM65551:NJR65553 NTI65551:NTN65553 ODE65551:ODJ65553 ONA65551:ONF65553 OWW65551:OXB65553 PGS65551:PGX65553 PQO65551:PQT65553 QAK65551:QAP65553 QKG65551:QKL65553 QUC65551:QUH65553 RDY65551:RED65553 RNU65551:RNZ65553 RXQ65551:RXV65553 SHM65551:SHR65553 SRI65551:SRN65553 TBE65551:TBJ65553 TLA65551:TLF65553 TUW65551:TVB65553 UES65551:UEX65553 UOO65551:UOT65553 UYK65551:UYP65553 VIG65551:VIL65553 VSC65551:VSH65553 WBY65551:WCD65553 WLU65551:WLZ65553 WVQ65551:WVV65553 I131087:N131089 JE131087:JJ131089 TA131087:TF131089 ACW131087:ADB131089 AMS131087:AMX131089 AWO131087:AWT131089 BGK131087:BGP131089 BQG131087:BQL131089 CAC131087:CAH131089 CJY131087:CKD131089 CTU131087:CTZ131089 DDQ131087:DDV131089 DNM131087:DNR131089 DXI131087:DXN131089 EHE131087:EHJ131089 ERA131087:ERF131089 FAW131087:FBB131089 FKS131087:FKX131089 FUO131087:FUT131089 GEK131087:GEP131089 GOG131087:GOL131089 GYC131087:GYH131089 HHY131087:HID131089 HRU131087:HRZ131089 IBQ131087:IBV131089 ILM131087:ILR131089 IVI131087:IVN131089 JFE131087:JFJ131089 JPA131087:JPF131089 JYW131087:JZB131089 KIS131087:KIX131089 KSO131087:KST131089 LCK131087:LCP131089 LMG131087:LML131089 LWC131087:LWH131089 MFY131087:MGD131089 MPU131087:MPZ131089 MZQ131087:MZV131089 NJM131087:NJR131089 NTI131087:NTN131089 ODE131087:ODJ131089 ONA131087:ONF131089 OWW131087:OXB131089 PGS131087:PGX131089 PQO131087:PQT131089 QAK131087:QAP131089 QKG131087:QKL131089 QUC131087:QUH131089 RDY131087:RED131089 RNU131087:RNZ131089 RXQ131087:RXV131089 SHM131087:SHR131089 SRI131087:SRN131089 TBE131087:TBJ131089 TLA131087:TLF131089 TUW131087:TVB131089 UES131087:UEX131089 UOO131087:UOT131089 UYK131087:UYP131089 VIG131087:VIL131089 VSC131087:VSH131089 WBY131087:WCD131089 WLU131087:WLZ131089 WVQ131087:WVV131089 I196623:N196625 JE196623:JJ196625 TA196623:TF196625 ACW196623:ADB196625 AMS196623:AMX196625 AWO196623:AWT196625 BGK196623:BGP196625 BQG196623:BQL196625 CAC196623:CAH196625 CJY196623:CKD196625 CTU196623:CTZ196625 DDQ196623:DDV196625 DNM196623:DNR196625 DXI196623:DXN196625 EHE196623:EHJ196625 ERA196623:ERF196625 FAW196623:FBB196625 FKS196623:FKX196625 FUO196623:FUT196625 GEK196623:GEP196625 GOG196623:GOL196625 GYC196623:GYH196625 HHY196623:HID196625 HRU196623:HRZ196625 IBQ196623:IBV196625 ILM196623:ILR196625 IVI196623:IVN196625 JFE196623:JFJ196625 JPA196623:JPF196625 JYW196623:JZB196625 KIS196623:KIX196625 KSO196623:KST196625 LCK196623:LCP196625 LMG196623:LML196625 LWC196623:LWH196625 MFY196623:MGD196625 MPU196623:MPZ196625 MZQ196623:MZV196625 NJM196623:NJR196625 NTI196623:NTN196625 ODE196623:ODJ196625 ONA196623:ONF196625 OWW196623:OXB196625 PGS196623:PGX196625 PQO196623:PQT196625 QAK196623:QAP196625 QKG196623:QKL196625 QUC196623:QUH196625 RDY196623:RED196625 RNU196623:RNZ196625 RXQ196623:RXV196625 SHM196623:SHR196625 SRI196623:SRN196625 TBE196623:TBJ196625 TLA196623:TLF196625 TUW196623:TVB196625 UES196623:UEX196625 UOO196623:UOT196625 UYK196623:UYP196625 VIG196623:VIL196625 VSC196623:VSH196625 WBY196623:WCD196625 WLU196623:WLZ196625 WVQ196623:WVV196625 I262159:N262161 JE262159:JJ262161 TA262159:TF262161 ACW262159:ADB262161 AMS262159:AMX262161 AWO262159:AWT262161 BGK262159:BGP262161 BQG262159:BQL262161 CAC262159:CAH262161 CJY262159:CKD262161 CTU262159:CTZ262161 DDQ262159:DDV262161 DNM262159:DNR262161 DXI262159:DXN262161 EHE262159:EHJ262161 ERA262159:ERF262161 FAW262159:FBB262161 FKS262159:FKX262161 FUO262159:FUT262161 GEK262159:GEP262161 GOG262159:GOL262161 GYC262159:GYH262161 HHY262159:HID262161 HRU262159:HRZ262161 IBQ262159:IBV262161 ILM262159:ILR262161 IVI262159:IVN262161 JFE262159:JFJ262161 JPA262159:JPF262161 JYW262159:JZB262161 KIS262159:KIX262161 KSO262159:KST262161 LCK262159:LCP262161 LMG262159:LML262161 LWC262159:LWH262161 MFY262159:MGD262161 MPU262159:MPZ262161 MZQ262159:MZV262161 NJM262159:NJR262161 NTI262159:NTN262161 ODE262159:ODJ262161 ONA262159:ONF262161 OWW262159:OXB262161 PGS262159:PGX262161 PQO262159:PQT262161 QAK262159:QAP262161 QKG262159:QKL262161 QUC262159:QUH262161 RDY262159:RED262161 RNU262159:RNZ262161 RXQ262159:RXV262161 SHM262159:SHR262161 SRI262159:SRN262161 TBE262159:TBJ262161 TLA262159:TLF262161 TUW262159:TVB262161 UES262159:UEX262161 UOO262159:UOT262161 UYK262159:UYP262161 VIG262159:VIL262161 VSC262159:VSH262161 WBY262159:WCD262161 WLU262159:WLZ262161 WVQ262159:WVV262161 I327695:N327697 JE327695:JJ327697 TA327695:TF327697 ACW327695:ADB327697 AMS327695:AMX327697 AWO327695:AWT327697 BGK327695:BGP327697 BQG327695:BQL327697 CAC327695:CAH327697 CJY327695:CKD327697 CTU327695:CTZ327697 DDQ327695:DDV327697 DNM327695:DNR327697 DXI327695:DXN327697 EHE327695:EHJ327697 ERA327695:ERF327697 FAW327695:FBB327697 FKS327695:FKX327697 FUO327695:FUT327697 GEK327695:GEP327697 GOG327695:GOL327697 GYC327695:GYH327697 HHY327695:HID327697 HRU327695:HRZ327697 IBQ327695:IBV327697 ILM327695:ILR327697 IVI327695:IVN327697 JFE327695:JFJ327697 JPA327695:JPF327697 JYW327695:JZB327697 KIS327695:KIX327697 KSO327695:KST327697 LCK327695:LCP327697 LMG327695:LML327697 LWC327695:LWH327697 MFY327695:MGD327697 MPU327695:MPZ327697 MZQ327695:MZV327697 NJM327695:NJR327697 NTI327695:NTN327697 ODE327695:ODJ327697 ONA327695:ONF327697 OWW327695:OXB327697 PGS327695:PGX327697 PQO327695:PQT327697 QAK327695:QAP327697 QKG327695:QKL327697 QUC327695:QUH327697 RDY327695:RED327697 RNU327695:RNZ327697 RXQ327695:RXV327697 SHM327695:SHR327697 SRI327695:SRN327697 TBE327695:TBJ327697 TLA327695:TLF327697 TUW327695:TVB327697 UES327695:UEX327697 UOO327695:UOT327697 UYK327695:UYP327697 VIG327695:VIL327697 VSC327695:VSH327697 WBY327695:WCD327697 WLU327695:WLZ327697 WVQ327695:WVV327697 I393231:N393233 JE393231:JJ393233 TA393231:TF393233 ACW393231:ADB393233 AMS393231:AMX393233 AWO393231:AWT393233 BGK393231:BGP393233 BQG393231:BQL393233 CAC393231:CAH393233 CJY393231:CKD393233 CTU393231:CTZ393233 DDQ393231:DDV393233 DNM393231:DNR393233 DXI393231:DXN393233 EHE393231:EHJ393233 ERA393231:ERF393233 FAW393231:FBB393233 FKS393231:FKX393233 FUO393231:FUT393233 GEK393231:GEP393233 GOG393231:GOL393233 GYC393231:GYH393233 HHY393231:HID393233 HRU393231:HRZ393233 IBQ393231:IBV393233 ILM393231:ILR393233 IVI393231:IVN393233 JFE393231:JFJ393233 JPA393231:JPF393233 JYW393231:JZB393233 KIS393231:KIX393233 KSO393231:KST393233 LCK393231:LCP393233 LMG393231:LML393233 LWC393231:LWH393233 MFY393231:MGD393233 MPU393231:MPZ393233 MZQ393231:MZV393233 NJM393231:NJR393233 NTI393231:NTN393233 ODE393231:ODJ393233 ONA393231:ONF393233 OWW393231:OXB393233 PGS393231:PGX393233 PQO393231:PQT393233 QAK393231:QAP393233 QKG393231:QKL393233 QUC393231:QUH393233 RDY393231:RED393233 RNU393231:RNZ393233 RXQ393231:RXV393233 SHM393231:SHR393233 SRI393231:SRN393233 TBE393231:TBJ393233 TLA393231:TLF393233 TUW393231:TVB393233 UES393231:UEX393233 UOO393231:UOT393233 UYK393231:UYP393233 VIG393231:VIL393233 VSC393231:VSH393233 WBY393231:WCD393233 WLU393231:WLZ393233 WVQ393231:WVV393233 I458767:N458769 JE458767:JJ458769 TA458767:TF458769 ACW458767:ADB458769 AMS458767:AMX458769 AWO458767:AWT458769 BGK458767:BGP458769 BQG458767:BQL458769 CAC458767:CAH458769 CJY458767:CKD458769 CTU458767:CTZ458769 DDQ458767:DDV458769 DNM458767:DNR458769 DXI458767:DXN458769 EHE458767:EHJ458769 ERA458767:ERF458769 FAW458767:FBB458769 FKS458767:FKX458769 FUO458767:FUT458769 GEK458767:GEP458769 GOG458767:GOL458769 GYC458767:GYH458769 HHY458767:HID458769 HRU458767:HRZ458769 IBQ458767:IBV458769 ILM458767:ILR458769 IVI458767:IVN458769 JFE458767:JFJ458769 JPA458767:JPF458769 JYW458767:JZB458769 KIS458767:KIX458769 KSO458767:KST458769 LCK458767:LCP458769 LMG458767:LML458769 LWC458767:LWH458769 MFY458767:MGD458769 MPU458767:MPZ458769 MZQ458767:MZV458769 NJM458767:NJR458769 NTI458767:NTN458769 ODE458767:ODJ458769 ONA458767:ONF458769 OWW458767:OXB458769 PGS458767:PGX458769 PQO458767:PQT458769 QAK458767:QAP458769 QKG458767:QKL458769 QUC458767:QUH458769 RDY458767:RED458769 RNU458767:RNZ458769 RXQ458767:RXV458769 SHM458767:SHR458769 SRI458767:SRN458769 TBE458767:TBJ458769 TLA458767:TLF458769 TUW458767:TVB458769 UES458767:UEX458769 UOO458767:UOT458769 UYK458767:UYP458769 VIG458767:VIL458769 VSC458767:VSH458769 WBY458767:WCD458769 WLU458767:WLZ458769 WVQ458767:WVV458769 I524303:N524305 JE524303:JJ524305 TA524303:TF524305 ACW524303:ADB524305 AMS524303:AMX524305 AWO524303:AWT524305 BGK524303:BGP524305 BQG524303:BQL524305 CAC524303:CAH524305 CJY524303:CKD524305 CTU524303:CTZ524305 DDQ524303:DDV524305 DNM524303:DNR524305 DXI524303:DXN524305 EHE524303:EHJ524305 ERA524303:ERF524305 FAW524303:FBB524305 FKS524303:FKX524305 FUO524303:FUT524305 GEK524303:GEP524305 GOG524303:GOL524305 GYC524303:GYH524305 HHY524303:HID524305 HRU524303:HRZ524305 IBQ524303:IBV524305 ILM524303:ILR524305 IVI524303:IVN524305 JFE524303:JFJ524305 JPA524303:JPF524305 JYW524303:JZB524305 KIS524303:KIX524305 KSO524303:KST524305 LCK524303:LCP524305 LMG524303:LML524305 LWC524303:LWH524305 MFY524303:MGD524305 MPU524303:MPZ524305 MZQ524303:MZV524305 NJM524303:NJR524305 NTI524303:NTN524305 ODE524303:ODJ524305 ONA524303:ONF524305 OWW524303:OXB524305 PGS524303:PGX524305 PQO524303:PQT524305 QAK524303:QAP524305 QKG524303:QKL524305 QUC524303:QUH524305 RDY524303:RED524305 RNU524303:RNZ524305 RXQ524303:RXV524305 SHM524303:SHR524305 SRI524303:SRN524305 TBE524303:TBJ524305 TLA524303:TLF524305 TUW524303:TVB524305 UES524303:UEX524305 UOO524303:UOT524305 UYK524303:UYP524305 VIG524303:VIL524305 VSC524303:VSH524305 WBY524303:WCD524305 WLU524303:WLZ524305 WVQ524303:WVV524305 I589839:N589841 JE589839:JJ589841 TA589839:TF589841 ACW589839:ADB589841 AMS589839:AMX589841 AWO589839:AWT589841 BGK589839:BGP589841 BQG589839:BQL589841 CAC589839:CAH589841 CJY589839:CKD589841 CTU589839:CTZ589841 DDQ589839:DDV589841 DNM589839:DNR589841 DXI589839:DXN589841 EHE589839:EHJ589841 ERA589839:ERF589841 FAW589839:FBB589841 FKS589839:FKX589841 FUO589839:FUT589841 GEK589839:GEP589841 GOG589839:GOL589841 GYC589839:GYH589841 HHY589839:HID589841 HRU589839:HRZ589841 IBQ589839:IBV589841 ILM589839:ILR589841 IVI589839:IVN589841 JFE589839:JFJ589841 JPA589839:JPF589841 JYW589839:JZB589841 KIS589839:KIX589841 KSO589839:KST589841 LCK589839:LCP589841 LMG589839:LML589841 LWC589839:LWH589841 MFY589839:MGD589841 MPU589839:MPZ589841 MZQ589839:MZV589841 NJM589839:NJR589841 NTI589839:NTN589841 ODE589839:ODJ589841 ONA589839:ONF589841 OWW589839:OXB589841 PGS589839:PGX589841 PQO589839:PQT589841 QAK589839:QAP589841 QKG589839:QKL589841 QUC589839:QUH589841 RDY589839:RED589841 RNU589839:RNZ589841 RXQ589839:RXV589841 SHM589839:SHR589841 SRI589839:SRN589841 TBE589839:TBJ589841 TLA589839:TLF589841 TUW589839:TVB589841 UES589839:UEX589841 UOO589839:UOT589841 UYK589839:UYP589841 VIG589839:VIL589841 VSC589839:VSH589841 WBY589839:WCD589841 WLU589839:WLZ589841 WVQ589839:WVV589841 I655375:N655377 JE655375:JJ655377 TA655375:TF655377 ACW655375:ADB655377 AMS655375:AMX655377 AWO655375:AWT655377 BGK655375:BGP655377 BQG655375:BQL655377 CAC655375:CAH655377 CJY655375:CKD655377 CTU655375:CTZ655377 DDQ655375:DDV655377 DNM655375:DNR655377 DXI655375:DXN655377 EHE655375:EHJ655377 ERA655375:ERF655377 FAW655375:FBB655377 FKS655375:FKX655377 FUO655375:FUT655377 GEK655375:GEP655377 GOG655375:GOL655377 GYC655375:GYH655377 HHY655375:HID655377 HRU655375:HRZ655377 IBQ655375:IBV655377 ILM655375:ILR655377 IVI655375:IVN655377 JFE655375:JFJ655377 JPA655375:JPF655377 JYW655375:JZB655377 KIS655375:KIX655377 KSO655375:KST655377 LCK655375:LCP655377 LMG655375:LML655377 LWC655375:LWH655377 MFY655375:MGD655377 MPU655375:MPZ655377 MZQ655375:MZV655377 NJM655375:NJR655377 NTI655375:NTN655377 ODE655375:ODJ655377 ONA655375:ONF655377 OWW655375:OXB655377 PGS655375:PGX655377 PQO655375:PQT655377 QAK655375:QAP655377 QKG655375:QKL655377 QUC655375:QUH655377 RDY655375:RED655377 RNU655375:RNZ655377 RXQ655375:RXV655377 SHM655375:SHR655377 SRI655375:SRN655377 TBE655375:TBJ655377 TLA655375:TLF655377 TUW655375:TVB655377 UES655375:UEX655377 UOO655375:UOT655377 UYK655375:UYP655377 VIG655375:VIL655377 VSC655375:VSH655377 WBY655375:WCD655377 WLU655375:WLZ655377 WVQ655375:WVV655377 I720911:N720913 JE720911:JJ720913 TA720911:TF720913 ACW720911:ADB720913 AMS720911:AMX720913 AWO720911:AWT720913 BGK720911:BGP720913 BQG720911:BQL720913 CAC720911:CAH720913 CJY720911:CKD720913 CTU720911:CTZ720913 DDQ720911:DDV720913 DNM720911:DNR720913 DXI720911:DXN720913 EHE720911:EHJ720913 ERA720911:ERF720913 FAW720911:FBB720913 FKS720911:FKX720913 FUO720911:FUT720913 GEK720911:GEP720913 GOG720911:GOL720913 GYC720911:GYH720913 HHY720911:HID720913 HRU720911:HRZ720913 IBQ720911:IBV720913 ILM720911:ILR720913 IVI720911:IVN720913 JFE720911:JFJ720913 JPA720911:JPF720913 JYW720911:JZB720913 KIS720911:KIX720913 KSO720911:KST720913 LCK720911:LCP720913 LMG720911:LML720913 LWC720911:LWH720913 MFY720911:MGD720913 MPU720911:MPZ720913 MZQ720911:MZV720913 NJM720911:NJR720913 NTI720911:NTN720913 ODE720911:ODJ720913 ONA720911:ONF720913 OWW720911:OXB720913 PGS720911:PGX720913 PQO720911:PQT720913 QAK720911:QAP720913 QKG720911:QKL720913 QUC720911:QUH720913 RDY720911:RED720913 RNU720911:RNZ720913 RXQ720911:RXV720913 SHM720911:SHR720913 SRI720911:SRN720913 TBE720911:TBJ720913 TLA720911:TLF720913 TUW720911:TVB720913 UES720911:UEX720913 UOO720911:UOT720913 UYK720911:UYP720913 VIG720911:VIL720913 VSC720911:VSH720913 WBY720911:WCD720913 WLU720911:WLZ720913 WVQ720911:WVV720913 I786447:N786449 JE786447:JJ786449 TA786447:TF786449 ACW786447:ADB786449 AMS786447:AMX786449 AWO786447:AWT786449 BGK786447:BGP786449 BQG786447:BQL786449 CAC786447:CAH786449 CJY786447:CKD786449 CTU786447:CTZ786449 DDQ786447:DDV786449 DNM786447:DNR786449 DXI786447:DXN786449 EHE786447:EHJ786449 ERA786447:ERF786449 FAW786447:FBB786449 FKS786447:FKX786449 FUO786447:FUT786449 GEK786447:GEP786449 GOG786447:GOL786449 GYC786447:GYH786449 HHY786447:HID786449 HRU786447:HRZ786449 IBQ786447:IBV786449 ILM786447:ILR786449 IVI786447:IVN786449 JFE786447:JFJ786449 JPA786447:JPF786449 JYW786447:JZB786449 KIS786447:KIX786449 KSO786447:KST786449 LCK786447:LCP786449 LMG786447:LML786449 LWC786447:LWH786449 MFY786447:MGD786449 MPU786447:MPZ786449 MZQ786447:MZV786449 NJM786447:NJR786449 NTI786447:NTN786449 ODE786447:ODJ786449 ONA786447:ONF786449 OWW786447:OXB786449 PGS786447:PGX786449 PQO786447:PQT786449 QAK786447:QAP786449 QKG786447:QKL786449 QUC786447:QUH786449 RDY786447:RED786449 RNU786447:RNZ786449 RXQ786447:RXV786449 SHM786447:SHR786449 SRI786447:SRN786449 TBE786447:TBJ786449 TLA786447:TLF786449 TUW786447:TVB786449 UES786447:UEX786449 UOO786447:UOT786449 UYK786447:UYP786449 VIG786447:VIL786449 VSC786447:VSH786449 WBY786447:WCD786449 WLU786447:WLZ786449 WVQ786447:WVV786449 I851983:N851985 JE851983:JJ851985 TA851983:TF851985 ACW851983:ADB851985 AMS851983:AMX851985 AWO851983:AWT851985 BGK851983:BGP851985 BQG851983:BQL851985 CAC851983:CAH851985 CJY851983:CKD851985 CTU851983:CTZ851985 DDQ851983:DDV851985 DNM851983:DNR851985 DXI851983:DXN851985 EHE851983:EHJ851985 ERA851983:ERF851985 FAW851983:FBB851985 FKS851983:FKX851985 FUO851983:FUT851985 GEK851983:GEP851985 GOG851983:GOL851985 GYC851983:GYH851985 HHY851983:HID851985 HRU851983:HRZ851985 IBQ851983:IBV851985 ILM851983:ILR851985 IVI851983:IVN851985 JFE851983:JFJ851985 JPA851983:JPF851985 JYW851983:JZB851985 KIS851983:KIX851985 KSO851983:KST851985 LCK851983:LCP851985 LMG851983:LML851985 LWC851983:LWH851985 MFY851983:MGD851985 MPU851983:MPZ851985 MZQ851983:MZV851985 NJM851983:NJR851985 NTI851983:NTN851985 ODE851983:ODJ851985 ONA851983:ONF851985 OWW851983:OXB851985 PGS851983:PGX851985 PQO851983:PQT851985 QAK851983:QAP851985 QKG851983:QKL851985 QUC851983:QUH851985 RDY851983:RED851985 RNU851983:RNZ851985 RXQ851983:RXV851985 SHM851983:SHR851985 SRI851983:SRN851985 TBE851983:TBJ851985 TLA851983:TLF851985 TUW851983:TVB851985 UES851983:UEX851985 UOO851983:UOT851985 UYK851983:UYP851985 VIG851983:VIL851985 VSC851983:VSH851985 WBY851983:WCD851985 WLU851983:WLZ851985 WVQ851983:WVV851985 I917519:N917521 JE917519:JJ917521 TA917519:TF917521 ACW917519:ADB917521 AMS917519:AMX917521 AWO917519:AWT917521 BGK917519:BGP917521 BQG917519:BQL917521 CAC917519:CAH917521 CJY917519:CKD917521 CTU917519:CTZ917521 DDQ917519:DDV917521 DNM917519:DNR917521 DXI917519:DXN917521 EHE917519:EHJ917521 ERA917519:ERF917521 FAW917519:FBB917521 FKS917519:FKX917521 FUO917519:FUT917521 GEK917519:GEP917521 GOG917519:GOL917521 GYC917519:GYH917521 HHY917519:HID917521 HRU917519:HRZ917521 IBQ917519:IBV917521 ILM917519:ILR917521 IVI917519:IVN917521 JFE917519:JFJ917521 JPA917519:JPF917521 JYW917519:JZB917521 KIS917519:KIX917521 KSO917519:KST917521 LCK917519:LCP917521 LMG917519:LML917521 LWC917519:LWH917521 MFY917519:MGD917521 MPU917519:MPZ917521 MZQ917519:MZV917521 NJM917519:NJR917521 NTI917519:NTN917521 ODE917519:ODJ917521 ONA917519:ONF917521 OWW917519:OXB917521 PGS917519:PGX917521 PQO917519:PQT917521 QAK917519:QAP917521 QKG917519:QKL917521 QUC917519:QUH917521 RDY917519:RED917521 RNU917519:RNZ917521 RXQ917519:RXV917521 SHM917519:SHR917521 SRI917519:SRN917521 TBE917519:TBJ917521 TLA917519:TLF917521 TUW917519:TVB917521 UES917519:UEX917521 UOO917519:UOT917521 UYK917519:UYP917521 VIG917519:VIL917521 VSC917519:VSH917521 WBY917519:WCD917521 WLU917519:WLZ917521 WVQ917519:WVV917521 I983055:N983057 JE983055:JJ983057 TA983055:TF983057 ACW983055:ADB983057 AMS983055:AMX983057 AWO983055:AWT983057 BGK983055:BGP983057 BQG983055:BQL983057 CAC983055:CAH983057 CJY983055:CKD983057 CTU983055:CTZ983057 DDQ983055:DDV983057 DNM983055:DNR983057 DXI983055:DXN983057 EHE983055:EHJ983057 ERA983055:ERF983057 FAW983055:FBB983057 FKS983055:FKX983057 FUO983055:FUT983057 GEK983055:GEP983057 GOG983055:GOL983057 GYC983055:GYH983057 HHY983055:HID983057 HRU983055:HRZ983057 IBQ983055:IBV983057 ILM983055:ILR983057 IVI983055:IVN983057 JFE983055:JFJ983057 JPA983055:JPF983057 JYW983055:JZB983057 KIS983055:KIX983057 KSO983055:KST983057 LCK983055:LCP983057 LMG983055:LML983057 LWC983055:LWH983057 MFY983055:MGD983057 MPU983055:MPZ983057 MZQ983055:MZV983057 NJM983055:NJR983057 NTI983055:NTN983057 ODE983055:ODJ983057 ONA983055:ONF983057 OWW983055:OXB983057 PGS983055:PGX983057 PQO983055:PQT983057 QAK983055:QAP983057 QKG983055:QKL983057 QUC983055:QUH983057 RDY983055:RED983057 RNU983055:RNZ983057 RXQ983055:RXV983057 SHM983055:SHR983057 SRI983055:SRN983057 TBE983055:TBJ983057 TLA983055:TLF983057 TUW983055:TVB983057 UES983055:UEX983057 UOO983055:UOT983057 UYK983055:UYP983057 VIG983055:VIL983057 VSC983055:VSH983057 WBY983055:WCD983057 WLU983055:WLZ983057 WVQ983055:WVV983057 M65493:M65497 JI65493:JI65497 TE65493:TE65497 ADA65493:ADA65497 AMW65493:AMW65497 AWS65493:AWS65497 BGO65493:BGO65497 BQK65493:BQK65497 CAG65493:CAG65497 CKC65493:CKC65497 CTY65493:CTY65497 DDU65493:DDU65497 DNQ65493:DNQ65497 DXM65493:DXM65497 EHI65493:EHI65497 ERE65493:ERE65497 FBA65493:FBA65497 FKW65493:FKW65497 FUS65493:FUS65497 GEO65493:GEO65497 GOK65493:GOK65497 GYG65493:GYG65497 HIC65493:HIC65497 HRY65493:HRY65497 IBU65493:IBU65497 ILQ65493:ILQ65497 IVM65493:IVM65497 JFI65493:JFI65497 JPE65493:JPE65497 JZA65493:JZA65497 KIW65493:KIW65497 KSS65493:KSS65497 LCO65493:LCO65497 LMK65493:LMK65497 LWG65493:LWG65497 MGC65493:MGC65497 MPY65493:MPY65497 MZU65493:MZU65497 NJQ65493:NJQ65497 NTM65493:NTM65497 ODI65493:ODI65497 ONE65493:ONE65497 OXA65493:OXA65497 PGW65493:PGW65497 PQS65493:PQS65497 QAO65493:QAO65497 QKK65493:QKK65497 QUG65493:QUG65497 REC65493:REC65497 RNY65493:RNY65497 RXU65493:RXU65497 SHQ65493:SHQ65497 SRM65493:SRM65497 TBI65493:TBI65497 TLE65493:TLE65497 TVA65493:TVA65497 UEW65493:UEW65497 UOS65493:UOS65497 UYO65493:UYO65497 VIK65493:VIK65497 VSG65493:VSG65497 WCC65493:WCC65497 WLY65493:WLY65497 WVU65493:WVU65497 M131029:M131033 JI131029:JI131033 TE131029:TE131033 ADA131029:ADA131033 AMW131029:AMW131033 AWS131029:AWS131033 BGO131029:BGO131033 BQK131029:BQK131033 CAG131029:CAG131033 CKC131029:CKC131033 CTY131029:CTY131033 DDU131029:DDU131033 DNQ131029:DNQ131033 DXM131029:DXM131033 EHI131029:EHI131033 ERE131029:ERE131033 FBA131029:FBA131033 FKW131029:FKW131033 FUS131029:FUS131033 GEO131029:GEO131033 GOK131029:GOK131033 GYG131029:GYG131033 HIC131029:HIC131033 HRY131029:HRY131033 IBU131029:IBU131033 ILQ131029:ILQ131033 IVM131029:IVM131033 JFI131029:JFI131033 JPE131029:JPE131033 JZA131029:JZA131033 KIW131029:KIW131033 KSS131029:KSS131033 LCO131029:LCO131033 LMK131029:LMK131033 LWG131029:LWG131033 MGC131029:MGC131033 MPY131029:MPY131033 MZU131029:MZU131033 NJQ131029:NJQ131033 NTM131029:NTM131033 ODI131029:ODI131033 ONE131029:ONE131033 OXA131029:OXA131033 PGW131029:PGW131033 PQS131029:PQS131033 QAO131029:QAO131033 QKK131029:QKK131033 QUG131029:QUG131033 REC131029:REC131033 RNY131029:RNY131033 RXU131029:RXU131033 SHQ131029:SHQ131033 SRM131029:SRM131033 TBI131029:TBI131033 TLE131029:TLE131033 TVA131029:TVA131033 UEW131029:UEW131033 UOS131029:UOS131033 UYO131029:UYO131033 VIK131029:VIK131033 VSG131029:VSG131033 WCC131029:WCC131033 WLY131029:WLY131033 WVU131029:WVU131033 M196565:M196569 JI196565:JI196569 TE196565:TE196569 ADA196565:ADA196569 AMW196565:AMW196569 AWS196565:AWS196569 BGO196565:BGO196569 BQK196565:BQK196569 CAG196565:CAG196569 CKC196565:CKC196569 CTY196565:CTY196569 DDU196565:DDU196569 DNQ196565:DNQ196569 DXM196565:DXM196569 EHI196565:EHI196569 ERE196565:ERE196569 FBA196565:FBA196569 FKW196565:FKW196569 FUS196565:FUS196569 GEO196565:GEO196569 GOK196565:GOK196569 GYG196565:GYG196569 HIC196565:HIC196569 HRY196565:HRY196569 IBU196565:IBU196569 ILQ196565:ILQ196569 IVM196565:IVM196569 JFI196565:JFI196569 JPE196565:JPE196569 JZA196565:JZA196569 KIW196565:KIW196569 KSS196565:KSS196569 LCO196565:LCO196569 LMK196565:LMK196569 LWG196565:LWG196569 MGC196565:MGC196569 MPY196565:MPY196569 MZU196565:MZU196569 NJQ196565:NJQ196569 NTM196565:NTM196569 ODI196565:ODI196569 ONE196565:ONE196569 OXA196565:OXA196569 PGW196565:PGW196569 PQS196565:PQS196569 QAO196565:QAO196569 QKK196565:QKK196569 QUG196565:QUG196569 REC196565:REC196569 RNY196565:RNY196569 RXU196565:RXU196569 SHQ196565:SHQ196569 SRM196565:SRM196569 TBI196565:TBI196569 TLE196565:TLE196569 TVA196565:TVA196569 UEW196565:UEW196569 UOS196565:UOS196569 UYO196565:UYO196569 VIK196565:VIK196569 VSG196565:VSG196569 WCC196565:WCC196569 WLY196565:WLY196569 WVU196565:WVU196569 M262101:M262105 JI262101:JI262105 TE262101:TE262105 ADA262101:ADA262105 AMW262101:AMW262105 AWS262101:AWS262105 BGO262101:BGO262105 BQK262101:BQK262105 CAG262101:CAG262105 CKC262101:CKC262105 CTY262101:CTY262105 DDU262101:DDU262105 DNQ262101:DNQ262105 DXM262101:DXM262105 EHI262101:EHI262105 ERE262101:ERE262105 FBA262101:FBA262105 FKW262101:FKW262105 FUS262101:FUS262105 GEO262101:GEO262105 GOK262101:GOK262105 GYG262101:GYG262105 HIC262101:HIC262105 HRY262101:HRY262105 IBU262101:IBU262105 ILQ262101:ILQ262105 IVM262101:IVM262105 JFI262101:JFI262105 JPE262101:JPE262105 JZA262101:JZA262105 KIW262101:KIW262105 KSS262101:KSS262105 LCO262101:LCO262105 LMK262101:LMK262105 LWG262101:LWG262105 MGC262101:MGC262105 MPY262101:MPY262105 MZU262101:MZU262105 NJQ262101:NJQ262105 NTM262101:NTM262105 ODI262101:ODI262105 ONE262101:ONE262105 OXA262101:OXA262105 PGW262101:PGW262105 PQS262101:PQS262105 QAO262101:QAO262105 QKK262101:QKK262105 QUG262101:QUG262105 REC262101:REC262105 RNY262101:RNY262105 RXU262101:RXU262105 SHQ262101:SHQ262105 SRM262101:SRM262105 TBI262101:TBI262105 TLE262101:TLE262105 TVA262101:TVA262105 UEW262101:UEW262105 UOS262101:UOS262105 UYO262101:UYO262105 VIK262101:VIK262105 VSG262101:VSG262105 WCC262101:WCC262105 WLY262101:WLY262105 WVU262101:WVU262105 M327637:M327641 JI327637:JI327641 TE327637:TE327641 ADA327637:ADA327641 AMW327637:AMW327641 AWS327637:AWS327641 BGO327637:BGO327641 BQK327637:BQK327641 CAG327637:CAG327641 CKC327637:CKC327641 CTY327637:CTY327641 DDU327637:DDU327641 DNQ327637:DNQ327641 DXM327637:DXM327641 EHI327637:EHI327641 ERE327637:ERE327641 FBA327637:FBA327641 FKW327637:FKW327641 FUS327637:FUS327641 GEO327637:GEO327641 GOK327637:GOK327641 GYG327637:GYG327641 HIC327637:HIC327641 HRY327637:HRY327641 IBU327637:IBU327641 ILQ327637:ILQ327641 IVM327637:IVM327641 JFI327637:JFI327641 JPE327637:JPE327641 JZA327637:JZA327641 KIW327637:KIW327641 KSS327637:KSS327641 LCO327637:LCO327641 LMK327637:LMK327641 LWG327637:LWG327641 MGC327637:MGC327641 MPY327637:MPY327641 MZU327637:MZU327641 NJQ327637:NJQ327641 NTM327637:NTM327641 ODI327637:ODI327641 ONE327637:ONE327641 OXA327637:OXA327641 PGW327637:PGW327641 PQS327637:PQS327641 QAO327637:QAO327641 QKK327637:QKK327641 QUG327637:QUG327641 REC327637:REC327641 RNY327637:RNY327641 RXU327637:RXU327641 SHQ327637:SHQ327641 SRM327637:SRM327641 TBI327637:TBI327641 TLE327637:TLE327641 TVA327637:TVA327641 UEW327637:UEW327641 UOS327637:UOS327641 UYO327637:UYO327641 VIK327637:VIK327641 VSG327637:VSG327641 WCC327637:WCC327641 WLY327637:WLY327641 WVU327637:WVU327641 M393173:M393177 JI393173:JI393177 TE393173:TE393177 ADA393173:ADA393177 AMW393173:AMW393177 AWS393173:AWS393177 BGO393173:BGO393177 BQK393173:BQK393177 CAG393173:CAG393177 CKC393173:CKC393177 CTY393173:CTY393177 DDU393173:DDU393177 DNQ393173:DNQ393177 DXM393173:DXM393177 EHI393173:EHI393177 ERE393173:ERE393177 FBA393173:FBA393177 FKW393173:FKW393177 FUS393173:FUS393177 GEO393173:GEO393177 GOK393173:GOK393177 GYG393173:GYG393177 HIC393173:HIC393177 HRY393173:HRY393177 IBU393173:IBU393177 ILQ393173:ILQ393177 IVM393173:IVM393177 JFI393173:JFI393177 JPE393173:JPE393177 JZA393173:JZA393177 KIW393173:KIW393177 KSS393173:KSS393177 LCO393173:LCO393177 LMK393173:LMK393177 LWG393173:LWG393177 MGC393173:MGC393177 MPY393173:MPY393177 MZU393173:MZU393177 NJQ393173:NJQ393177 NTM393173:NTM393177 ODI393173:ODI393177 ONE393173:ONE393177 OXA393173:OXA393177 PGW393173:PGW393177 PQS393173:PQS393177 QAO393173:QAO393177 QKK393173:QKK393177 QUG393173:QUG393177 REC393173:REC393177 RNY393173:RNY393177 RXU393173:RXU393177 SHQ393173:SHQ393177 SRM393173:SRM393177 TBI393173:TBI393177 TLE393173:TLE393177 TVA393173:TVA393177 UEW393173:UEW393177 UOS393173:UOS393177 UYO393173:UYO393177 VIK393173:VIK393177 VSG393173:VSG393177 WCC393173:WCC393177 WLY393173:WLY393177 WVU393173:WVU393177 M458709:M458713 JI458709:JI458713 TE458709:TE458713 ADA458709:ADA458713 AMW458709:AMW458713 AWS458709:AWS458713 BGO458709:BGO458713 BQK458709:BQK458713 CAG458709:CAG458713 CKC458709:CKC458713 CTY458709:CTY458713 DDU458709:DDU458713 DNQ458709:DNQ458713 DXM458709:DXM458713 EHI458709:EHI458713 ERE458709:ERE458713 FBA458709:FBA458713 FKW458709:FKW458713 FUS458709:FUS458713 GEO458709:GEO458713 GOK458709:GOK458713 GYG458709:GYG458713 HIC458709:HIC458713 HRY458709:HRY458713 IBU458709:IBU458713 ILQ458709:ILQ458713 IVM458709:IVM458713 JFI458709:JFI458713 JPE458709:JPE458713 JZA458709:JZA458713 KIW458709:KIW458713 KSS458709:KSS458713 LCO458709:LCO458713 LMK458709:LMK458713 LWG458709:LWG458713 MGC458709:MGC458713 MPY458709:MPY458713 MZU458709:MZU458713 NJQ458709:NJQ458713 NTM458709:NTM458713 ODI458709:ODI458713 ONE458709:ONE458713 OXA458709:OXA458713 PGW458709:PGW458713 PQS458709:PQS458713 QAO458709:QAO458713 QKK458709:QKK458713 QUG458709:QUG458713 REC458709:REC458713 RNY458709:RNY458713 RXU458709:RXU458713 SHQ458709:SHQ458713 SRM458709:SRM458713 TBI458709:TBI458713 TLE458709:TLE458713 TVA458709:TVA458713 UEW458709:UEW458713 UOS458709:UOS458713 UYO458709:UYO458713 VIK458709:VIK458713 VSG458709:VSG458713 WCC458709:WCC458713 WLY458709:WLY458713 WVU458709:WVU458713 M524245:M524249 JI524245:JI524249 TE524245:TE524249 ADA524245:ADA524249 AMW524245:AMW524249 AWS524245:AWS524249 BGO524245:BGO524249 BQK524245:BQK524249 CAG524245:CAG524249 CKC524245:CKC524249 CTY524245:CTY524249 DDU524245:DDU524249 DNQ524245:DNQ524249 DXM524245:DXM524249 EHI524245:EHI524249 ERE524245:ERE524249 FBA524245:FBA524249 FKW524245:FKW524249 FUS524245:FUS524249 GEO524245:GEO524249 GOK524245:GOK524249 GYG524245:GYG524249 HIC524245:HIC524249 HRY524245:HRY524249 IBU524245:IBU524249 ILQ524245:ILQ524249 IVM524245:IVM524249 JFI524245:JFI524249 JPE524245:JPE524249 JZA524245:JZA524249 KIW524245:KIW524249 KSS524245:KSS524249 LCO524245:LCO524249 LMK524245:LMK524249 LWG524245:LWG524249 MGC524245:MGC524249 MPY524245:MPY524249 MZU524245:MZU524249 NJQ524245:NJQ524249 NTM524245:NTM524249 ODI524245:ODI524249 ONE524245:ONE524249 OXA524245:OXA524249 PGW524245:PGW524249 PQS524245:PQS524249 QAO524245:QAO524249 QKK524245:QKK524249 QUG524245:QUG524249 REC524245:REC524249 RNY524245:RNY524249 RXU524245:RXU524249 SHQ524245:SHQ524249 SRM524245:SRM524249 TBI524245:TBI524249 TLE524245:TLE524249 TVA524245:TVA524249 UEW524245:UEW524249 UOS524245:UOS524249 UYO524245:UYO524249 VIK524245:VIK524249 VSG524245:VSG524249 WCC524245:WCC524249 WLY524245:WLY524249 WVU524245:WVU524249 M589781:M589785 JI589781:JI589785 TE589781:TE589785 ADA589781:ADA589785 AMW589781:AMW589785 AWS589781:AWS589785 BGO589781:BGO589785 BQK589781:BQK589785 CAG589781:CAG589785 CKC589781:CKC589785 CTY589781:CTY589785 DDU589781:DDU589785 DNQ589781:DNQ589785 DXM589781:DXM589785 EHI589781:EHI589785 ERE589781:ERE589785 FBA589781:FBA589785 FKW589781:FKW589785 FUS589781:FUS589785 GEO589781:GEO589785 GOK589781:GOK589785 GYG589781:GYG589785 HIC589781:HIC589785 HRY589781:HRY589785 IBU589781:IBU589785 ILQ589781:ILQ589785 IVM589781:IVM589785 JFI589781:JFI589785 JPE589781:JPE589785 JZA589781:JZA589785 KIW589781:KIW589785 KSS589781:KSS589785 LCO589781:LCO589785 LMK589781:LMK589785 LWG589781:LWG589785 MGC589781:MGC589785 MPY589781:MPY589785 MZU589781:MZU589785 NJQ589781:NJQ589785 NTM589781:NTM589785 ODI589781:ODI589785 ONE589781:ONE589785 OXA589781:OXA589785 PGW589781:PGW589785 PQS589781:PQS589785 QAO589781:QAO589785 QKK589781:QKK589785 QUG589781:QUG589785 REC589781:REC589785 RNY589781:RNY589785 RXU589781:RXU589785 SHQ589781:SHQ589785 SRM589781:SRM589785 TBI589781:TBI589785 TLE589781:TLE589785 TVA589781:TVA589785 UEW589781:UEW589785 UOS589781:UOS589785 UYO589781:UYO589785 VIK589781:VIK589785 VSG589781:VSG589785 WCC589781:WCC589785 WLY589781:WLY589785 WVU589781:WVU589785 M655317:M655321 JI655317:JI655321 TE655317:TE655321 ADA655317:ADA655321 AMW655317:AMW655321 AWS655317:AWS655321 BGO655317:BGO655321 BQK655317:BQK655321 CAG655317:CAG655321 CKC655317:CKC655321 CTY655317:CTY655321 DDU655317:DDU655321 DNQ655317:DNQ655321 DXM655317:DXM655321 EHI655317:EHI655321 ERE655317:ERE655321 FBA655317:FBA655321 FKW655317:FKW655321 FUS655317:FUS655321 GEO655317:GEO655321 GOK655317:GOK655321 GYG655317:GYG655321 HIC655317:HIC655321 HRY655317:HRY655321 IBU655317:IBU655321 ILQ655317:ILQ655321 IVM655317:IVM655321 JFI655317:JFI655321 JPE655317:JPE655321 JZA655317:JZA655321 KIW655317:KIW655321 KSS655317:KSS655321 LCO655317:LCO655321 LMK655317:LMK655321 LWG655317:LWG655321 MGC655317:MGC655321 MPY655317:MPY655321 MZU655317:MZU655321 NJQ655317:NJQ655321 NTM655317:NTM655321 ODI655317:ODI655321 ONE655317:ONE655321 OXA655317:OXA655321 PGW655317:PGW655321 PQS655317:PQS655321 QAO655317:QAO655321 QKK655317:QKK655321 QUG655317:QUG655321 REC655317:REC655321 RNY655317:RNY655321 RXU655317:RXU655321 SHQ655317:SHQ655321 SRM655317:SRM655321 TBI655317:TBI655321 TLE655317:TLE655321 TVA655317:TVA655321 UEW655317:UEW655321 UOS655317:UOS655321 UYO655317:UYO655321 VIK655317:VIK655321 VSG655317:VSG655321 WCC655317:WCC655321 WLY655317:WLY655321 WVU655317:WVU655321 M720853:M720857 JI720853:JI720857 TE720853:TE720857 ADA720853:ADA720857 AMW720853:AMW720857 AWS720853:AWS720857 BGO720853:BGO720857 BQK720853:BQK720857 CAG720853:CAG720857 CKC720853:CKC720857 CTY720853:CTY720857 DDU720853:DDU720857 DNQ720853:DNQ720857 DXM720853:DXM720857 EHI720853:EHI720857 ERE720853:ERE720857 FBA720853:FBA720857 FKW720853:FKW720857 FUS720853:FUS720857 GEO720853:GEO720857 GOK720853:GOK720857 GYG720853:GYG720857 HIC720853:HIC720857 HRY720853:HRY720857 IBU720853:IBU720857 ILQ720853:ILQ720857 IVM720853:IVM720857 JFI720853:JFI720857 JPE720853:JPE720857 JZA720853:JZA720857 KIW720853:KIW720857 KSS720853:KSS720857 LCO720853:LCO720857 LMK720853:LMK720857 LWG720853:LWG720857 MGC720853:MGC720857 MPY720853:MPY720857 MZU720853:MZU720857 NJQ720853:NJQ720857 NTM720853:NTM720857 ODI720853:ODI720857 ONE720853:ONE720857 OXA720853:OXA720857 PGW720853:PGW720857 PQS720853:PQS720857 QAO720853:QAO720857 QKK720853:QKK720857 QUG720853:QUG720857 REC720853:REC720857 RNY720853:RNY720857 RXU720853:RXU720857 SHQ720853:SHQ720857 SRM720853:SRM720857 TBI720853:TBI720857 TLE720853:TLE720857 TVA720853:TVA720857 UEW720853:UEW720857 UOS720853:UOS720857 UYO720853:UYO720857 VIK720853:VIK720857 VSG720853:VSG720857 WCC720853:WCC720857 WLY720853:WLY720857 WVU720853:WVU720857 M786389:M786393 JI786389:JI786393 TE786389:TE786393 ADA786389:ADA786393 AMW786389:AMW786393 AWS786389:AWS786393 BGO786389:BGO786393 BQK786389:BQK786393 CAG786389:CAG786393 CKC786389:CKC786393 CTY786389:CTY786393 DDU786389:DDU786393 DNQ786389:DNQ786393 DXM786389:DXM786393 EHI786389:EHI786393 ERE786389:ERE786393 FBA786389:FBA786393 FKW786389:FKW786393 FUS786389:FUS786393 GEO786389:GEO786393 GOK786389:GOK786393 GYG786389:GYG786393 HIC786389:HIC786393 HRY786389:HRY786393 IBU786389:IBU786393 ILQ786389:ILQ786393 IVM786389:IVM786393 JFI786389:JFI786393 JPE786389:JPE786393 JZA786389:JZA786393 KIW786389:KIW786393 KSS786389:KSS786393 LCO786389:LCO786393 LMK786389:LMK786393 LWG786389:LWG786393 MGC786389:MGC786393 MPY786389:MPY786393 MZU786389:MZU786393 NJQ786389:NJQ786393 NTM786389:NTM786393 ODI786389:ODI786393 ONE786389:ONE786393 OXA786389:OXA786393 PGW786389:PGW786393 PQS786389:PQS786393 QAO786389:QAO786393 QKK786389:QKK786393 QUG786389:QUG786393 REC786389:REC786393 RNY786389:RNY786393 RXU786389:RXU786393 SHQ786389:SHQ786393 SRM786389:SRM786393 TBI786389:TBI786393 TLE786389:TLE786393 TVA786389:TVA786393 UEW786389:UEW786393 UOS786389:UOS786393 UYO786389:UYO786393 VIK786389:VIK786393 VSG786389:VSG786393 WCC786389:WCC786393 WLY786389:WLY786393 WVU786389:WVU786393 M851925:M851929 JI851925:JI851929 TE851925:TE851929 ADA851925:ADA851929 AMW851925:AMW851929 AWS851925:AWS851929 BGO851925:BGO851929 BQK851925:BQK851929 CAG851925:CAG851929 CKC851925:CKC851929 CTY851925:CTY851929 DDU851925:DDU851929 DNQ851925:DNQ851929 DXM851925:DXM851929 EHI851925:EHI851929 ERE851925:ERE851929 FBA851925:FBA851929 FKW851925:FKW851929 FUS851925:FUS851929 GEO851925:GEO851929 GOK851925:GOK851929 GYG851925:GYG851929 HIC851925:HIC851929 HRY851925:HRY851929 IBU851925:IBU851929 ILQ851925:ILQ851929 IVM851925:IVM851929 JFI851925:JFI851929 JPE851925:JPE851929 JZA851925:JZA851929 KIW851925:KIW851929 KSS851925:KSS851929 LCO851925:LCO851929 LMK851925:LMK851929 LWG851925:LWG851929 MGC851925:MGC851929 MPY851925:MPY851929 MZU851925:MZU851929 NJQ851925:NJQ851929 NTM851925:NTM851929 ODI851925:ODI851929 ONE851925:ONE851929 OXA851925:OXA851929 PGW851925:PGW851929 PQS851925:PQS851929 QAO851925:QAO851929 QKK851925:QKK851929 QUG851925:QUG851929 REC851925:REC851929 RNY851925:RNY851929 RXU851925:RXU851929 SHQ851925:SHQ851929 SRM851925:SRM851929 TBI851925:TBI851929 TLE851925:TLE851929 TVA851925:TVA851929 UEW851925:UEW851929 UOS851925:UOS851929 UYO851925:UYO851929 VIK851925:VIK851929 VSG851925:VSG851929 WCC851925:WCC851929 WLY851925:WLY851929 WVU851925:WVU851929 M917461:M917465 JI917461:JI917465 TE917461:TE917465 ADA917461:ADA917465 AMW917461:AMW917465 AWS917461:AWS917465 BGO917461:BGO917465 BQK917461:BQK917465 CAG917461:CAG917465 CKC917461:CKC917465 CTY917461:CTY917465 DDU917461:DDU917465 DNQ917461:DNQ917465 DXM917461:DXM917465 EHI917461:EHI917465 ERE917461:ERE917465 FBA917461:FBA917465 FKW917461:FKW917465 FUS917461:FUS917465 GEO917461:GEO917465 GOK917461:GOK917465 GYG917461:GYG917465 HIC917461:HIC917465 HRY917461:HRY917465 IBU917461:IBU917465 ILQ917461:ILQ917465 IVM917461:IVM917465 JFI917461:JFI917465 JPE917461:JPE917465 JZA917461:JZA917465 KIW917461:KIW917465 KSS917461:KSS917465 LCO917461:LCO917465 LMK917461:LMK917465 LWG917461:LWG917465 MGC917461:MGC917465 MPY917461:MPY917465 MZU917461:MZU917465 NJQ917461:NJQ917465 NTM917461:NTM917465 ODI917461:ODI917465 ONE917461:ONE917465 OXA917461:OXA917465 PGW917461:PGW917465 PQS917461:PQS917465 QAO917461:QAO917465 QKK917461:QKK917465 QUG917461:QUG917465 REC917461:REC917465 RNY917461:RNY917465 RXU917461:RXU917465 SHQ917461:SHQ917465 SRM917461:SRM917465 TBI917461:TBI917465 TLE917461:TLE917465 TVA917461:TVA917465 UEW917461:UEW917465 UOS917461:UOS917465 UYO917461:UYO917465 VIK917461:VIK917465 VSG917461:VSG917465 WCC917461:WCC917465 WLY917461:WLY917465 WVU917461:WVU917465 M982997:M983001 JI982997:JI983001 TE982997:TE983001 ADA982997:ADA983001 AMW982997:AMW983001 AWS982997:AWS983001 BGO982997:BGO983001 BQK982997:BQK983001 CAG982997:CAG983001 CKC982997:CKC983001 CTY982997:CTY983001 DDU982997:DDU983001 DNQ982997:DNQ983001 DXM982997:DXM983001 EHI982997:EHI983001 ERE982997:ERE983001 FBA982997:FBA983001 FKW982997:FKW983001 FUS982997:FUS983001 GEO982997:GEO983001 GOK982997:GOK983001 GYG982997:GYG983001 HIC982997:HIC983001 HRY982997:HRY983001 IBU982997:IBU983001 ILQ982997:ILQ983001 IVM982997:IVM983001 JFI982997:JFI983001 JPE982997:JPE983001 JZA982997:JZA983001 KIW982997:KIW983001 KSS982997:KSS983001 LCO982997:LCO983001 LMK982997:LMK983001 LWG982997:LWG983001 MGC982997:MGC983001 MPY982997:MPY983001 MZU982997:MZU983001 NJQ982997:NJQ983001 NTM982997:NTM983001 ODI982997:ODI983001 ONE982997:ONE983001 OXA982997:OXA983001 PGW982997:PGW983001 PQS982997:PQS983001 QAO982997:QAO983001 QKK982997:QKK983001 QUG982997:QUG983001 REC982997:REC983001 RNY982997:RNY983001 RXU982997:RXU983001 SHQ982997:SHQ983001 SRM982997:SRM983001 TBI982997:TBI983001 TLE982997:TLE983001 TVA982997:TVA983001 UEW982997:UEW983001 UOS982997:UOS983001 UYO982997:UYO983001 VIK982997:VIK983001 VSG982997:VSG983001 WCC982997:WCC983001 WLY982997:WLY983001 WVU982997:WVU983001 M65504:M65507 JI65504:JI65507 TE65504:TE65507 ADA65504:ADA65507 AMW65504:AMW65507 AWS65504:AWS65507 BGO65504:BGO65507 BQK65504:BQK65507 CAG65504:CAG65507 CKC65504:CKC65507 CTY65504:CTY65507 DDU65504:DDU65507 DNQ65504:DNQ65507 DXM65504:DXM65507 EHI65504:EHI65507 ERE65504:ERE65507 FBA65504:FBA65507 FKW65504:FKW65507 FUS65504:FUS65507 GEO65504:GEO65507 GOK65504:GOK65507 GYG65504:GYG65507 HIC65504:HIC65507 HRY65504:HRY65507 IBU65504:IBU65507 ILQ65504:ILQ65507 IVM65504:IVM65507 JFI65504:JFI65507 JPE65504:JPE65507 JZA65504:JZA65507 KIW65504:KIW65507 KSS65504:KSS65507 LCO65504:LCO65507 LMK65504:LMK65507 LWG65504:LWG65507 MGC65504:MGC65507 MPY65504:MPY65507 MZU65504:MZU65507 NJQ65504:NJQ65507 NTM65504:NTM65507 ODI65504:ODI65507 ONE65504:ONE65507 OXA65504:OXA65507 PGW65504:PGW65507 PQS65504:PQS65507 QAO65504:QAO65507 QKK65504:QKK65507 QUG65504:QUG65507 REC65504:REC65507 RNY65504:RNY65507 RXU65504:RXU65507 SHQ65504:SHQ65507 SRM65504:SRM65507 TBI65504:TBI65507 TLE65504:TLE65507 TVA65504:TVA65507 UEW65504:UEW65507 UOS65504:UOS65507 UYO65504:UYO65507 VIK65504:VIK65507 VSG65504:VSG65507 WCC65504:WCC65507 WLY65504:WLY65507 WVU65504:WVU65507 M131040:M131043 JI131040:JI131043 TE131040:TE131043 ADA131040:ADA131043 AMW131040:AMW131043 AWS131040:AWS131043 BGO131040:BGO131043 BQK131040:BQK131043 CAG131040:CAG131043 CKC131040:CKC131043 CTY131040:CTY131043 DDU131040:DDU131043 DNQ131040:DNQ131043 DXM131040:DXM131043 EHI131040:EHI131043 ERE131040:ERE131043 FBA131040:FBA131043 FKW131040:FKW131043 FUS131040:FUS131043 GEO131040:GEO131043 GOK131040:GOK131043 GYG131040:GYG131043 HIC131040:HIC131043 HRY131040:HRY131043 IBU131040:IBU131043 ILQ131040:ILQ131043 IVM131040:IVM131043 JFI131040:JFI131043 JPE131040:JPE131043 JZA131040:JZA131043 KIW131040:KIW131043 KSS131040:KSS131043 LCO131040:LCO131043 LMK131040:LMK131043 LWG131040:LWG131043 MGC131040:MGC131043 MPY131040:MPY131043 MZU131040:MZU131043 NJQ131040:NJQ131043 NTM131040:NTM131043 ODI131040:ODI131043 ONE131040:ONE131043 OXA131040:OXA131043 PGW131040:PGW131043 PQS131040:PQS131043 QAO131040:QAO131043 QKK131040:QKK131043 QUG131040:QUG131043 REC131040:REC131043 RNY131040:RNY131043 RXU131040:RXU131043 SHQ131040:SHQ131043 SRM131040:SRM131043 TBI131040:TBI131043 TLE131040:TLE131043 TVA131040:TVA131043 UEW131040:UEW131043 UOS131040:UOS131043 UYO131040:UYO131043 VIK131040:VIK131043 VSG131040:VSG131043 WCC131040:WCC131043 WLY131040:WLY131043 WVU131040:WVU131043 M196576:M196579 JI196576:JI196579 TE196576:TE196579 ADA196576:ADA196579 AMW196576:AMW196579 AWS196576:AWS196579 BGO196576:BGO196579 BQK196576:BQK196579 CAG196576:CAG196579 CKC196576:CKC196579 CTY196576:CTY196579 DDU196576:DDU196579 DNQ196576:DNQ196579 DXM196576:DXM196579 EHI196576:EHI196579 ERE196576:ERE196579 FBA196576:FBA196579 FKW196576:FKW196579 FUS196576:FUS196579 GEO196576:GEO196579 GOK196576:GOK196579 GYG196576:GYG196579 HIC196576:HIC196579 HRY196576:HRY196579 IBU196576:IBU196579 ILQ196576:ILQ196579 IVM196576:IVM196579 JFI196576:JFI196579 JPE196576:JPE196579 JZA196576:JZA196579 KIW196576:KIW196579 KSS196576:KSS196579 LCO196576:LCO196579 LMK196576:LMK196579 LWG196576:LWG196579 MGC196576:MGC196579 MPY196576:MPY196579 MZU196576:MZU196579 NJQ196576:NJQ196579 NTM196576:NTM196579 ODI196576:ODI196579 ONE196576:ONE196579 OXA196576:OXA196579 PGW196576:PGW196579 PQS196576:PQS196579 QAO196576:QAO196579 QKK196576:QKK196579 QUG196576:QUG196579 REC196576:REC196579 RNY196576:RNY196579 RXU196576:RXU196579 SHQ196576:SHQ196579 SRM196576:SRM196579 TBI196576:TBI196579 TLE196576:TLE196579 TVA196576:TVA196579 UEW196576:UEW196579 UOS196576:UOS196579 UYO196576:UYO196579 VIK196576:VIK196579 VSG196576:VSG196579 WCC196576:WCC196579 WLY196576:WLY196579 WVU196576:WVU196579 M262112:M262115 JI262112:JI262115 TE262112:TE262115 ADA262112:ADA262115 AMW262112:AMW262115 AWS262112:AWS262115 BGO262112:BGO262115 BQK262112:BQK262115 CAG262112:CAG262115 CKC262112:CKC262115 CTY262112:CTY262115 DDU262112:DDU262115 DNQ262112:DNQ262115 DXM262112:DXM262115 EHI262112:EHI262115 ERE262112:ERE262115 FBA262112:FBA262115 FKW262112:FKW262115 FUS262112:FUS262115 GEO262112:GEO262115 GOK262112:GOK262115 GYG262112:GYG262115 HIC262112:HIC262115 HRY262112:HRY262115 IBU262112:IBU262115 ILQ262112:ILQ262115 IVM262112:IVM262115 JFI262112:JFI262115 JPE262112:JPE262115 JZA262112:JZA262115 KIW262112:KIW262115 KSS262112:KSS262115 LCO262112:LCO262115 LMK262112:LMK262115 LWG262112:LWG262115 MGC262112:MGC262115 MPY262112:MPY262115 MZU262112:MZU262115 NJQ262112:NJQ262115 NTM262112:NTM262115 ODI262112:ODI262115 ONE262112:ONE262115 OXA262112:OXA262115 PGW262112:PGW262115 PQS262112:PQS262115 QAO262112:QAO262115 QKK262112:QKK262115 QUG262112:QUG262115 REC262112:REC262115 RNY262112:RNY262115 RXU262112:RXU262115 SHQ262112:SHQ262115 SRM262112:SRM262115 TBI262112:TBI262115 TLE262112:TLE262115 TVA262112:TVA262115 UEW262112:UEW262115 UOS262112:UOS262115 UYO262112:UYO262115 VIK262112:VIK262115 VSG262112:VSG262115 WCC262112:WCC262115 WLY262112:WLY262115 WVU262112:WVU262115 M327648:M327651 JI327648:JI327651 TE327648:TE327651 ADA327648:ADA327651 AMW327648:AMW327651 AWS327648:AWS327651 BGO327648:BGO327651 BQK327648:BQK327651 CAG327648:CAG327651 CKC327648:CKC327651 CTY327648:CTY327651 DDU327648:DDU327651 DNQ327648:DNQ327651 DXM327648:DXM327651 EHI327648:EHI327651 ERE327648:ERE327651 FBA327648:FBA327651 FKW327648:FKW327651 FUS327648:FUS327651 GEO327648:GEO327651 GOK327648:GOK327651 GYG327648:GYG327651 HIC327648:HIC327651 HRY327648:HRY327651 IBU327648:IBU327651 ILQ327648:ILQ327651 IVM327648:IVM327651 JFI327648:JFI327651 JPE327648:JPE327651 JZA327648:JZA327651 KIW327648:KIW327651 KSS327648:KSS327651 LCO327648:LCO327651 LMK327648:LMK327651 LWG327648:LWG327651 MGC327648:MGC327651 MPY327648:MPY327651 MZU327648:MZU327651 NJQ327648:NJQ327651 NTM327648:NTM327651 ODI327648:ODI327651 ONE327648:ONE327651 OXA327648:OXA327651 PGW327648:PGW327651 PQS327648:PQS327651 QAO327648:QAO327651 QKK327648:QKK327651 QUG327648:QUG327651 REC327648:REC327651 RNY327648:RNY327651 RXU327648:RXU327651 SHQ327648:SHQ327651 SRM327648:SRM327651 TBI327648:TBI327651 TLE327648:TLE327651 TVA327648:TVA327651 UEW327648:UEW327651 UOS327648:UOS327651 UYO327648:UYO327651 VIK327648:VIK327651 VSG327648:VSG327651 WCC327648:WCC327651 WLY327648:WLY327651 WVU327648:WVU327651 M393184:M393187 JI393184:JI393187 TE393184:TE393187 ADA393184:ADA393187 AMW393184:AMW393187 AWS393184:AWS393187 BGO393184:BGO393187 BQK393184:BQK393187 CAG393184:CAG393187 CKC393184:CKC393187 CTY393184:CTY393187 DDU393184:DDU393187 DNQ393184:DNQ393187 DXM393184:DXM393187 EHI393184:EHI393187 ERE393184:ERE393187 FBA393184:FBA393187 FKW393184:FKW393187 FUS393184:FUS393187 GEO393184:GEO393187 GOK393184:GOK393187 GYG393184:GYG393187 HIC393184:HIC393187 HRY393184:HRY393187 IBU393184:IBU393187 ILQ393184:ILQ393187 IVM393184:IVM393187 JFI393184:JFI393187 JPE393184:JPE393187 JZA393184:JZA393187 KIW393184:KIW393187 KSS393184:KSS393187 LCO393184:LCO393187 LMK393184:LMK393187 LWG393184:LWG393187 MGC393184:MGC393187 MPY393184:MPY393187 MZU393184:MZU393187 NJQ393184:NJQ393187 NTM393184:NTM393187 ODI393184:ODI393187 ONE393184:ONE393187 OXA393184:OXA393187 PGW393184:PGW393187 PQS393184:PQS393187 QAO393184:QAO393187 QKK393184:QKK393187 QUG393184:QUG393187 REC393184:REC393187 RNY393184:RNY393187 RXU393184:RXU393187 SHQ393184:SHQ393187 SRM393184:SRM393187 TBI393184:TBI393187 TLE393184:TLE393187 TVA393184:TVA393187 UEW393184:UEW393187 UOS393184:UOS393187 UYO393184:UYO393187 VIK393184:VIK393187 VSG393184:VSG393187 WCC393184:WCC393187 WLY393184:WLY393187 WVU393184:WVU393187 M458720:M458723 JI458720:JI458723 TE458720:TE458723 ADA458720:ADA458723 AMW458720:AMW458723 AWS458720:AWS458723 BGO458720:BGO458723 BQK458720:BQK458723 CAG458720:CAG458723 CKC458720:CKC458723 CTY458720:CTY458723 DDU458720:DDU458723 DNQ458720:DNQ458723 DXM458720:DXM458723 EHI458720:EHI458723 ERE458720:ERE458723 FBA458720:FBA458723 FKW458720:FKW458723 FUS458720:FUS458723 GEO458720:GEO458723 GOK458720:GOK458723 GYG458720:GYG458723 HIC458720:HIC458723 HRY458720:HRY458723 IBU458720:IBU458723 ILQ458720:ILQ458723 IVM458720:IVM458723 JFI458720:JFI458723 JPE458720:JPE458723 JZA458720:JZA458723 KIW458720:KIW458723 KSS458720:KSS458723 LCO458720:LCO458723 LMK458720:LMK458723 LWG458720:LWG458723 MGC458720:MGC458723 MPY458720:MPY458723 MZU458720:MZU458723 NJQ458720:NJQ458723 NTM458720:NTM458723 ODI458720:ODI458723 ONE458720:ONE458723 OXA458720:OXA458723 PGW458720:PGW458723 PQS458720:PQS458723 QAO458720:QAO458723 QKK458720:QKK458723 QUG458720:QUG458723 REC458720:REC458723 RNY458720:RNY458723 RXU458720:RXU458723 SHQ458720:SHQ458723 SRM458720:SRM458723 TBI458720:TBI458723 TLE458720:TLE458723 TVA458720:TVA458723 UEW458720:UEW458723 UOS458720:UOS458723 UYO458720:UYO458723 VIK458720:VIK458723 VSG458720:VSG458723 WCC458720:WCC458723 WLY458720:WLY458723 WVU458720:WVU458723 M524256:M524259 JI524256:JI524259 TE524256:TE524259 ADA524256:ADA524259 AMW524256:AMW524259 AWS524256:AWS524259 BGO524256:BGO524259 BQK524256:BQK524259 CAG524256:CAG524259 CKC524256:CKC524259 CTY524256:CTY524259 DDU524256:DDU524259 DNQ524256:DNQ524259 DXM524256:DXM524259 EHI524256:EHI524259 ERE524256:ERE524259 FBA524256:FBA524259 FKW524256:FKW524259 FUS524256:FUS524259 GEO524256:GEO524259 GOK524256:GOK524259 GYG524256:GYG524259 HIC524256:HIC524259 HRY524256:HRY524259 IBU524256:IBU524259 ILQ524256:ILQ524259 IVM524256:IVM524259 JFI524256:JFI524259 JPE524256:JPE524259 JZA524256:JZA524259 KIW524256:KIW524259 KSS524256:KSS524259 LCO524256:LCO524259 LMK524256:LMK524259 LWG524256:LWG524259 MGC524256:MGC524259 MPY524256:MPY524259 MZU524256:MZU524259 NJQ524256:NJQ524259 NTM524256:NTM524259 ODI524256:ODI524259 ONE524256:ONE524259 OXA524256:OXA524259 PGW524256:PGW524259 PQS524256:PQS524259 QAO524256:QAO524259 QKK524256:QKK524259 QUG524256:QUG524259 REC524256:REC524259 RNY524256:RNY524259 RXU524256:RXU524259 SHQ524256:SHQ524259 SRM524256:SRM524259 TBI524256:TBI524259 TLE524256:TLE524259 TVA524256:TVA524259 UEW524256:UEW524259 UOS524256:UOS524259 UYO524256:UYO524259 VIK524256:VIK524259 VSG524256:VSG524259 WCC524256:WCC524259 WLY524256:WLY524259 WVU524256:WVU524259 M589792:M589795 JI589792:JI589795 TE589792:TE589795 ADA589792:ADA589795 AMW589792:AMW589795 AWS589792:AWS589795 BGO589792:BGO589795 BQK589792:BQK589795 CAG589792:CAG589795 CKC589792:CKC589795 CTY589792:CTY589795 DDU589792:DDU589795 DNQ589792:DNQ589795 DXM589792:DXM589795 EHI589792:EHI589795 ERE589792:ERE589795 FBA589792:FBA589795 FKW589792:FKW589795 FUS589792:FUS589795 GEO589792:GEO589795 GOK589792:GOK589795 GYG589792:GYG589795 HIC589792:HIC589795 HRY589792:HRY589795 IBU589792:IBU589795 ILQ589792:ILQ589795 IVM589792:IVM589795 JFI589792:JFI589795 JPE589792:JPE589795 JZA589792:JZA589795 KIW589792:KIW589795 KSS589792:KSS589795 LCO589792:LCO589795 LMK589792:LMK589795 LWG589792:LWG589795 MGC589792:MGC589795 MPY589792:MPY589795 MZU589792:MZU589795 NJQ589792:NJQ589795 NTM589792:NTM589795 ODI589792:ODI589795 ONE589792:ONE589795 OXA589792:OXA589795 PGW589792:PGW589795 PQS589792:PQS589795 QAO589792:QAO589795 QKK589792:QKK589795 QUG589792:QUG589795 REC589792:REC589795 RNY589792:RNY589795 RXU589792:RXU589795 SHQ589792:SHQ589795 SRM589792:SRM589795 TBI589792:TBI589795 TLE589792:TLE589795 TVA589792:TVA589795 UEW589792:UEW589795 UOS589792:UOS589795 UYO589792:UYO589795 VIK589792:VIK589795 VSG589792:VSG589795 WCC589792:WCC589795 WLY589792:WLY589795 WVU589792:WVU589795 M655328:M655331 JI655328:JI655331 TE655328:TE655331 ADA655328:ADA655331 AMW655328:AMW655331 AWS655328:AWS655331 BGO655328:BGO655331 BQK655328:BQK655331 CAG655328:CAG655331 CKC655328:CKC655331 CTY655328:CTY655331 DDU655328:DDU655331 DNQ655328:DNQ655331 DXM655328:DXM655331 EHI655328:EHI655331 ERE655328:ERE655331 FBA655328:FBA655331 FKW655328:FKW655331 FUS655328:FUS655331 GEO655328:GEO655331 GOK655328:GOK655331 GYG655328:GYG655331 HIC655328:HIC655331 HRY655328:HRY655331 IBU655328:IBU655331 ILQ655328:ILQ655331 IVM655328:IVM655331 JFI655328:JFI655331 JPE655328:JPE655331 JZA655328:JZA655331 KIW655328:KIW655331 KSS655328:KSS655331 LCO655328:LCO655331 LMK655328:LMK655331 LWG655328:LWG655331 MGC655328:MGC655331 MPY655328:MPY655331 MZU655328:MZU655331 NJQ655328:NJQ655331 NTM655328:NTM655331 ODI655328:ODI655331 ONE655328:ONE655331 OXA655328:OXA655331 PGW655328:PGW655331 PQS655328:PQS655331 QAO655328:QAO655331 QKK655328:QKK655331 QUG655328:QUG655331 REC655328:REC655331 RNY655328:RNY655331 RXU655328:RXU655331 SHQ655328:SHQ655331 SRM655328:SRM655331 TBI655328:TBI655331 TLE655328:TLE655331 TVA655328:TVA655331 UEW655328:UEW655331 UOS655328:UOS655331 UYO655328:UYO655331 VIK655328:VIK655331 VSG655328:VSG655331 WCC655328:WCC655331 WLY655328:WLY655331 WVU655328:WVU655331 M720864:M720867 JI720864:JI720867 TE720864:TE720867 ADA720864:ADA720867 AMW720864:AMW720867 AWS720864:AWS720867 BGO720864:BGO720867 BQK720864:BQK720867 CAG720864:CAG720867 CKC720864:CKC720867 CTY720864:CTY720867 DDU720864:DDU720867 DNQ720864:DNQ720867 DXM720864:DXM720867 EHI720864:EHI720867 ERE720864:ERE720867 FBA720864:FBA720867 FKW720864:FKW720867 FUS720864:FUS720867 GEO720864:GEO720867 GOK720864:GOK720867 GYG720864:GYG720867 HIC720864:HIC720867 HRY720864:HRY720867 IBU720864:IBU720867 ILQ720864:ILQ720867 IVM720864:IVM720867 JFI720864:JFI720867 JPE720864:JPE720867 JZA720864:JZA720867 KIW720864:KIW720867 KSS720864:KSS720867 LCO720864:LCO720867 LMK720864:LMK720867 LWG720864:LWG720867 MGC720864:MGC720867 MPY720864:MPY720867 MZU720864:MZU720867 NJQ720864:NJQ720867 NTM720864:NTM720867 ODI720864:ODI720867 ONE720864:ONE720867 OXA720864:OXA720867 PGW720864:PGW720867 PQS720864:PQS720867 QAO720864:QAO720867 QKK720864:QKK720867 QUG720864:QUG720867 REC720864:REC720867 RNY720864:RNY720867 RXU720864:RXU720867 SHQ720864:SHQ720867 SRM720864:SRM720867 TBI720864:TBI720867 TLE720864:TLE720867 TVA720864:TVA720867 UEW720864:UEW720867 UOS720864:UOS720867 UYO720864:UYO720867 VIK720864:VIK720867 VSG720864:VSG720867 WCC720864:WCC720867 WLY720864:WLY720867 WVU720864:WVU720867 M786400:M786403 JI786400:JI786403 TE786400:TE786403 ADA786400:ADA786403 AMW786400:AMW786403 AWS786400:AWS786403 BGO786400:BGO786403 BQK786400:BQK786403 CAG786400:CAG786403 CKC786400:CKC786403 CTY786400:CTY786403 DDU786400:DDU786403 DNQ786400:DNQ786403 DXM786400:DXM786403 EHI786400:EHI786403 ERE786400:ERE786403 FBA786400:FBA786403 FKW786400:FKW786403 FUS786400:FUS786403 GEO786400:GEO786403 GOK786400:GOK786403 GYG786400:GYG786403 HIC786400:HIC786403 HRY786400:HRY786403 IBU786400:IBU786403 ILQ786400:ILQ786403 IVM786400:IVM786403 JFI786400:JFI786403 JPE786400:JPE786403 JZA786400:JZA786403 KIW786400:KIW786403 KSS786400:KSS786403 LCO786400:LCO786403 LMK786400:LMK786403 LWG786400:LWG786403 MGC786400:MGC786403 MPY786400:MPY786403 MZU786400:MZU786403 NJQ786400:NJQ786403 NTM786400:NTM786403 ODI786400:ODI786403 ONE786400:ONE786403 OXA786400:OXA786403 PGW786400:PGW786403 PQS786400:PQS786403 QAO786400:QAO786403 QKK786400:QKK786403 QUG786400:QUG786403 REC786400:REC786403 RNY786400:RNY786403 RXU786400:RXU786403 SHQ786400:SHQ786403 SRM786400:SRM786403 TBI786400:TBI786403 TLE786400:TLE786403 TVA786400:TVA786403 UEW786400:UEW786403 UOS786400:UOS786403 UYO786400:UYO786403 VIK786400:VIK786403 VSG786400:VSG786403 WCC786400:WCC786403 WLY786400:WLY786403 WVU786400:WVU786403 M851936:M851939 JI851936:JI851939 TE851936:TE851939 ADA851936:ADA851939 AMW851936:AMW851939 AWS851936:AWS851939 BGO851936:BGO851939 BQK851936:BQK851939 CAG851936:CAG851939 CKC851936:CKC851939 CTY851936:CTY851939 DDU851936:DDU851939 DNQ851936:DNQ851939 DXM851936:DXM851939 EHI851936:EHI851939 ERE851936:ERE851939 FBA851936:FBA851939 FKW851936:FKW851939 FUS851936:FUS851939 GEO851936:GEO851939 GOK851936:GOK851939 GYG851936:GYG851939 HIC851936:HIC851939 HRY851936:HRY851939 IBU851936:IBU851939 ILQ851936:ILQ851939 IVM851936:IVM851939 JFI851936:JFI851939 JPE851936:JPE851939 JZA851936:JZA851939 KIW851936:KIW851939 KSS851936:KSS851939 LCO851936:LCO851939 LMK851936:LMK851939 LWG851936:LWG851939 MGC851936:MGC851939 MPY851936:MPY851939 MZU851936:MZU851939 NJQ851936:NJQ851939 NTM851936:NTM851939 ODI851936:ODI851939 ONE851936:ONE851939 OXA851936:OXA851939 PGW851936:PGW851939 PQS851936:PQS851939 QAO851936:QAO851939 QKK851936:QKK851939 QUG851936:QUG851939 REC851936:REC851939 RNY851936:RNY851939 RXU851936:RXU851939 SHQ851936:SHQ851939 SRM851936:SRM851939 TBI851936:TBI851939 TLE851936:TLE851939 TVA851936:TVA851939 UEW851936:UEW851939 UOS851936:UOS851939 UYO851936:UYO851939 VIK851936:VIK851939 VSG851936:VSG851939 WCC851936:WCC851939 WLY851936:WLY851939 WVU851936:WVU851939 M917472:M917475 JI917472:JI917475 TE917472:TE917475 ADA917472:ADA917475 AMW917472:AMW917475 AWS917472:AWS917475 BGO917472:BGO917475 BQK917472:BQK917475 CAG917472:CAG917475 CKC917472:CKC917475 CTY917472:CTY917475 DDU917472:DDU917475 DNQ917472:DNQ917475 DXM917472:DXM917475 EHI917472:EHI917475 ERE917472:ERE917475 FBA917472:FBA917475 FKW917472:FKW917475 FUS917472:FUS917475 GEO917472:GEO917475 GOK917472:GOK917475 GYG917472:GYG917475 HIC917472:HIC917475 HRY917472:HRY917475 IBU917472:IBU917475 ILQ917472:ILQ917475 IVM917472:IVM917475 JFI917472:JFI917475 JPE917472:JPE917475 JZA917472:JZA917475 KIW917472:KIW917475 KSS917472:KSS917475 LCO917472:LCO917475 LMK917472:LMK917475 LWG917472:LWG917475 MGC917472:MGC917475 MPY917472:MPY917475 MZU917472:MZU917475 NJQ917472:NJQ917475 NTM917472:NTM917475 ODI917472:ODI917475 ONE917472:ONE917475 OXA917472:OXA917475 PGW917472:PGW917475 PQS917472:PQS917475 QAO917472:QAO917475 QKK917472:QKK917475 QUG917472:QUG917475 REC917472:REC917475 RNY917472:RNY917475 RXU917472:RXU917475 SHQ917472:SHQ917475 SRM917472:SRM917475 TBI917472:TBI917475 TLE917472:TLE917475 TVA917472:TVA917475 UEW917472:UEW917475 UOS917472:UOS917475 UYO917472:UYO917475 VIK917472:VIK917475 VSG917472:VSG917475 WCC917472:WCC917475 WLY917472:WLY917475 WVU917472:WVU917475 M983008:M983011 JI983008:JI983011 TE983008:TE983011 ADA983008:ADA983011 AMW983008:AMW983011 AWS983008:AWS983011 BGO983008:BGO983011 BQK983008:BQK983011 CAG983008:CAG983011 CKC983008:CKC983011 CTY983008:CTY983011 DDU983008:DDU983011 DNQ983008:DNQ983011 DXM983008:DXM983011 EHI983008:EHI983011 ERE983008:ERE983011 FBA983008:FBA983011 FKW983008:FKW983011 FUS983008:FUS983011 GEO983008:GEO983011 GOK983008:GOK983011 GYG983008:GYG983011 HIC983008:HIC983011 HRY983008:HRY983011 IBU983008:IBU983011 ILQ983008:ILQ983011 IVM983008:IVM983011 JFI983008:JFI983011 JPE983008:JPE983011 JZA983008:JZA983011 KIW983008:KIW983011 KSS983008:KSS983011 LCO983008:LCO983011 LMK983008:LMK983011 LWG983008:LWG983011 MGC983008:MGC983011 MPY983008:MPY983011 MZU983008:MZU983011 NJQ983008:NJQ983011 NTM983008:NTM983011 ODI983008:ODI983011 ONE983008:ONE983011 OXA983008:OXA983011 PGW983008:PGW983011 PQS983008:PQS983011 QAO983008:QAO983011 QKK983008:QKK983011 QUG983008:QUG983011 REC983008:REC983011 RNY983008:RNY983011 RXU983008:RXU983011 SHQ983008:SHQ983011 SRM983008:SRM983011 TBI983008:TBI983011 TLE983008:TLE983011 TVA983008:TVA983011 UEW983008:UEW983011 UOS983008:UOS983011 UYO983008:UYO983011 VIK983008:VIK983011 VSG983008:VSG983011 WCC983008:WCC983011 WLY983008:WLY983011 WVU983008:WVU983011 M65499:M65502 JI65499:JI65502 TE65499:TE65502 ADA65499:ADA65502 AMW65499:AMW65502 AWS65499:AWS65502 BGO65499:BGO65502 BQK65499:BQK65502 CAG65499:CAG65502 CKC65499:CKC65502 CTY65499:CTY65502 DDU65499:DDU65502 DNQ65499:DNQ65502 DXM65499:DXM65502 EHI65499:EHI65502 ERE65499:ERE65502 FBA65499:FBA65502 FKW65499:FKW65502 FUS65499:FUS65502 GEO65499:GEO65502 GOK65499:GOK65502 GYG65499:GYG65502 HIC65499:HIC65502 HRY65499:HRY65502 IBU65499:IBU65502 ILQ65499:ILQ65502 IVM65499:IVM65502 JFI65499:JFI65502 JPE65499:JPE65502 JZA65499:JZA65502 KIW65499:KIW65502 KSS65499:KSS65502 LCO65499:LCO65502 LMK65499:LMK65502 LWG65499:LWG65502 MGC65499:MGC65502 MPY65499:MPY65502 MZU65499:MZU65502 NJQ65499:NJQ65502 NTM65499:NTM65502 ODI65499:ODI65502 ONE65499:ONE65502 OXA65499:OXA65502 PGW65499:PGW65502 PQS65499:PQS65502 QAO65499:QAO65502 QKK65499:QKK65502 QUG65499:QUG65502 REC65499:REC65502 RNY65499:RNY65502 RXU65499:RXU65502 SHQ65499:SHQ65502 SRM65499:SRM65502 TBI65499:TBI65502 TLE65499:TLE65502 TVA65499:TVA65502 UEW65499:UEW65502 UOS65499:UOS65502 UYO65499:UYO65502 VIK65499:VIK65502 VSG65499:VSG65502 WCC65499:WCC65502 WLY65499:WLY65502 WVU65499:WVU65502 M131035:M131038 JI131035:JI131038 TE131035:TE131038 ADA131035:ADA131038 AMW131035:AMW131038 AWS131035:AWS131038 BGO131035:BGO131038 BQK131035:BQK131038 CAG131035:CAG131038 CKC131035:CKC131038 CTY131035:CTY131038 DDU131035:DDU131038 DNQ131035:DNQ131038 DXM131035:DXM131038 EHI131035:EHI131038 ERE131035:ERE131038 FBA131035:FBA131038 FKW131035:FKW131038 FUS131035:FUS131038 GEO131035:GEO131038 GOK131035:GOK131038 GYG131035:GYG131038 HIC131035:HIC131038 HRY131035:HRY131038 IBU131035:IBU131038 ILQ131035:ILQ131038 IVM131035:IVM131038 JFI131035:JFI131038 JPE131035:JPE131038 JZA131035:JZA131038 KIW131035:KIW131038 KSS131035:KSS131038 LCO131035:LCO131038 LMK131035:LMK131038 LWG131035:LWG131038 MGC131035:MGC131038 MPY131035:MPY131038 MZU131035:MZU131038 NJQ131035:NJQ131038 NTM131035:NTM131038 ODI131035:ODI131038 ONE131035:ONE131038 OXA131035:OXA131038 PGW131035:PGW131038 PQS131035:PQS131038 QAO131035:QAO131038 QKK131035:QKK131038 QUG131035:QUG131038 REC131035:REC131038 RNY131035:RNY131038 RXU131035:RXU131038 SHQ131035:SHQ131038 SRM131035:SRM131038 TBI131035:TBI131038 TLE131035:TLE131038 TVA131035:TVA131038 UEW131035:UEW131038 UOS131035:UOS131038 UYO131035:UYO131038 VIK131035:VIK131038 VSG131035:VSG131038 WCC131035:WCC131038 WLY131035:WLY131038 WVU131035:WVU131038 M196571:M196574 JI196571:JI196574 TE196571:TE196574 ADA196571:ADA196574 AMW196571:AMW196574 AWS196571:AWS196574 BGO196571:BGO196574 BQK196571:BQK196574 CAG196571:CAG196574 CKC196571:CKC196574 CTY196571:CTY196574 DDU196571:DDU196574 DNQ196571:DNQ196574 DXM196571:DXM196574 EHI196571:EHI196574 ERE196571:ERE196574 FBA196571:FBA196574 FKW196571:FKW196574 FUS196571:FUS196574 GEO196571:GEO196574 GOK196571:GOK196574 GYG196571:GYG196574 HIC196571:HIC196574 HRY196571:HRY196574 IBU196571:IBU196574 ILQ196571:ILQ196574 IVM196571:IVM196574 JFI196571:JFI196574 JPE196571:JPE196574 JZA196571:JZA196574 KIW196571:KIW196574 KSS196571:KSS196574 LCO196571:LCO196574 LMK196571:LMK196574 LWG196571:LWG196574 MGC196571:MGC196574 MPY196571:MPY196574 MZU196571:MZU196574 NJQ196571:NJQ196574 NTM196571:NTM196574 ODI196571:ODI196574 ONE196571:ONE196574 OXA196571:OXA196574 PGW196571:PGW196574 PQS196571:PQS196574 QAO196571:QAO196574 QKK196571:QKK196574 QUG196571:QUG196574 REC196571:REC196574 RNY196571:RNY196574 RXU196571:RXU196574 SHQ196571:SHQ196574 SRM196571:SRM196574 TBI196571:TBI196574 TLE196571:TLE196574 TVA196571:TVA196574 UEW196571:UEW196574 UOS196571:UOS196574 UYO196571:UYO196574 VIK196571:VIK196574 VSG196571:VSG196574 WCC196571:WCC196574 WLY196571:WLY196574 WVU196571:WVU196574 M262107:M262110 JI262107:JI262110 TE262107:TE262110 ADA262107:ADA262110 AMW262107:AMW262110 AWS262107:AWS262110 BGO262107:BGO262110 BQK262107:BQK262110 CAG262107:CAG262110 CKC262107:CKC262110 CTY262107:CTY262110 DDU262107:DDU262110 DNQ262107:DNQ262110 DXM262107:DXM262110 EHI262107:EHI262110 ERE262107:ERE262110 FBA262107:FBA262110 FKW262107:FKW262110 FUS262107:FUS262110 GEO262107:GEO262110 GOK262107:GOK262110 GYG262107:GYG262110 HIC262107:HIC262110 HRY262107:HRY262110 IBU262107:IBU262110 ILQ262107:ILQ262110 IVM262107:IVM262110 JFI262107:JFI262110 JPE262107:JPE262110 JZA262107:JZA262110 KIW262107:KIW262110 KSS262107:KSS262110 LCO262107:LCO262110 LMK262107:LMK262110 LWG262107:LWG262110 MGC262107:MGC262110 MPY262107:MPY262110 MZU262107:MZU262110 NJQ262107:NJQ262110 NTM262107:NTM262110 ODI262107:ODI262110 ONE262107:ONE262110 OXA262107:OXA262110 PGW262107:PGW262110 PQS262107:PQS262110 QAO262107:QAO262110 QKK262107:QKK262110 QUG262107:QUG262110 REC262107:REC262110 RNY262107:RNY262110 RXU262107:RXU262110 SHQ262107:SHQ262110 SRM262107:SRM262110 TBI262107:TBI262110 TLE262107:TLE262110 TVA262107:TVA262110 UEW262107:UEW262110 UOS262107:UOS262110 UYO262107:UYO262110 VIK262107:VIK262110 VSG262107:VSG262110 WCC262107:WCC262110 WLY262107:WLY262110 WVU262107:WVU262110 M327643:M327646 JI327643:JI327646 TE327643:TE327646 ADA327643:ADA327646 AMW327643:AMW327646 AWS327643:AWS327646 BGO327643:BGO327646 BQK327643:BQK327646 CAG327643:CAG327646 CKC327643:CKC327646 CTY327643:CTY327646 DDU327643:DDU327646 DNQ327643:DNQ327646 DXM327643:DXM327646 EHI327643:EHI327646 ERE327643:ERE327646 FBA327643:FBA327646 FKW327643:FKW327646 FUS327643:FUS327646 GEO327643:GEO327646 GOK327643:GOK327646 GYG327643:GYG327646 HIC327643:HIC327646 HRY327643:HRY327646 IBU327643:IBU327646 ILQ327643:ILQ327646 IVM327643:IVM327646 JFI327643:JFI327646 JPE327643:JPE327646 JZA327643:JZA327646 KIW327643:KIW327646 KSS327643:KSS327646 LCO327643:LCO327646 LMK327643:LMK327646 LWG327643:LWG327646 MGC327643:MGC327646 MPY327643:MPY327646 MZU327643:MZU327646 NJQ327643:NJQ327646 NTM327643:NTM327646 ODI327643:ODI327646 ONE327643:ONE327646 OXA327643:OXA327646 PGW327643:PGW327646 PQS327643:PQS327646 QAO327643:QAO327646 QKK327643:QKK327646 QUG327643:QUG327646 REC327643:REC327646 RNY327643:RNY327646 RXU327643:RXU327646 SHQ327643:SHQ327646 SRM327643:SRM327646 TBI327643:TBI327646 TLE327643:TLE327646 TVA327643:TVA327646 UEW327643:UEW327646 UOS327643:UOS327646 UYO327643:UYO327646 VIK327643:VIK327646 VSG327643:VSG327646 WCC327643:WCC327646 WLY327643:WLY327646 WVU327643:WVU327646 M393179:M393182 JI393179:JI393182 TE393179:TE393182 ADA393179:ADA393182 AMW393179:AMW393182 AWS393179:AWS393182 BGO393179:BGO393182 BQK393179:BQK393182 CAG393179:CAG393182 CKC393179:CKC393182 CTY393179:CTY393182 DDU393179:DDU393182 DNQ393179:DNQ393182 DXM393179:DXM393182 EHI393179:EHI393182 ERE393179:ERE393182 FBA393179:FBA393182 FKW393179:FKW393182 FUS393179:FUS393182 GEO393179:GEO393182 GOK393179:GOK393182 GYG393179:GYG393182 HIC393179:HIC393182 HRY393179:HRY393182 IBU393179:IBU393182 ILQ393179:ILQ393182 IVM393179:IVM393182 JFI393179:JFI393182 JPE393179:JPE393182 JZA393179:JZA393182 KIW393179:KIW393182 KSS393179:KSS393182 LCO393179:LCO393182 LMK393179:LMK393182 LWG393179:LWG393182 MGC393179:MGC393182 MPY393179:MPY393182 MZU393179:MZU393182 NJQ393179:NJQ393182 NTM393179:NTM393182 ODI393179:ODI393182 ONE393179:ONE393182 OXA393179:OXA393182 PGW393179:PGW393182 PQS393179:PQS393182 QAO393179:QAO393182 QKK393179:QKK393182 QUG393179:QUG393182 REC393179:REC393182 RNY393179:RNY393182 RXU393179:RXU393182 SHQ393179:SHQ393182 SRM393179:SRM393182 TBI393179:TBI393182 TLE393179:TLE393182 TVA393179:TVA393182 UEW393179:UEW393182 UOS393179:UOS393182 UYO393179:UYO393182 VIK393179:VIK393182 VSG393179:VSG393182 WCC393179:WCC393182 WLY393179:WLY393182 WVU393179:WVU393182 M458715:M458718 JI458715:JI458718 TE458715:TE458718 ADA458715:ADA458718 AMW458715:AMW458718 AWS458715:AWS458718 BGO458715:BGO458718 BQK458715:BQK458718 CAG458715:CAG458718 CKC458715:CKC458718 CTY458715:CTY458718 DDU458715:DDU458718 DNQ458715:DNQ458718 DXM458715:DXM458718 EHI458715:EHI458718 ERE458715:ERE458718 FBA458715:FBA458718 FKW458715:FKW458718 FUS458715:FUS458718 GEO458715:GEO458718 GOK458715:GOK458718 GYG458715:GYG458718 HIC458715:HIC458718 HRY458715:HRY458718 IBU458715:IBU458718 ILQ458715:ILQ458718 IVM458715:IVM458718 JFI458715:JFI458718 JPE458715:JPE458718 JZA458715:JZA458718 KIW458715:KIW458718 KSS458715:KSS458718 LCO458715:LCO458718 LMK458715:LMK458718 LWG458715:LWG458718 MGC458715:MGC458718 MPY458715:MPY458718 MZU458715:MZU458718 NJQ458715:NJQ458718 NTM458715:NTM458718 ODI458715:ODI458718 ONE458715:ONE458718 OXA458715:OXA458718 PGW458715:PGW458718 PQS458715:PQS458718 QAO458715:QAO458718 QKK458715:QKK458718 QUG458715:QUG458718 REC458715:REC458718 RNY458715:RNY458718 RXU458715:RXU458718 SHQ458715:SHQ458718 SRM458715:SRM458718 TBI458715:TBI458718 TLE458715:TLE458718 TVA458715:TVA458718 UEW458715:UEW458718 UOS458715:UOS458718 UYO458715:UYO458718 VIK458715:VIK458718 VSG458715:VSG458718 WCC458715:WCC458718 WLY458715:WLY458718 WVU458715:WVU458718 M524251:M524254 JI524251:JI524254 TE524251:TE524254 ADA524251:ADA524254 AMW524251:AMW524254 AWS524251:AWS524254 BGO524251:BGO524254 BQK524251:BQK524254 CAG524251:CAG524254 CKC524251:CKC524254 CTY524251:CTY524254 DDU524251:DDU524254 DNQ524251:DNQ524254 DXM524251:DXM524254 EHI524251:EHI524254 ERE524251:ERE524254 FBA524251:FBA524254 FKW524251:FKW524254 FUS524251:FUS524254 GEO524251:GEO524254 GOK524251:GOK524254 GYG524251:GYG524254 HIC524251:HIC524254 HRY524251:HRY524254 IBU524251:IBU524254 ILQ524251:ILQ524254 IVM524251:IVM524254 JFI524251:JFI524254 JPE524251:JPE524254 JZA524251:JZA524254 KIW524251:KIW524254 KSS524251:KSS524254 LCO524251:LCO524254 LMK524251:LMK524254 LWG524251:LWG524254 MGC524251:MGC524254 MPY524251:MPY524254 MZU524251:MZU524254 NJQ524251:NJQ524254 NTM524251:NTM524254 ODI524251:ODI524254 ONE524251:ONE524254 OXA524251:OXA524254 PGW524251:PGW524254 PQS524251:PQS524254 QAO524251:QAO524254 QKK524251:QKK524254 QUG524251:QUG524254 REC524251:REC524254 RNY524251:RNY524254 RXU524251:RXU524254 SHQ524251:SHQ524254 SRM524251:SRM524254 TBI524251:TBI524254 TLE524251:TLE524254 TVA524251:TVA524254 UEW524251:UEW524254 UOS524251:UOS524254 UYO524251:UYO524254 VIK524251:VIK524254 VSG524251:VSG524254 WCC524251:WCC524254 WLY524251:WLY524254 WVU524251:WVU524254 M589787:M589790 JI589787:JI589790 TE589787:TE589790 ADA589787:ADA589790 AMW589787:AMW589790 AWS589787:AWS589790 BGO589787:BGO589790 BQK589787:BQK589790 CAG589787:CAG589790 CKC589787:CKC589790 CTY589787:CTY589790 DDU589787:DDU589790 DNQ589787:DNQ589790 DXM589787:DXM589790 EHI589787:EHI589790 ERE589787:ERE589790 FBA589787:FBA589790 FKW589787:FKW589790 FUS589787:FUS589790 GEO589787:GEO589790 GOK589787:GOK589790 GYG589787:GYG589790 HIC589787:HIC589790 HRY589787:HRY589790 IBU589787:IBU589790 ILQ589787:ILQ589790 IVM589787:IVM589790 JFI589787:JFI589790 JPE589787:JPE589790 JZA589787:JZA589790 KIW589787:KIW589790 KSS589787:KSS589790 LCO589787:LCO589790 LMK589787:LMK589790 LWG589787:LWG589790 MGC589787:MGC589790 MPY589787:MPY589790 MZU589787:MZU589790 NJQ589787:NJQ589790 NTM589787:NTM589790 ODI589787:ODI589790 ONE589787:ONE589790 OXA589787:OXA589790 PGW589787:PGW589790 PQS589787:PQS589790 QAO589787:QAO589790 QKK589787:QKK589790 QUG589787:QUG589790 REC589787:REC589790 RNY589787:RNY589790 RXU589787:RXU589790 SHQ589787:SHQ589790 SRM589787:SRM589790 TBI589787:TBI589790 TLE589787:TLE589790 TVA589787:TVA589790 UEW589787:UEW589790 UOS589787:UOS589790 UYO589787:UYO589790 VIK589787:VIK589790 VSG589787:VSG589790 WCC589787:WCC589790 WLY589787:WLY589790 WVU589787:WVU589790 M655323:M655326 JI655323:JI655326 TE655323:TE655326 ADA655323:ADA655326 AMW655323:AMW655326 AWS655323:AWS655326 BGO655323:BGO655326 BQK655323:BQK655326 CAG655323:CAG655326 CKC655323:CKC655326 CTY655323:CTY655326 DDU655323:DDU655326 DNQ655323:DNQ655326 DXM655323:DXM655326 EHI655323:EHI655326 ERE655323:ERE655326 FBA655323:FBA655326 FKW655323:FKW655326 FUS655323:FUS655326 GEO655323:GEO655326 GOK655323:GOK655326 GYG655323:GYG655326 HIC655323:HIC655326 HRY655323:HRY655326 IBU655323:IBU655326 ILQ655323:ILQ655326 IVM655323:IVM655326 JFI655323:JFI655326 JPE655323:JPE655326 JZA655323:JZA655326 KIW655323:KIW655326 KSS655323:KSS655326 LCO655323:LCO655326 LMK655323:LMK655326 LWG655323:LWG655326 MGC655323:MGC655326 MPY655323:MPY655326 MZU655323:MZU655326 NJQ655323:NJQ655326 NTM655323:NTM655326 ODI655323:ODI655326 ONE655323:ONE655326 OXA655323:OXA655326 PGW655323:PGW655326 PQS655323:PQS655326 QAO655323:QAO655326 QKK655323:QKK655326 QUG655323:QUG655326 REC655323:REC655326 RNY655323:RNY655326 RXU655323:RXU655326 SHQ655323:SHQ655326 SRM655323:SRM655326 TBI655323:TBI655326 TLE655323:TLE655326 TVA655323:TVA655326 UEW655323:UEW655326 UOS655323:UOS655326 UYO655323:UYO655326 VIK655323:VIK655326 VSG655323:VSG655326 WCC655323:WCC655326 WLY655323:WLY655326 WVU655323:WVU655326 M720859:M720862 JI720859:JI720862 TE720859:TE720862 ADA720859:ADA720862 AMW720859:AMW720862 AWS720859:AWS720862 BGO720859:BGO720862 BQK720859:BQK720862 CAG720859:CAG720862 CKC720859:CKC720862 CTY720859:CTY720862 DDU720859:DDU720862 DNQ720859:DNQ720862 DXM720859:DXM720862 EHI720859:EHI720862 ERE720859:ERE720862 FBA720859:FBA720862 FKW720859:FKW720862 FUS720859:FUS720862 GEO720859:GEO720862 GOK720859:GOK720862 GYG720859:GYG720862 HIC720859:HIC720862 HRY720859:HRY720862 IBU720859:IBU720862 ILQ720859:ILQ720862 IVM720859:IVM720862 JFI720859:JFI720862 JPE720859:JPE720862 JZA720859:JZA720862 KIW720859:KIW720862 KSS720859:KSS720862 LCO720859:LCO720862 LMK720859:LMK720862 LWG720859:LWG720862 MGC720859:MGC720862 MPY720859:MPY720862 MZU720859:MZU720862 NJQ720859:NJQ720862 NTM720859:NTM720862 ODI720859:ODI720862 ONE720859:ONE720862 OXA720859:OXA720862 PGW720859:PGW720862 PQS720859:PQS720862 QAO720859:QAO720862 QKK720859:QKK720862 QUG720859:QUG720862 REC720859:REC720862 RNY720859:RNY720862 RXU720859:RXU720862 SHQ720859:SHQ720862 SRM720859:SRM720862 TBI720859:TBI720862 TLE720859:TLE720862 TVA720859:TVA720862 UEW720859:UEW720862 UOS720859:UOS720862 UYO720859:UYO720862 VIK720859:VIK720862 VSG720859:VSG720862 WCC720859:WCC720862 WLY720859:WLY720862 WVU720859:WVU720862 M786395:M786398 JI786395:JI786398 TE786395:TE786398 ADA786395:ADA786398 AMW786395:AMW786398 AWS786395:AWS786398 BGO786395:BGO786398 BQK786395:BQK786398 CAG786395:CAG786398 CKC786395:CKC786398 CTY786395:CTY786398 DDU786395:DDU786398 DNQ786395:DNQ786398 DXM786395:DXM786398 EHI786395:EHI786398 ERE786395:ERE786398 FBA786395:FBA786398 FKW786395:FKW786398 FUS786395:FUS786398 GEO786395:GEO786398 GOK786395:GOK786398 GYG786395:GYG786398 HIC786395:HIC786398 HRY786395:HRY786398 IBU786395:IBU786398 ILQ786395:ILQ786398 IVM786395:IVM786398 JFI786395:JFI786398 JPE786395:JPE786398 JZA786395:JZA786398 KIW786395:KIW786398 KSS786395:KSS786398 LCO786395:LCO786398 LMK786395:LMK786398 LWG786395:LWG786398 MGC786395:MGC786398 MPY786395:MPY786398 MZU786395:MZU786398 NJQ786395:NJQ786398 NTM786395:NTM786398 ODI786395:ODI786398 ONE786395:ONE786398 OXA786395:OXA786398 PGW786395:PGW786398 PQS786395:PQS786398 QAO786395:QAO786398 QKK786395:QKK786398 QUG786395:QUG786398 REC786395:REC786398 RNY786395:RNY786398 RXU786395:RXU786398 SHQ786395:SHQ786398 SRM786395:SRM786398 TBI786395:TBI786398 TLE786395:TLE786398 TVA786395:TVA786398 UEW786395:UEW786398 UOS786395:UOS786398 UYO786395:UYO786398 VIK786395:VIK786398 VSG786395:VSG786398 WCC786395:WCC786398 WLY786395:WLY786398 WVU786395:WVU786398 M851931:M851934 JI851931:JI851934 TE851931:TE851934 ADA851931:ADA851934 AMW851931:AMW851934 AWS851931:AWS851934 BGO851931:BGO851934 BQK851931:BQK851934 CAG851931:CAG851934 CKC851931:CKC851934 CTY851931:CTY851934 DDU851931:DDU851934 DNQ851931:DNQ851934 DXM851931:DXM851934 EHI851931:EHI851934 ERE851931:ERE851934 FBA851931:FBA851934 FKW851931:FKW851934 FUS851931:FUS851934 GEO851931:GEO851934 GOK851931:GOK851934 GYG851931:GYG851934 HIC851931:HIC851934 HRY851931:HRY851934 IBU851931:IBU851934 ILQ851931:ILQ851934 IVM851931:IVM851934 JFI851931:JFI851934 JPE851931:JPE851934 JZA851931:JZA851934 KIW851931:KIW851934 KSS851931:KSS851934 LCO851931:LCO851934 LMK851931:LMK851934 LWG851931:LWG851934 MGC851931:MGC851934 MPY851931:MPY851934 MZU851931:MZU851934 NJQ851931:NJQ851934 NTM851931:NTM851934 ODI851931:ODI851934 ONE851931:ONE851934 OXA851931:OXA851934 PGW851931:PGW851934 PQS851931:PQS851934 QAO851931:QAO851934 QKK851931:QKK851934 QUG851931:QUG851934 REC851931:REC851934 RNY851931:RNY851934 RXU851931:RXU851934 SHQ851931:SHQ851934 SRM851931:SRM851934 TBI851931:TBI851934 TLE851931:TLE851934 TVA851931:TVA851934 UEW851931:UEW851934 UOS851931:UOS851934 UYO851931:UYO851934 VIK851931:VIK851934 VSG851931:VSG851934 WCC851931:WCC851934 WLY851931:WLY851934 WVU851931:WVU851934 M917467:M917470 JI917467:JI917470 TE917467:TE917470 ADA917467:ADA917470 AMW917467:AMW917470 AWS917467:AWS917470 BGO917467:BGO917470 BQK917467:BQK917470 CAG917467:CAG917470 CKC917467:CKC917470 CTY917467:CTY917470 DDU917467:DDU917470 DNQ917467:DNQ917470 DXM917467:DXM917470 EHI917467:EHI917470 ERE917467:ERE917470 FBA917467:FBA917470 FKW917467:FKW917470 FUS917467:FUS917470 GEO917467:GEO917470 GOK917467:GOK917470 GYG917467:GYG917470 HIC917467:HIC917470 HRY917467:HRY917470 IBU917467:IBU917470 ILQ917467:ILQ917470 IVM917467:IVM917470 JFI917467:JFI917470 JPE917467:JPE917470 JZA917467:JZA917470 KIW917467:KIW917470 KSS917467:KSS917470 LCO917467:LCO917470 LMK917467:LMK917470 LWG917467:LWG917470 MGC917467:MGC917470 MPY917467:MPY917470 MZU917467:MZU917470 NJQ917467:NJQ917470 NTM917467:NTM917470 ODI917467:ODI917470 ONE917467:ONE917470 OXA917467:OXA917470 PGW917467:PGW917470 PQS917467:PQS917470 QAO917467:QAO917470 QKK917467:QKK917470 QUG917467:QUG917470 REC917467:REC917470 RNY917467:RNY917470 RXU917467:RXU917470 SHQ917467:SHQ917470 SRM917467:SRM917470 TBI917467:TBI917470 TLE917467:TLE917470 TVA917467:TVA917470 UEW917467:UEW917470 UOS917467:UOS917470 UYO917467:UYO917470 VIK917467:VIK917470 VSG917467:VSG917470 WCC917467:WCC917470 WLY917467:WLY917470 WVU917467:WVU917470 M983003:M983006 JI983003:JI983006 TE983003:TE983006 ADA983003:ADA983006 AMW983003:AMW983006 AWS983003:AWS983006 BGO983003:BGO983006 BQK983003:BQK983006 CAG983003:CAG983006 CKC983003:CKC983006 CTY983003:CTY983006 DDU983003:DDU983006 DNQ983003:DNQ983006 DXM983003:DXM983006 EHI983003:EHI983006 ERE983003:ERE983006 FBA983003:FBA983006 FKW983003:FKW983006 FUS983003:FUS983006 GEO983003:GEO983006 GOK983003:GOK983006 GYG983003:GYG983006 HIC983003:HIC983006 HRY983003:HRY983006 IBU983003:IBU983006 ILQ983003:ILQ983006 IVM983003:IVM983006 JFI983003:JFI983006 JPE983003:JPE983006 JZA983003:JZA983006 KIW983003:KIW983006 KSS983003:KSS983006 LCO983003:LCO983006 LMK983003:LMK983006 LWG983003:LWG983006 MGC983003:MGC983006 MPY983003:MPY983006 MZU983003:MZU983006 NJQ983003:NJQ983006 NTM983003:NTM983006 ODI983003:ODI983006 ONE983003:ONE983006 OXA983003:OXA983006 PGW983003:PGW983006 PQS983003:PQS983006 QAO983003:QAO983006 QKK983003:QKK983006 QUG983003:QUG983006 REC983003:REC983006 RNY983003:RNY983006 RXU983003:RXU983006 SHQ983003:SHQ983006 SRM983003:SRM983006 TBI983003:TBI983006 TLE983003:TLE983006 TVA983003:TVA983006 UEW983003:UEW983006 UOS983003:UOS983006 UYO983003:UYO983006 VIK983003:VIK983006 VSG983003:VSG983006 WCC983003:WCC983006 WLY983003:WLY983006 WVU983003:WVU983006 F65519:F65522 JB65519:JB65522 SX65519:SX65522 ACT65519:ACT65522 AMP65519:AMP65522 AWL65519:AWL65522 BGH65519:BGH65522 BQD65519:BQD65522 BZZ65519:BZZ65522 CJV65519:CJV65522 CTR65519:CTR65522 DDN65519:DDN65522 DNJ65519:DNJ65522 DXF65519:DXF65522 EHB65519:EHB65522 EQX65519:EQX65522 FAT65519:FAT65522 FKP65519:FKP65522 FUL65519:FUL65522 GEH65519:GEH65522 GOD65519:GOD65522 GXZ65519:GXZ65522 HHV65519:HHV65522 HRR65519:HRR65522 IBN65519:IBN65522 ILJ65519:ILJ65522 IVF65519:IVF65522 JFB65519:JFB65522 JOX65519:JOX65522 JYT65519:JYT65522 KIP65519:KIP65522 KSL65519:KSL65522 LCH65519:LCH65522 LMD65519:LMD65522 LVZ65519:LVZ65522 MFV65519:MFV65522 MPR65519:MPR65522 MZN65519:MZN65522 NJJ65519:NJJ65522 NTF65519:NTF65522 ODB65519:ODB65522 OMX65519:OMX65522 OWT65519:OWT65522 PGP65519:PGP65522 PQL65519:PQL65522 QAH65519:QAH65522 QKD65519:QKD65522 QTZ65519:QTZ65522 RDV65519:RDV65522 RNR65519:RNR65522 RXN65519:RXN65522 SHJ65519:SHJ65522 SRF65519:SRF65522 TBB65519:TBB65522 TKX65519:TKX65522 TUT65519:TUT65522 UEP65519:UEP65522 UOL65519:UOL65522 UYH65519:UYH65522 VID65519:VID65522 VRZ65519:VRZ65522 WBV65519:WBV65522 WLR65519:WLR65522 WVN65519:WVN65522 F131055:F131058 JB131055:JB131058 SX131055:SX131058 ACT131055:ACT131058 AMP131055:AMP131058 AWL131055:AWL131058 BGH131055:BGH131058 BQD131055:BQD131058 BZZ131055:BZZ131058 CJV131055:CJV131058 CTR131055:CTR131058 DDN131055:DDN131058 DNJ131055:DNJ131058 DXF131055:DXF131058 EHB131055:EHB131058 EQX131055:EQX131058 FAT131055:FAT131058 FKP131055:FKP131058 FUL131055:FUL131058 GEH131055:GEH131058 GOD131055:GOD131058 GXZ131055:GXZ131058 HHV131055:HHV131058 HRR131055:HRR131058 IBN131055:IBN131058 ILJ131055:ILJ131058 IVF131055:IVF131058 JFB131055:JFB131058 JOX131055:JOX131058 JYT131055:JYT131058 KIP131055:KIP131058 KSL131055:KSL131058 LCH131055:LCH131058 LMD131055:LMD131058 LVZ131055:LVZ131058 MFV131055:MFV131058 MPR131055:MPR131058 MZN131055:MZN131058 NJJ131055:NJJ131058 NTF131055:NTF131058 ODB131055:ODB131058 OMX131055:OMX131058 OWT131055:OWT131058 PGP131055:PGP131058 PQL131055:PQL131058 QAH131055:QAH131058 QKD131055:QKD131058 QTZ131055:QTZ131058 RDV131055:RDV131058 RNR131055:RNR131058 RXN131055:RXN131058 SHJ131055:SHJ131058 SRF131055:SRF131058 TBB131055:TBB131058 TKX131055:TKX131058 TUT131055:TUT131058 UEP131055:UEP131058 UOL131055:UOL131058 UYH131055:UYH131058 VID131055:VID131058 VRZ131055:VRZ131058 WBV131055:WBV131058 WLR131055:WLR131058 WVN131055:WVN131058 F196591:F196594 JB196591:JB196594 SX196591:SX196594 ACT196591:ACT196594 AMP196591:AMP196594 AWL196591:AWL196594 BGH196591:BGH196594 BQD196591:BQD196594 BZZ196591:BZZ196594 CJV196591:CJV196594 CTR196591:CTR196594 DDN196591:DDN196594 DNJ196591:DNJ196594 DXF196591:DXF196594 EHB196591:EHB196594 EQX196591:EQX196594 FAT196591:FAT196594 FKP196591:FKP196594 FUL196591:FUL196594 GEH196591:GEH196594 GOD196591:GOD196594 GXZ196591:GXZ196594 HHV196591:HHV196594 HRR196591:HRR196594 IBN196591:IBN196594 ILJ196591:ILJ196594 IVF196591:IVF196594 JFB196591:JFB196594 JOX196591:JOX196594 JYT196591:JYT196594 KIP196591:KIP196594 KSL196591:KSL196594 LCH196591:LCH196594 LMD196591:LMD196594 LVZ196591:LVZ196594 MFV196591:MFV196594 MPR196591:MPR196594 MZN196591:MZN196594 NJJ196591:NJJ196594 NTF196591:NTF196594 ODB196591:ODB196594 OMX196591:OMX196594 OWT196591:OWT196594 PGP196591:PGP196594 PQL196591:PQL196594 QAH196591:QAH196594 QKD196591:QKD196594 QTZ196591:QTZ196594 RDV196591:RDV196594 RNR196591:RNR196594 RXN196591:RXN196594 SHJ196591:SHJ196594 SRF196591:SRF196594 TBB196591:TBB196594 TKX196591:TKX196594 TUT196591:TUT196594 UEP196591:UEP196594 UOL196591:UOL196594 UYH196591:UYH196594 VID196591:VID196594 VRZ196591:VRZ196594 WBV196591:WBV196594 WLR196591:WLR196594 WVN196591:WVN196594 F262127:F262130 JB262127:JB262130 SX262127:SX262130 ACT262127:ACT262130 AMP262127:AMP262130 AWL262127:AWL262130 BGH262127:BGH262130 BQD262127:BQD262130 BZZ262127:BZZ262130 CJV262127:CJV262130 CTR262127:CTR262130 DDN262127:DDN262130 DNJ262127:DNJ262130 DXF262127:DXF262130 EHB262127:EHB262130 EQX262127:EQX262130 FAT262127:FAT262130 FKP262127:FKP262130 FUL262127:FUL262130 GEH262127:GEH262130 GOD262127:GOD262130 GXZ262127:GXZ262130 HHV262127:HHV262130 HRR262127:HRR262130 IBN262127:IBN262130 ILJ262127:ILJ262130 IVF262127:IVF262130 JFB262127:JFB262130 JOX262127:JOX262130 JYT262127:JYT262130 KIP262127:KIP262130 KSL262127:KSL262130 LCH262127:LCH262130 LMD262127:LMD262130 LVZ262127:LVZ262130 MFV262127:MFV262130 MPR262127:MPR262130 MZN262127:MZN262130 NJJ262127:NJJ262130 NTF262127:NTF262130 ODB262127:ODB262130 OMX262127:OMX262130 OWT262127:OWT262130 PGP262127:PGP262130 PQL262127:PQL262130 QAH262127:QAH262130 QKD262127:QKD262130 QTZ262127:QTZ262130 RDV262127:RDV262130 RNR262127:RNR262130 RXN262127:RXN262130 SHJ262127:SHJ262130 SRF262127:SRF262130 TBB262127:TBB262130 TKX262127:TKX262130 TUT262127:TUT262130 UEP262127:UEP262130 UOL262127:UOL262130 UYH262127:UYH262130 VID262127:VID262130 VRZ262127:VRZ262130 WBV262127:WBV262130 WLR262127:WLR262130 WVN262127:WVN262130 F327663:F327666 JB327663:JB327666 SX327663:SX327666 ACT327663:ACT327666 AMP327663:AMP327666 AWL327663:AWL327666 BGH327663:BGH327666 BQD327663:BQD327666 BZZ327663:BZZ327666 CJV327663:CJV327666 CTR327663:CTR327666 DDN327663:DDN327666 DNJ327663:DNJ327666 DXF327663:DXF327666 EHB327663:EHB327666 EQX327663:EQX327666 FAT327663:FAT327666 FKP327663:FKP327666 FUL327663:FUL327666 GEH327663:GEH327666 GOD327663:GOD327666 GXZ327663:GXZ327666 HHV327663:HHV327666 HRR327663:HRR327666 IBN327663:IBN327666 ILJ327663:ILJ327666 IVF327663:IVF327666 JFB327663:JFB327666 JOX327663:JOX327666 JYT327663:JYT327666 KIP327663:KIP327666 KSL327663:KSL327666 LCH327663:LCH327666 LMD327663:LMD327666 LVZ327663:LVZ327666 MFV327663:MFV327666 MPR327663:MPR327666 MZN327663:MZN327666 NJJ327663:NJJ327666 NTF327663:NTF327666 ODB327663:ODB327666 OMX327663:OMX327666 OWT327663:OWT327666 PGP327663:PGP327666 PQL327663:PQL327666 QAH327663:QAH327666 QKD327663:QKD327666 QTZ327663:QTZ327666 RDV327663:RDV327666 RNR327663:RNR327666 RXN327663:RXN327666 SHJ327663:SHJ327666 SRF327663:SRF327666 TBB327663:TBB327666 TKX327663:TKX327666 TUT327663:TUT327666 UEP327663:UEP327666 UOL327663:UOL327666 UYH327663:UYH327666 VID327663:VID327666 VRZ327663:VRZ327666 WBV327663:WBV327666 WLR327663:WLR327666 WVN327663:WVN327666 F393199:F393202 JB393199:JB393202 SX393199:SX393202 ACT393199:ACT393202 AMP393199:AMP393202 AWL393199:AWL393202 BGH393199:BGH393202 BQD393199:BQD393202 BZZ393199:BZZ393202 CJV393199:CJV393202 CTR393199:CTR393202 DDN393199:DDN393202 DNJ393199:DNJ393202 DXF393199:DXF393202 EHB393199:EHB393202 EQX393199:EQX393202 FAT393199:FAT393202 FKP393199:FKP393202 FUL393199:FUL393202 GEH393199:GEH393202 GOD393199:GOD393202 GXZ393199:GXZ393202 HHV393199:HHV393202 HRR393199:HRR393202 IBN393199:IBN393202 ILJ393199:ILJ393202 IVF393199:IVF393202 JFB393199:JFB393202 JOX393199:JOX393202 JYT393199:JYT393202 KIP393199:KIP393202 KSL393199:KSL393202 LCH393199:LCH393202 LMD393199:LMD393202 LVZ393199:LVZ393202 MFV393199:MFV393202 MPR393199:MPR393202 MZN393199:MZN393202 NJJ393199:NJJ393202 NTF393199:NTF393202 ODB393199:ODB393202 OMX393199:OMX393202 OWT393199:OWT393202 PGP393199:PGP393202 PQL393199:PQL393202 QAH393199:QAH393202 QKD393199:QKD393202 QTZ393199:QTZ393202 RDV393199:RDV393202 RNR393199:RNR393202 RXN393199:RXN393202 SHJ393199:SHJ393202 SRF393199:SRF393202 TBB393199:TBB393202 TKX393199:TKX393202 TUT393199:TUT393202 UEP393199:UEP393202 UOL393199:UOL393202 UYH393199:UYH393202 VID393199:VID393202 VRZ393199:VRZ393202 WBV393199:WBV393202 WLR393199:WLR393202 WVN393199:WVN393202 F458735:F458738 JB458735:JB458738 SX458735:SX458738 ACT458735:ACT458738 AMP458735:AMP458738 AWL458735:AWL458738 BGH458735:BGH458738 BQD458735:BQD458738 BZZ458735:BZZ458738 CJV458735:CJV458738 CTR458735:CTR458738 DDN458735:DDN458738 DNJ458735:DNJ458738 DXF458735:DXF458738 EHB458735:EHB458738 EQX458735:EQX458738 FAT458735:FAT458738 FKP458735:FKP458738 FUL458735:FUL458738 GEH458735:GEH458738 GOD458735:GOD458738 GXZ458735:GXZ458738 HHV458735:HHV458738 HRR458735:HRR458738 IBN458735:IBN458738 ILJ458735:ILJ458738 IVF458735:IVF458738 JFB458735:JFB458738 JOX458735:JOX458738 JYT458735:JYT458738 KIP458735:KIP458738 KSL458735:KSL458738 LCH458735:LCH458738 LMD458735:LMD458738 LVZ458735:LVZ458738 MFV458735:MFV458738 MPR458735:MPR458738 MZN458735:MZN458738 NJJ458735:NJJ458738 NTF458735:NTF458738 ODB458735:ODB458738 OMX458735:OMX458738 OWT458735:OWT458738 PGP458735:PGP458738 PQL458735:PQL458738 QAH458735:QAH458738 QKD458735:QKD458738 QTZ458735:QTZ458738 RDV458735:RDV458738 RNR458735:RNR458738 RXN458735:RXN458738 SHJ458735:SHJ458738 SRF458735:SRF458738 TBB458735:TBB458738 TKX458735:TKX458738 TUT458735:TUT458738 UEP458735:UEP458738 UOL458735:UOL458738 UYH458735:UYH458738 VID458735:VID458738 VRZ458735:VRZ458738 WBV458735:WBV458738 WLR458735:WLR458738 WVN458735:WVN458738 F524271:F524274 JB524271:JB524274 SX524271:SX524274 ACT524271:ACT524274 AMP524271:AMP524274 AWL524271:AWL524274 BGH524271:BGH524274 BQD524271:BQD524274 BZZ524271:BZZ524274 CJV524271:CJV524274 CTR524271:CTR524274 DDN524271:DDN524274 DNJ524271:DNJ524274 DXF524271:DXF524274 EHB524271:EHB524274 EQX524271:EQX524274 FAT524271:FAT524274 FKP524271:FKP524274 FUL524271:FUL524274 GEH524271:GEH524274 GOD524271:GOD524274 GXZ524271:GXZ524274 HHV524271:HHV524274 HRR524271:HRR524274 IBN524271:IBN524274 ILJ524271:ILJ524274 IVF524271:IVF524274 JFB524271:JFB524274 JOX524271:JOX524274 JYT524271:JYT524274 KIP524271:KIP524274 KSL524271:KSL524274 LCH524271:LCH524274 LMD524271:LMD524274 LVZ524271:LVZ524274 MFV524271:MFV524274 MPR524271:MPR524274 MZN524271:MZN524274 NJJ524271:NJJ524274 NTF524271:NTF524274 ODB524271:ODB524274 OMX524271:OMX524274 OWT524271:OWT524274 PGP524271:PGP524274 PQL524271:PQL524274 QAH524271:QAH524274 QKD524271:QKD524274 QTZ524271:QTZ524274 RDV524271:RDV524274 RNR524271:RNR524274 RXN524271:RXN524274 SHJ524271:SHJ524274 SRF524271:SRF524274 TBB524271:TBB524274 TKX524271:TKX524274 TUT524271:TUT524274 UEP524271:UEP524274 UOL524271:UOL524274 UYH524271:UYH524274 VID524271:VID524274 VRZ524271:VRZ524274 WBV524271:WBV524274 WLR524271:WLR524274 WVN524271:WVN524274 F589807:F589810 JB589807:JB589810 SX589807:SX589810 ACT589807:ACT589810 AMP589807:AMP589810 AWL589807:AWL589810 BGH589807:BGH589810 BQD589807:BQD589810 BZZ589807:BZZ589810 CJV589807:CJV589810 CTR589807:CTR589810 DDN589807:DDN589810 DNJ589807:DNJ589810 DXF589807:DXF589810 EHB589807:EHB589810 EQX589807:EQX589810 FAT589807:FAT589810 FKP589807:FKP589810 FUL589807:FUL589810 GEH589807:GEH589810 GOD589807:GOD589810 GXZ589807:GXZ589810 HHV589807:HHV589810 HRR589807:HRR589810 IBN589807:IBN589810 ILJ589807:ILJ589810 IVF589807:IVF589810 JFB589807:JFB589810 JOX589807:JOX589810 JYT589807:JYT589810 KIP589807:KIP589810 KSL589807:KSL589810 LCH589807:LCH589810 LMD589807:LMD589810 LVZ589807:LVZ589810 MFV589807:MFV589810 MPR589807:MPR589810 MZN589807:MZN589810 NJJ589807:NJJ589810 NTF589807:NTF589810 ODB589807:ODB589810 OMX589807:OMX589810 OWT589807:OWT589810 PGP589807:PGP589810 PQL589807:PQL589810 QAH589807:QAH589810 QKD589807:QKD589810 QTZ589807:QTZ589810 RDV589807:RDV589810 RNR589807:RNR589810 RXN589807:RXN589810 SHJ589807:SHJ589810 SRF589807:SRF589810 TBB589807:TBB589810 TKX589807:TKX589810 TUT589807:TUT589810 UEP589807:UEP589810 UOL589807:UOL589810 UYH589807:UYH589810 VID589807:VID589810 VRZ589807:VRZ589810 WBV589807:WBV589810 WLR589807:WLR589810 WVN589807:WVN589810 F655343:F655346 JB655343:JB655346 SX655343:SX655346 ACT655343:ACT655346 AMP655343:AMP655346 AWL655343:AWL655346 BGH655343:BGH655346 BQD655343:BQD655346 BZZ655343:BZZ655346 CJV655343:CJV655346 CTR655343:CTR655346 DDN655343:DDN655346 DNJ655343:DNJ655346 DXF655343:DXF655346 EHB655343:EHB655346 EQX655343:EQX655346 FAT655343:FAT655346 FKP655343:FKP655346 FUL655343:FUL655346 GEH655343:GEH655346 GOD655343:GOD655346 GXZ655343:GXZ655346 HHV655343:HHV655346 HRR655343:HRR655346 IBN655343:IBN655346 ILJ655343:ILJ655346 IVF655343:IVF655346 JFB655343:JFB655346 JOX655343:JOX655346 JYT655343:JYT655346 KIP655343:KIP655346 KSL655343:KSL655346 LCH655343:LCH655346 LMD655343:LMD655346 LVZ655343:LVZ655346 MFV655343:MFV655346 MPR655343:MPR655346 MZN655343:MZN655346 NJJ655343:NJJ655346 NTF655343:NTF655346 ODB655343:ODB655346 OMX655343:OMX655346 OWT655343:OWT655346 PGP655343:PGP655346 PQL655343:PQL655346 QAH655343:QAH655346 QKD655343:QKD655346 QTZ655343:QTZ655346 RDV655343:RDV655346 RNR655343:RNR655346 RXN655343:RXN655346 SHJ655343:SHJ655346 SRF655343:SRF655346 TBB655343:TBB655346 TKX655343:TKX655346 TUT655343:TUT655346 UEP655343:UEP655346 UOL655343:UOL655346 UYH655343:UYH655346 VID655343:VID655346 VRZ655343:VRZ655346 WBV655343:WBV655346 WLR655343:WLR655346 WVN655343:WVN655346 F720879:F720882 JB720879:JB720882 SX720879:SX720882 ACT720879:ACT720882 AMP720879:AMP720882 AWL720879:AWL720882 BGH720879:BGH720882 BQD720879:BQD720882 BZZ720879:BZZ720882 CJV720879:CJV720882 CTR720879:CTR720882 DDN720879:DDN720882 DNJ720879:DNJ720882 DXF720879:DXF720882 EHB720879:EHB720882 EQX720879:EQX720882 FAT720879:FAT720882 FKP720879:FKP720882 FUL720879:FUL720882 GEH720879:GEH720882 GOD720879:GOD720882 GXZ720879:GXZ720882 HHV720879:HHV720882 HRR720879:HRR720882 IBN720879:IBN720882 ILJ720879:ILJ720882 IVF720879:IVF720882 JFB720879:JFB720882 JOX720879:JOX720882 JYT720879:JYT720882 KIP720879:KIP720882 KSL720879:KSL720882 LCH720879:LCH720882 LMD720879:LMD720882 LVZ720879:LVZ720882 MFV720879:MFV720882 MPR720879:MPR720882 MZN720879:MZN720882 NJJ720879:NJJ720882 NTF720879:NTF720882 ODB720879:ODB720882 OMX720879:OMX720882 OWT720879:OWT720882 PGP720879:PGP720882 PQL720879:PQL720882 QAH720879:QAH720882 QKD720879:QKD720882 QTZ720879:QTZ720882 RDV720879:RDV720882 RNR720879:RNR720882 RXN720879:RXN720882 SHJ720879:SHJ720882 SRF720879:SRF720882 TBB720879:TBB720882 TKX720879:TKX720882 TUT720879:TUT720882 UEP720879:UEP720882 UOL720879:UOL720882 UYH720879:UYH720882 VID720879:VID720882 VRZ720879:VRZ720882 WBV720879:WBV720882 WLR720879:WLR720882 WVN720879:WVN720882 F786415:F786418 JB786415:JB786418 SX786415:SX786418 ACT786415:ACT786418 AMP786415:AMP786418 AWL786415:AWL786418 BGH786415:BGH786418 BQD786415:BQD786418 BZZ786415:BZZ786418 CJV786415:CJV786418 CTR786415:CTR786418 DDN786415:DDN786418 DNJ786415:DNJ786418 DXF786415:DXF786418 EHB786415:EHB786418 EQX786415:EQX786418 FAT786415:FAT786418 FKP786415:FKP786418 FUL786415:FUL786418 GEH786415:GEH786418 GOD786415:GOD786418 GXZ786415:GXZ786418 HHV786415:HHV786418 HRR786415:HRR786418 IBN786415:IBN786418 ILJ786415:ILJ786418 IVF786415:IVF786418 JFB786415:JFB786418 JOX786415:JOX786418 JYT786415:JYT786418 KIP786415:KIP786418 KSL786415:KSL786418 LCH786415:LCH786418 LMD786415:LMD786418 LVZ786415:LVZ786418 MFV786415:MFV786418 MPR786415:MPR786418 MZN786415:MZN786418 NJJ786415:NJJ786418 NTF786415:NTF786418 ODB786415:ODB786418 OMX786415:OMX786418 OWT786415:OWT786418 PGP786415:PGP786418 PQL786415:PQL786418 QAH786415:QAH786418 QKD786415:QKD786418 QTZ786415:QTZ786418 RDV786415:RDV786418 RNR786415:RNR786418 RXN786415:RXN786418 SHJ786415:SHJ786418 SRF786415:SRF786418 TBB786415:TBB786418 TKX786415:TKX786418 TUT786415:TUT786418 UEP786415:UEP786418 UOL786415:UOL786418 UYH786415:UYH786418 VID786415:VID786418 VRZ786415:VRZ786418 WBV786415:WBV786418 WLR786415:WLR786418 WVN786415:WVN786418 F851951:F851954 JB851951:JB851954 SX851951:SX851954 ACT851951:ACT851954 AMP851951:AMP851954 AWL851951:AWL851954 BGH851951:BGH851954 BQD851951:BQD851954 BZZ851951:BZZ851954 CJV851951:CJV851954 CTR851951:CTR851954 DDN851951:DDN851954 DNJ851951:DNJ851954 DXF851951:DXF851954 EHB851951:EHB851954 EQX851951:EQX851954 FAT851951:FAT851954 FKP851951:FKP851954 FUL851951:FUL851954 GEH851951:GEH851954 GOD851951:GOD851954 GXZ851951:GXZ851954 HHV851951:HHV851954 HRR851951:HRR851954 IBN851951:IBN851954 ILJ851951:ILJ851954 IVF851951:IVF851954 JFB851951:JFB851954 JOX851951:JOX851954 JYT851951:JYT851954 KIP851951:KIP851954 KSL851951:KSL851954 LCH851951:LCH851954 LMD851951:LMD851954 LVZ851951:LVZ851954 MFV851951:MFV851954 MPR851951:MPR851954 MZN851951:MZN851954 NJJ851951:NJJ851954 NTF851951:NTF851954 ODB851951:ODB851954 OMX851951:OMX851954 OWT851951:OWT851954 PGP851951:PGP851954 PQL851951:PQL851954 QAH851951:QAH851954 QKD851951:QKD851954 QTZ851951:QTZ851954 RDV851951:RDV851954 RNR851951:RNR851954 RXN851951:RXN851954 SHJ851951:SHJ851954 SRF851951:SRF851954 TBB851951:TBB851954 TKX851951:TKX851954 TUT851951:TUT851954 UEP851951:UEP851954 UOL851951:UOL851954 UYH851951:UYH851954 VID851951:VID851954 VRZ851951:VRZ851954 WBV851951:WBV851954 WLR851951:WLR851954 WVN851951:WVN851954 F917487:F917490 JB917487:JB917490 SX917487:SX917490 ACT917487:ACT917490 AMP917487:AMP917490 AWL917487:AWL917490 BGH917487:BGH917490 BQD917487:BQD917490 BZZ917487:BZZ917490 CJV917487:CJV917490 CTR917487:CTR917490 DDN917487:DDN917490 DNJ917487:DNJ917490 DXF917487:DXF917490 EHB917487:EHB917490 EQX917487:EQX917490 FAT917487:FAT917490 FKP917487:FKP917490 FUL917487:FUL917490 GEH917487:GEH917490 GOD917487:GOD917490 GXZ917487:GXZ917490 HHV917487:HHV917490 HRR917487:HRR917490 IBN917487:IBN917490 ILJ917487:ILJ917490 IVF917487:IVF917490 JFB917487:JFB917490 JOX917487:JOX917490 JYT917487:JYT917490 KIP917487:KIP917490 KSL917487:KSL917490 LCH917487:LCH917490 LMD917487:LMD917490 LVZ917487:LVZ917490 MFV917487:MFV917490 MPR917487:MPR917490 MZN917487:MZN917490 NJJ917487:NJJ917490 NTF917487:NTF917490 ODB917487:ODB917490 OMX917487:OMX917490 OWT917487:OWT917490 PGP917487:PGP917490 PQL917487:PQL917490 QAH917487:QAH917490 QKD917487:QKD917490 QTZ917487:QTZ917490 RDV917487:RDV917490 RNR917487:RNR917490 RXN917487:RXN917490 SHJ917487:SHJ917490 SRF917487:SRF917490 TBB917487:TBB917490 TKX917487:TKX917490 TUT917487:TUT917490 UEP917487:UEP917490 UOL917487:UOL917490 UYH917487:UYH917490 VID917487:VID917490 VRZ917487:VRZ917490 WBV917487:WBV917490 WLR917487:WLR917490 WVN917487:WVN917490 F983023:F983026 JB983023:JB983026 SX983023:SX983026 ACT983023:ACT983026 AMP983023:AMP983026 AWL983023:AWL983026 BGH983023:BGH983026 BQD983023:BQD983026 BZZ983023:BZZ983026 CJV983023:CJV983026 CTR983023:CTR983026 DDN983023:DDN983026 DNJ983023:DNJ983026 DXF983023:DXF983026 EHB983023:EHB983026 EQX983023:EQX983026 FAT983023:FAT983026 FKP983023:FKP983026 FUL983023:FUL983026 GEH983023:GEH983026 GOD983023:GOD983026 GXZ983023:GXZ983026 HHV983023:HHV983026 HRR983023:HRR983026 IBN983023:IBN983026 ILJ983023:ILJ983026 IVF983023:IVF983026 JFB983023:JFB983026 JOX983023:JOX983026 JYT983023:JYT983026 KIP983023:KIP983026 KSL983023:KSL983026 LCH983023:LCH983026 LMD983023:LMD983026 LVZ983023:LVZ983026 MFV983023:MFV983026 MPR983023:MPR983026 MZN983023:MZN983026 NJJ983023:NJJ983026 NTF983023:NTF983026 ODB983023:ODB983026 OMX983023:OMX983026 OWT983023:OWT983026 PGP983023:PGP983026 PQL983023:PQL983026 QAH983023:QAH983026 QKD983023:QKD983026 QTZ983023:QTZ983026 RDV983023:RDV983026 RNR983023:RNR983026 RXN983023:RXN983026 SHJ983023:SHJ983026 SRF983023:SRF983026 TBB983023:TBB983026 TKX983023:TKX983026 TUT983023:TUT983026 UEP983023:UEP983026 UOL983023:UOL983026 UYH983023:UYH983026 VID983023:VID983026 VRZ983023:VRZ983026 WBV983023:WBV983026 WLR983023:WLR983026 WVN983023:WVN983026 J65495 JF65495 TB65495 ACX65495 AMT65495 AWP65495 BGL65495 BQH65495 CAD65495 CJZ65495 CTV65495 DDR65495 DNN65495 DXJ65495 EHF65495 ERB65495 FAX65495 FKT65495 FUP65495 GEL65495 GOH65495 GYD65495 HHZ65495 HRV65495 IBR65495 ILN65495 IVJ65495 JFF65495 JPB65495 JYX65495 KIT65495 KSP65495 LCL65495 LMH65495 LWD65495 MFZ65495 MPV65495 MZR65495 NJN65495 NTJ65495 ODF65495 ONB65495 OWX65495 PGT65495 PQP65495 QAL65495 QKH65495 QUD65495 RDZ65495 RNV65495 RXR65495 SHN65495 SRJ65495 TBF65495 TLB65495 TUX65495 UET65495 UOP65495 UYL65495 VIH65495 VSD65495 WBZ65495 WLV65495 WVR65495 J131031 JF131031 TB131031 ACX131031 AMT131031 AWP131031 BGL131031 BQH131031 CAD131031 CJZ131031 CTV131031 DDR131031 DNN131031 DXJ131031 EHF131031 ERB131031 FAX131031 FKT131031 FUP131031 GEL131031 GOH131031 GYD131031 HHZ131031 HRV131031 IBR131031 ILN131031 IVJ131031 JFF131031 JPB131031 JYX131031 KIT131031 KSP131031 LCL131031 LMH131031 LWD131031 MFZ131031 MPV131031 MZR131031 NJN131031 NTJ131031 ODF131031 ONB131031 OWX131031 PGT131031 PQP131031 QAL131031 QKH131031 QUD131031 RDZ131031 RNV131031 RXR131031 SHN131031 SRJ131031 TBF131031 TLB131031 TUX131031 UET131031 UOP131031 UYL131031 VIH131031 VSD131031 WBZ131031 WLV131031 WVR131031 J196567 JF196567 TB196567 ACX196567 AMT196567 AWP196567 BGL196567 BQH196567 CAD196567 CJZ196567 CTV196567 DDR196567 DNN196567 DXJ196567 EHF196567 ERB196567 FAX196567 FKT196567 FUP196567 GEL196567 GOH196567 GYD196567 HHZ196567 HRV196567 IBR196567 ILN196567 IVJ196567 JFF196567 JPB196567 JYX196567 KIT196567 KSP196567 LCL196567 LMH196567 LWD196567 MFZ196567 MPV196567 MZR196567 NJN196567 NTJ196567 ODF196567 ONB196567 OWX196567 PGT196567 PQP196567 QAL196567 QKH196567 QUD196567 RDZ196567 RNV196567 RXR196567 SHN196567 SRJ196567 TBF196567 TLB196567 TUX196567 UET196567 UOP196567 UYL196567 VIH196567 VSD196567 WBZ196567 WLV196567 WVR196567 J262103 JF262103 TB262103 ACX262103 AMT262103 AWP262103 BGL262103 BQH262103 CAD262103 CJZ262103 CTV262103 DDR262103 DNN262103 DXJ262103 EHF262103 ERB262103 FAX262103 FKT262103 FUP262103 GEL262103 GOH262103 GYD262103 HHZ262103 HRV262103 IBR262103 ILN262103 IVJ262103 JFF262103 JPB262103 JYX262103 KIT262103 KSP262103 LCL262103 LMH262103 LWD262103 MFZ262103 MPV262103 MZR262103 NJN262103 NTJ262103 ODF262103 ONB262103 OWX262103 PGT262103 PQP262103 QAL262103 QKH262103 QUD262103 RDZ262103 RNV262103 RXR262103 SHN262103 SRJ262103 TBF262103 TLB262103 TUX262103 UET262103 UOP262103 UYL262103 VIH262103 VSD262103 WBZ262103 WLV262103 WVR262103 J327639 JF327639 TB327639 ACX327639 AMT327639 AWP327639 BGL327639 BQH327639 CAD327639 CJZ327639 CTV327639 DDR327639 DNN327639 DXJ327639 EHF327639 ERB327639 FAX327639 FKT327639 FUP327639 GEL327639 GOH327639 GYD327639 HHZ327639 HRV327639 IBR327639 ILN327639 IVJ327639 JFF327639 JPB327639 JYX327639 KIT327639 KSP327639 LCL327639 LMH327639 LWD327639 MFZ327639 MPV327639 MZR327639 NJN327639 NTJ327639 ODF327639 ONB327639 OWX327639 PGT327639 PQP327639 QAL327639 QKH327639 QUD327639 RDZ327639 RNV327639 RXR327639 SHN327639 SRJ327639 TBF327639 TLB327639 TUX327639 UET327639 UOP327639 UYL327639 VIH327639 VSD327639 WBZ327639 WLV327639 WVR327639 J393175 JF393175 TB393175 ACX393175 AMT393175 AWP393175 BGL393175 BQH393175 CAD393175 CJZ393175 CTV393175 DDR393175 DNN393175 DXJ393175 EHF393175 ERB393175 FAX393175 FKT393175 FUP393175 GEL393175 GOH393175 GYD393175 HHZ393175 HRV393175 IBR393175 ILN393175 IVJ393175 JFF393175 JPB393175 JYX393175 KIT393175 KSP393175 LCL393175 LMH393175 LWD393175 MFZ393175 MPV393175 MZR393175 NJN393175 NTJ393175 ODF393175 ONB393175 OWX393175 PGT393175 PQP393175 QAL393175 QKH393175 QUD393175 RDZ393175 RNV393175 RXR393175 SHN393175 SRJ393175 TBF393175 TLB393175 TUX393175 UET393175 UOP393175 UYL393175 VIH393175 VSD393175 WBZ393175 WLV393175 WVR393175 J458711 JF458711 TB458711 ACX458711 AMT458711 AWP458711 BGL458711 BQH458711 CAD458711 CJZ458711 CTV458711 DDR458711 DNN458711 DXJ458711 EHF458711 ERB458711 FAX458711 FKT458711 FUP458711 GEL458711 GOH458711 GYD458711 HHZ458711 HRV458711 IBR458711 ILN458711 IVJ458711 JFF458711 JPB458711 JYX458711 KIT458711 KSP458711 LCL458711 LMH458711 LWD458711 MFZ458711 MPV458711 MZR458711 NJN458711 NTJ458711 ODF458711 ONB458711 OWX458711 PGT458711 PQP458711 QAL458711 QKH458711 QUD458711 RDZ458711 RNV458711 RXR458711 SHN458711 SRJ458711 TBF458711 TLB458711 TUX458711 UET458711 UOP458711 UYL458711 VIH458711 VSD458711 WBZ458711 WLV458711 WVR458711 J524247 JF524247 TB524247 ACX524247 AMT524247 AWP524247 BGL524247 BQH524247 CAD524247 CJZ524247 CTV524247 DDR524247 DNN524247 DXJ524247 EHF524247 ERB524247 FAX524247 FKT524247 FUP524247 GEL524247 GOH524247 GYD524247 HHZ524247 HRV524247 IBR524247 ILN524247 IVJ524247 JFF524247 JPB524247 JYX524247 KIT524247 KSP524247 LCL524247 LMH524247 LWD524247 MFZ524247 MPV524247 MZR524247 NJN524247 NTJ524247 ODF524247 ONB524247 OWX524247 PGT524247 PQP524247 QAL524247 QKH524247 QUD524247 RDZ524247 RNV524247 RXR524247 SHN524247 SRJ524247 TBF524247 TLB524247 TUX524247 UET524247 UOP524247 UYL524247 VIH524247 VSD524247 WBZ524247 WLV524247 WVR524247 J589783 JF589783 TB589783 ACX589783 AMT589783 AWP589783 BGL589783 BQH589783 CAD589783 CJZ589783 CTV589783 DDR589783 DNN589783 DXJ589783 EHF589783 ERB589783 FAX589783 FKT589783 FUP589783 GEL589783 GOH589783 GYD589783 HHZ589783 HRV589783 IBR589783 ILN589783 IVJ589783 JFF589783 JPB589783 JYX589783 KIT589783 KSP589783 LCL589783 LMH589783 LWD589783 MFZ589783 MPV589783 MZR589783 NJN589783 NTJ589783 ODF589783 ONB589783 OWX589783 PGT589783 PQP589783 QAL589783 QKH589783 QUD589783 RDZ589783 RNV589783 RXR589783 SHN589783 SRJ589783 TBF589783 TLB589783 TUX589783 UET589783 UOP589783 UYL589783 VIH589783 VSD589783 WBZ589783 WLV589783 WVR589783 J655319 JF655319 TB655319 ACX655319 AMT655319 AWP655319 BGL655319 BQH655319 CAD655319 CJZ655319 CTV655319 DDR655319 DNN655319 DXJ655319 EHF655319 ERB655319 FAX655319 FKT655319 FUP655319 GEL655319 GOH655319 GYD655319 HHZ655319 HRV655319 IBR655319 ILN655319 IVJ655319 JFF655319 JPB655319 JYX655319 KIT655319 KSP655319 LCL655319 LMH655319 LWD655319 MFZ655319 MPV655319 MZR655319 NJN655319 NTJ655319 ODF655319 ONB655319 OWX655319 PGT655319 PQP655319 QAL655319 QKH655319 QUD655319 RDZ655319 RNV655319 RXR655319 SHN655319 SRJ655319 TBF655319 TLB655319 TUX655319 UET655319 UOP655319 UYL655319 VIH655319 VSD655319 WBZ655319 WLV655319 WVR655319 J720855 JF720855 TB720855 ACX720855 AMT720855 AWP720855 BGL720855 BQH720855 CAD720855 CJZ720855 CTV720855 DDR720855 DNN720855 DXJ720855 EHF720855 ERB720855 FAX720855 FKT720855 FUP720855 GEL720855 GOH720855 GYD720855 HHZ720855 HRV720855 IBR720855 ILN720855 IVJ720855 JFF720855 JPB720855 JYX720855 KIT720855 KSP720855 LCL720855 LMH720855 LWD720855 MFZ720855 MPV720855 MZR720855 NJN720855 NTJ720855 ODF720855 ONB720855 OWX720855 PGT720855 PQP720855 QAL720855 QKH720855 QUD720855 RDZ720855 RNV720855 RXR720855 SHN720855 SRJ720855 TBF720855 TLB720855 TUX720855 UET720855 UOP720855 UYL720855 VIH720855 VSD720855 WBZ720855 WLV720855 WVR720855 J786391 JF786391 TB786391 ACX786391 AMT786391 AWP786391 BGL786391 BQH786391 CAD786391 CJZ786391 CTV786391 DDR786391 DNN786391 DXJ786391 EHF786391 ERB786391 FAX786391 FKT786391 FUP786391 GEL786391 GOH786391 GYD786391 HHZ786391 HRV786391 IBR786391 ILN786391 IVJ786391 JFF786391 JPB786391 JYX786391 KIT786391 KSP786391 LCL786391 LMH786391 LWD786391 MFZ786391 MPV786391 MZR786391 NJN786391 NTJ786391 ODF786391 ONB786391 OWX786391 PGT786391 PQP786391 QAL786391 QKH786391 QUD786391 RDZ786391 RNV786391 RXR786391 SHN786391 SRJ786391 TBF786391 TLB786391 TUX786391 UET786391 UOP786391 UYL786391 VIH786391 VSD786391 WBZ786391 WLV786391 WVR786391 J851927 JF851927 TB851927 ACX851927 AMT851927 AWP851927 BGL851927 BQH851927 CAD851927 CJZ851927 CTV851927 DDR851927 DNN851927 DXJ851927 EHF851927 ERB851927 FAX851927 FKT851927 FUP851927 GEL851927 GOH851927 GYD851927 HHZ851927 HRV851927 IBR851927 ILN851927 IVJ851927 JFF851927 JPB851927 JYX851927 KIT851927 KSP851927 LCL851927 LMH851927 LWD851927 MFZ851927 MPV851927 MZR851927 NJN851927 NTJ851927 ODF851927 ONB851927 OWX851927 PGT851927 PQP851927 QAL851927 QKH851927 QUD851927 RDZ851927 RNV851927 RXR851927 SHN851927 SRJ851927 TBF851927 TLB851927 TUX851927 UET851927 UOP851927 UYL851927 VIH851927 VSD851927 WBZ851927 WLV851927 WVR851927 J917463 JF917463 TB917463 ACX917463 AMT917463 AWP917463 BGL917463 BQH917463 CAD917463 CJZ917463 CTV917463 DDR917463 DNN917463 DXJ917463 EHF917463 ERB917463 FAX917463 FKT917463 FUP917463 GEL917463 GOH917463 GYD917463 HHZ917463 HRV917463 IBR917463 ILN917463 IVJ917463 JFF917463 JPB917463 JYX917463 KIT917463 KSP917463 LCL917463 LMH917463 LWD917463 MFZ917463 MPV917463 MZR917463 NJN917463 NTJ917463 ODF917463 ONB917463 OWX917463 PGT917463 PQP917463 QAL917463 QKH917463 QUD917463 RDZ917463 RNV917463 RXR917463 SHN917463 SRJ917463 TBF917463 TLB917463 TUX917463 UET917463 UOP917463 UYL917463 VIH917463 VSD917463 WBZ917463 WLV917463 WVR917463 J982999 JF982999 TB982999 ACX982999 AMT982999 AWP982999 BGL982999 BQH982999 CAD982999 CJZ982999 CTV982999 DDR982999 DNN982999 DXJ982999 EHF982999 ERB982999 FAX982999 FKT982999 FUP982999 GEL982999 GOH982999 GYD982999 HHZ982999 HRV982999 IBR982999 ILN982999 IVJ982999 JFF982999 JPB982999 JYX982999 KIT982999 KSP982999 LCL982999 LMH982999 LWD982999 MFZ982999 MPV982999 MZR982999 NJN982999 NTJ982999 ODF982999 ONB982999 OWX982999 PGT982999 PQP982999 QAL982999 QKH982999 QUD982999 RDZ982999 RNV982999 RXR982999 SHN982999 SRJ982999 TBF982999 TLB982999 TUX982999 UET982999 UOP982999 UYL982999 VIH982999 VSD982999 WBZ982999 WLV982999 WVR982999 M65488:M65491 JI65488:JI65491 TE65488:TE65491 ADA65488:ADA65491 AMW65488:AMW65491 AWS65488:AWS65491 BGO65488:BGO65491 BQK65488:BQK65491 CAG65488:CAG65491 CKC65488:CKC65491 CTY65488:CTY65491 DDU65488:DDU65491 DNQ65488:DNQ65491 DXM65488:DXM65491 EHI65488:EHI65491 ERE65488:ERE65491 FBA65488:FBA65491 FKW65488:FKW65491 FUS65488:FUS65491 GEO65488:GEO65491 GOK65488:GOK65491 GYG65488:GYG65491 HIC65488:HIC65491 HRY65488:HRY65491 IBU65488:IBU65491 ILQ65488:ILQ65491 IVM65488:IVM65491 JFI65488:JFI65491 JPE65488:JPE65491 JZA65488:JZA65491 KIW65488:KIW65491 KSS65488:KSS65491 LCO65488:LCO65491 LMK65488:LMK65491 LWG65488:LWG65491 MGC65488:MGC65491 MPY65488:MPY65491 MZU65488:MZU65491 NJQ65488:NJQ65491 NTM65488:NTM65491 ODI65488:ODI65491 ONE65488:ONE65491 OXA65488:OXA65491 PGW65488:PGW65491 PQS65488:PQS65491 QAO65488:QAO65491 QKK65488:QKK65491 QUG65488:QUG65491 REC65488:REC65491 RNY65488:RNY65491 RXU65488:RXU65491 SHQ65488:SHQ65491 SRM65488:SRM65491 TBI65488:TBI65491 TLE65488:TLE65491 TVA65488:TVA65491 UEW65488:UEW65491 UOS65488:UOS65491 UYO65488:UYO65491 VIK65488:VIK65491 VSG65488:VSG65491 WCC65488:WCC65491 WLY65488:WLY65491 WVU65488:WVU65491 M131024:M131027 JI131024:JI131027 TE131024:TE131027 ADA131024:ADA131027 AMW131024:AMW131027 AWS131024:AWS131027 BGO131024:BGO131027 BQK131024:BQK131027 CAG131024:CAG131027 CKC131024:CKC131027 CTY131024:CTY131027 DDU131024:DDU131027 DNQ131024:DNQ131027 DXM131024:DXM131027 EHI131024:EHI131027 ERE131024:ERE131027 FBA131024:FBA131027 FKW131024:FKW131027 FUS131024:FUS131027 GEO131024:GEO131027 GOK131024:GOK131027 GYG131024:GYG131027 HIC131024:HIC131027 HRY131024:HRY131027 IBU131024:IBU131027 ILQ131024:ILQ131027 IVM131024:IVM131027 JFI131024:JFI131027 JPE131024:JPE131027 JZA131024:JZA131027 KIW131024:KIW131027 KSS131024:KSS131027 LCO131024:LCO131027 LMK131024:LMK131027 LWG131024:LWG131027 MGC131024:MGC131027 MPY131024:MPY131027 MZU131024:MZU131027 NJQ131024:NJQ131027 NTM131024:NTM131027 ODI131024:ODI131027 ONE131024:ONE131027 OXA131024:OXA131027 PGW131024:PGW131027 PQS131024:PQS131027 QAO131024:QAO131027 QKK131024:QKK131027 QUG131024:QUG131027 REC131024:REC131027 RNY131024:RNY131027 RXU131024:RXU131027 SHQ131024:SHQ131027 SRM131024:SRM131027 TBI131024:TBI131027 TLE131024:TLE131027 TVA131024:TVA131027 UEW131024:UEW131027 UOS131024:UOS131027 UYO131024:UYO131027 VIK131024:VIK131027 VSG131024:VSG131027 WCC131024:WCC131027 WLY131024:WLY131027 WVU131024:WVU131027 M196560:M196563 JI196560:JI196563 TE196560:TE196563 ADA196560:ADA196563 AMW196560:AMW196563 AWS196560:AWS196563 BGO196560:BGO196563 BQK196560:BQK196563 CAG196560:CAG196563 CKC196560:CKC196563 CTY196560:CTY196563 DDU196560:DDU196563 DNQ196560:DNQ196563 DXM196560:DXM196563 EHI196560:EHI196563 ERE196560:ERE196563 FBA196560:FBA196563 FKW196560:FKW196563 FUS196560:FUS196563 GEO196560:GEO196563 GOK196560:GOK196563 GYG196560:GYG196563 HIC196560:HIC196563 HRY196560:HRY196563 IBU196560:IBU196563 ILQ196560:ILQ196563 IVM196560:IVM196563 JFI196560:JFI196563 JPE196560:JPE196563 JZA196560:JZA196563 KIW196560:KIW196563 KSS196560:KSS196563 LCO196560:LCO196563 LMK196560:LMK196563 LWG196560:LWG196563 MGC196560:MGC196563 MPY196560:MPY196563 MZU196560:MZU196563 NJQ196560:NJQ196563 NTM196560:NTM196563 ODI196560:ODI196563 ONE196560:ONE196563 OXA196560:OXA196563 PGW196560:PGW196563 PQS196560:PQS196563 QAO196560:QAO196563 QKK196560:QKK196563 QUG196560:QUG196563 REC196560:REC196563 RNY196560:RNY196563 RXU196560:RXU196563 SHQ196560:SHQ196563 SRM196560:SRM196563 TBI196560:TBI196563 TLE196560:TLE196563 TVA196560:TVA196563 UEW196560:UEW196563 UOS196560:UOS196563 UYO196560:UYO196563 VIK196560:VIK196563 VSG196560:VSG196563 WCC196560:WCC196563 WLY196560:WLY196563 WVU196560:WVU196563 M262096:M262099 JI262096:JI262099 TE262096:TE262099 ADA262096:ADA262099 AMW262096:AMW262099 AWS262096:AWS262099 BGO262096:BGO262099 BQK262096:BQK262099 CAG262096:CAG262099 CKC262096:CKC262099 CTY262096:CTY262099 DDU262096:DDU262099 DNQ262096:DNQ262099 DXM262096:DXM262099 EHI262096:EHI262099 ERE262096:ERE262099 FBA262096:FBA262099 FKW262096:FKW262099 FUS262096:FUS262099 GEO262096:GEO262099 GOK262096:GOK262099 GYG262096:GYG262099 HIC262096:HIC262099 HRY262096:HRY262099 IBU262096:IBU262099 ILQ262096:ILQ262099 IVM262096:IVM262099 JFI262096:JFI262099 JPE262096:JPE262099 JZA262096:JZA262099 KIW262096:KIW262099 KSS262096:KSS262099 LCO262096:LCO262099 LMK262096:LMK262099 LWG262096:LWG262099 MGC262096:MGC262099 MPY262096:MPY262099 MZU262096:MZU262099 NJQ262096:NJQ262099 NTM262096:NTM262099 ODI262096:ODI262099 ONE262096:ONE262099 OXA262096:OXA262099 PGW262096:PGW262099 PQS262096:PQS262099 QAO262096:QAO262099 QKK262096:QKK262099 QUG262096:QUG262099 REC262096:REC262099 RNY262096:RNY262099 RXU262096:RXU262099 SHQ262096:SHQ262099 SRM262096:SRM262099 TBI262096:TBI262099 TLE262096:TLE262099 TVA262096:TVA262099 UEW262096:UEW262099 UOS262096:UOS262099 UYO262096:UYO262099 VIK262096:VIK262099 VSG262096:VSG262099 WCC262096:WCC262099 WLY262096:WLY262099 WVU262096:WVU262099 M327632:M327635 JI327632:JI327635 TE327632:TE327635 ADA327632:ADA327635 AMW327632:AMW327635 AWS327632:AWS327635 BGO327632:BGO327635 BQK327632:BQK327635 CAG327632:CAG327635 CKC327632:CKC327635 CTY327632:CTY327635 DDU327632:DDU327635 DNQ327632:DNQ327635 DXM327632:DXM327635 EHI327632:EHI327635 ERE327632:ERE327635 FBA327632:FBA327635 FKW327632:FKW327635 FUS327632:FUS327635 GEO327632:GEO327635 GOK327632:GOK327635 GYG327632:GYG327635 HIC327632:HIC327635 HRY327632:HRY327635 IBU327632:IBU327635 ILQ327632:ILQ327635 IVM327632:IVM327635 JFI327632:JFI327635 JPE327632:JPE327635 JZA327632:JZA327635 KIW327632:KIW327635 KSS327632:KSS327635 LCO327632:LCO327635 LMK327632:LMK327635 LWG327632:LWG327635 MGC327632:MGC327635 MPY327632:MPY327635 MZU327632:MZU327635 NJQ327632:NJQ327635 NTM327632:NTM327635 ODI327632:ODI327635 ONE327632:ONE327635 OXA327632:OXA327635 PGW327632:PGW327635 PQS327632:PQS327635 QAO327632:QAO327635 QKK327632:QKK327635 QUG327632:QUG327635 REC327632:REC327635 RNY327632:RNY327635 RXU327632:RXU327635 SHQ327632:SHQ327635 SRM327632:SRM327635 TBI327632:TBI327635 TLE327632:TLE327635 TVA327632:TVA327635 UEW327632:UEW327635 UOS327632:UOS327635 UYO327632:UYO327635 VIK327632:VIK327635 VSG327632:VSG327635 WCC327632:WCC327635 WLY327632:WLY327635 WVU327632:WVU327635 M393168:M393171 JI393168:JI393171 TE393168:TE393171 ADA393168:ADA393171 AMW393168:AMW393171 AWS393168:AWS393171 BGO393168:BGO393171 BQK393168:BQK393171 CAG393168:CAG393171 CKC393168:CKC393171 CTY393168:CTY393171 DDU393168:DDU393171 DNQ393168:DNQ393171 DXM393168:DXM393171 EHI393168:EHI393171 ERE393168:ERE393171 FBA393168:FBA393171 FKW393168:FKW393171 FUS393168:FUS393171 GEO393168:GEO393171 GOK393168:GOK393171 GYG393168:GYG393171 HIC393168:HIC393171 HRY393168:HRY393171 IBU393168:IBU393171 ILQ393168:ILQ393171 IVM393168:IVM393171 JFI393168:JFI393171 JPE393168:JPE393171 JZA393168:JZA393171 KIW393168:KIW393171 KSS393168:KSS393171 LCO393168:LCO393171 LMK393168:LMK393171 LWG393168:LWG393171 MGC393168:MGC393171 MPY393168:MPY393171 MZU393168:MZU393171 NJQ393168:NJQ393171 NTM393168:NTM393171 ODI393168:ODI393171 ONE393168:ONE393171 OXA393168:OXA393171 PGW393168:PGW393171 PQS393168:PQS393171 QAO393168:QAO393171 QKK393168:QKK393171 QUG393168:QUG393171 REC393168:REC393171 RNY393168:RNY393171 RXU393168:RXU393171 SHQ393168:SHQ393171 SRM393168:SRM393171 TBI393168:TBI393171 TLE393168:TLE393171 TVA393168:TVA393171 UEW393168:UEW393171 UOS393168:UOS393171 UYO393168:UYO393171 VIK393168:VIK393171 VSG393168:VSG393171 WCC393168:WCC393171 WLY393168:WLY393171 WVU393168:WVU393171 M458704:M458707 JI458704:JI458707 TE458704:TE458707 ADA458704:ADA458707 AMW458704:AMW458707 AWS458704:AWS458707 BGO458704:BGO458707 BQK458704:BQK458707 CAG458704:CAG458707 CKC458704:CKC458707 CTY458704:CTY458707 DDU458704:DDU458707 DNQ458704:DNQ458707 DXM458704:DXM458707 EHI458704:EHI458707 ERE458704:ERE458707 FBA458704:FBA458707 FKW458704:FKW458707 FUS458704:FUS458707 GEO458704:GEO458707 GOK458704:GOK458707 GYG458704:GYG458707 HIC458704:HIC458707 HRY458704:HRY458707 IBU458704:IBU458707 ILQ458704:ILQ458707 IVM458704:IVM458707 JFI458704:JFI458707 JPE458704:JPE458707 JZA458704:JZA458707 KIW458704:KIW458707 KSS458704:KSS458707 LCO458704:LCO458707 LMK458704:LMK458707 LWG458704:LWG458707 MGC458704:MGC458707 MPY458704:MPY458707 MZU458704:MZU458707 NJQ458704:NJQ458707 NTM458704:NTM458707 ODI458704:ODI458707 ONE458704:ONE458707 OXA458704:OXA458707 PGW458704:PGW458707 PQS458704:PQS458707 QAO458704:QAO458707 QKK458704:QKK458707 QUG458704:QUG458707 REC458704:REC458707 RNY458704:RNY458707 RXU458704:RXU458707 SHQ458704:SHQ458707 SRM458704:SRM458707 TBI458704:TBI458707 TLE458704:TLE458707 TVA458704:TVA458707 UEW458704:UEW458707 UOS458704:UOS458707 UYO458704:UYO458707 VIK458704:VIK458707 VSG458704:VSG458707 WCC458704:WCC458707 WLY458704:WLY458707 WVU458704:WVU458707 M524240:M524243 JI524240:JI524243 TE524240:TE524243 ADA524240:ADA524243 AMW524240:AMW524243 AWS524240:AWS524243 BGO524240:BGO524243 BQK524240:BQK524243 CAG524240:CAG524243 CKC524240:CKC524243 CTY524240:CTY524243 DDU524240:DDU524243 DNQ524240:DNQ524243 DXM524240:DXM524243 EHI524240:EHI524243 ERE524240:ERE524243 FBA524240:FBA524243 FKW524240:FKW524243 FUS524240:FUS524243 GEO524240:GEO524243 GOK524240:GOK524243 GYG524240:GYG524243 HIC524240:HIC524243 HRY524240:HRY524243 IBU524240:IBU524243 ILQ524240:ILQ524243 IVM524240:IVM524243 JFI524240:JFI524243 JPE524240:JPE524243 JZA524240:JZA524243 KIW524240:KIW524243 KSS524240:KSS524243 LCO524240:LCO524243 LMK524240:LMK524243 LWG524240:LWG524243 MGC524240:MGC524243 MPY524240:MPY524243 MZU524240:MZU524243 NJQ524240:NJQ524243 NTM524240:NTM524243 ODI524240:ODI524243 ONE524240:ONE524243 OXA524240:OXA524243 PGW524240:PGW524243 PQS524240:PQS524243 QAO524240:QAO524243 QKK524240:QKK524243 QUG524240:QUG524243 REC524240:REC524243 RNY524240:RNY524243 RXU524240:RXU524243 SHQ524240:SHQ524243 SRM524240:SRM524243 TBI524240:TBI524243 TLE524240:TLE524243 TVA524240:TVA524243 UEW524240:UEW524243 UOS524240:UOS524243 UYO524240:UYO524243 VIK524240:VIK524243 VSG524240:VSG524243 WCC524240:WCC524243 WLY524240:WLY524243 WVU524240:WVU524243 M589776:M589779 JI589776:JI589779 TE589776:TE589779 ADA589776:ADA589779 AMW589776:AMW589779 AWS589776:AWS589779 BGO589776:BGO589779 BQK589776:BQK589779 CAG589776:CAG589779 CKC589776:CKC589779 CTY589776:CTY589779 DDU589776:DDU589779 DNQ589776:DNQ589779 DXM589776:DXM589779 EHI589776:EHI589779 ERE589776:ERE589779 FBA589776:FBA589779 FKW589776:FKW589779 FUS589776:FUS589779 GEO589776:GEO589779 GOK589776:GOK589779 GYG589776:GYG589779 HIC589776:HIC589779 HRY589776:HRY589779 IBU589776:IBU589779 ILQ589776:ILQ589779 IVM589776:IVM589779 JFI589776:JFI589779 JPE589776:JPE589779 JZA589776:JZA589779 KIW589776:KIW589779 KSS589776:KSS589779 LCO589776:LCO589779 LMK589776:LMK589779 LWG589776:LWG589779 MGC589776:MGC589779 MPY589776:MPY589779 MZU589776:MZU589779 NJQ589776:NJQ589779 NTM589776:NTM589779 ODI589776:ODI589779 ONE589776:ONE589779 OXA589776:OXA589779 PGW589776:PGW589779 PQS589776:PQS589779 QAO589776:QAO589779 QKK589776:QKK589779 QUG589776:QUG589779 REC589776:REC589779 RNY589776:RNY589779 RXU589776:RXU589779 SHQ589776:SHQ589779 SRM589776:SRM589779 TBI589776:TBI589779 TLE589776:TLE589779 TVA589776:TVA589779 UEW589776:UEW589779 UOS589776:UOS589779 UYO589776:UYO589779 VIK589776:VIK589779 VSG589776:VSG589779 WCC589776:WCC589779 WLY589776:WLY589779 WVU589776:WVU589779 M655312:M655315 JI655312:JI655315 TE655312:TE655315 ADA655312:ADA655315 AMW655312:AMW655315 AWS655312:AWS655315 BGO655312:BGO655315 BQK655312:BQK655315 CAG655312:CAG655315 CKC655312:CKC655315 CTY655312:CTY655315 DDU655312:DDU655315 DNQ655312:DNQ655315 DXM655312:DXM655315 EHI655312:EHI655315 ERE655312:ERE655315 FBA655312:FBA655315 FKW655312:FKW655315 FUS655312:FUS655315 GEO655312:GEO655315 GOK655312:GOK655315 GYG655312:GYG655315 HIC655312:HIC655315 HRY655312:HRY655315 IBU655312:IBU655315 ILQ655312:ILQ655315 IVM655312:IVM655315 JFI655312:JFI655315 JPE655312:JPE655315 JZA655312:JZA655315 KIW655312:KIW655315 KSS655312:KSS655315 LCO655312:LCO655315 LMK655312:LMK655315 LWG655312:LWG655315 MGC655312:MGC655315 MPY655312:MPY655315 MZU655312:MZU655315 NJQ655312:NJQ655315 NTM655312:NTM655315 ODI655312:ODI655315 ONE655312:ONE655315 OXA655312:OXA655315 PGW655312:PGW655315 PQS655312:PQS655315 QAO655312:QAO655315 QKK655312:QKK655315 QUG655312:QUG655315 REC655312:REC655315 RNY655312:RNY655315 RXU655312:RXU655315 SHQ655312:SHQ655315 SRM655312:SRM655315 TBI655312:TBI655315 TLE655312:TLE655315 TVA655312:TVA655315 UEW655312:UEW655315 UOS655312:UOS655315 UYO655312:UYO655315 VIK655312:VIK655315 VSG655312:VSG655315 WCC655312:WCC655315 WLY655312:WLY655315 WVU655312:WVU655315 M720848:M720851 JI720848:JI720851 TE720848:TE720851 ADA720848:ADA720851 AMW720848:AMW720851 AWS720848:AWS720851 BGO720848:BGO720851 BQK720848:BQK720851 CAG720848:CAG720851 CKC720848:CKC720851 CTY720848:CTY720851 DDU720848:DDU720851 DNQ720848:DNQ720851 DXM720848:DXM720851 EHI720848:EHI720851 ERE720848:ERE720851 FBA720848:FBA720851 FKW720848:FKW720851 FUS720848:FUS720851 GEO720848:GEO720851 GOK720848:GOK720851 GYG720848:GYG720851 HIC720848:HIC720851 HRY720848:HRY720851 IBU720848:IBU720851 ILQ720848:ILQ720851 IVM720848:IVM720851 JFI720848:JFI720851 JPE720848:JPE720851 JZA720848:JZA720851 KIW720848:KIW720851 KSS720848:KSS720851 LCO720848:LCO720851 LMK720848:LMK720851 LWG720848:LWG720851 MGC720848:MGC720851 MPY720848:MPY720851 MZU720848:MZU720851 NJQ720848:NJQ720851 NTM720848:NTM720851 ODI720848:ODI720851 ONE720848:ONE720851 OXA720848:OXA720851 PGW720848:PGW720851 PQS720848:PQS720851 QAO720848:QAO720851 QKK720848:QKK720851 QUG720848:QUG720851 REC720848:REC720851 RNY720848:RNY720851 RXU720848:RXU720851 SHQ720848:SHQ720851 SRM720848:SRM720851 TBI720848:TBI720851 TLE720848:TLE720851 TVA720848:TVA720851 UEW720848:UEW720851 UOS720848:UOS720851 UYO720848:UYO720851 VIK720848:VIK720851 VSG720848:VSG720851 WCC720848:WCC720851 WLY720848:WLY720851 WVU720848:WVU720851 M786384:M786387 JI786384:JI786387 TE786384:TE786387 ADA786384:ADA786387 AMW786384:AMW786387 AWS786384:AWS786387 BGO786384:BGO786387 BQK786384:BQK786387 CAG786384:CAG786387 CKC786384:CKC786387 CTY786384:CTY786387 DDU786384:DDU786387 DNQ786384:DNQ786387 DXM786384:DXM786387 EHI786384:EHI786387 ERE786384:ERE786387 FBA786384:FBA786387 FKW786384:FKW786387 FUS786384:FUS786387 GEO786384:GEO786387 GOK786384:GOK786387 GYG786384:GYG786387 HIC786384:HIC786387 HRY786384:HRY786387 IBU786384:IBU786387 ILQ786384:ILQ786387 IVM786384:IVM786387 JFI786384:JFI786387 JPE786384:JPE786387 JZA786384:JZA786387 KIW786384:KIW786387 KSS786384:KSS786387 LCO786384:LCO786387 LMK786384:LMK786387 LWG786384:LWG786387 MGC786384:MGC786387 MPY786384:MPY786387 MZU786384:MZU786387 NJQ786384:NJQ786387 NTM786384:NTM786387 ODI786384:ODI786387 ONE786384:ONE786387 OXA786384:OXA786387 PGW786384:PGW786387 PQS786384:PQS786387 QAO786384:QAO786387 QKK786384:QKK786387 QUG786384:QUG786387 REC786384:REC786387 RNY786384:RNY786387 RXU786384:RXU786387 SHQ786384:SHQ786387 SRM786384:SRM786387 TBI786384:TBI786387 TLE786384:TLE786387 TVA786384:TVA786387 UEW786384:UEW786387 UOS786384:UOS786387 UYO786384:UYO786387 VIK786384:VIK786387 VSG786384:VSG786387 WCC786384:WCC786387 WLY786384:WLY786387 WVU786384:WVU786387 M851920:M851923 JI851920:JI851923 TE851920:TE851923 ADA851920:ADA851923 AMW851920:AMW851923 AWS851920:AWS851923 BGO851920:BGO851923 BQK851920:BQK851923 CAG851920:CAG851923 CKC851920:CKC851923 CTY851920:CTY851923 DDU851920:DDU851923 DNQ851920:DNQ851923 DXM851920:DXM851923 EHI851920:EHI851923 ERE851920:ERE851923 FBA851920:FBA851923 FKW851920:FKW851923 FUS851920:FUS851923 GEO851920:GEO851923 GOK851920:GOK851923 GYG851920:GYG851923 HIC851920:HIC851923 HRY851920:HRY851923 IBU851920:IBU851923 ILQ851920:ILQ851923 IVM851920:IVM851923 JFI851920:JFI851923 JPE851920:JPE851923 JZA851920:JZA851923 KIW851920:KIW851923 KSS851920:KSS851923 LCO851920:LCO851923 LMK851920:LMK851923 LWG851920:LWG851923 MGC851920:MGC851923 MPY851920:MPY851923 MZU851920:MZU851923 NJQ851920:NJQ851923 NTM851920:NTM851923 ODI851920:ODI851923 ONE851920:ONE851923 OXA851920:OXA851923 PGW851920:PGW851923 PQS851920:PQS851923 QAO851920:QAO851923 QKK851920:QKK851923 QUG851920:QUG851923 REC851920:REC851923 RNY851920:RNY851923 RXU851920:RXU851923 SHQ851920:SHQ851923 SRM851920:SRM851923 TBI851920:TBI851923 TLE851920:TLE851923 TVA851920:TVA851923 UEW851920:UEW851923 UOS851920:UOS851923 UYO851920:UYO851923 VIK851920:VIK851923 VSG851920:VSG851923 WCC851920:WCC851923 WLY851920:WLY851923 WVU851920:WVU851923 M917456:M917459 JI917456:JI917459 TE917456:TE917459 ADA917456:ADA917459 AMW917456:AMW917459 AWS917456:AWS917459 BGO917456:BGO917459 BQK917456:BQK917459 CAG917456:CAG917459 CKC917456:CKC917459 CTY917456:CTY917459 DDU917456:DDU917459 DNQ917456:DNQ917459 DXM917456:DXM917459 EHI917456:EHI917459 ERE917456:ERE917459 FBA917456:FBA917459 FKW917456:FKW917459 FUS917456:FUS917459 GEO917456:GEO917459 GOK917456:GOK917459 GYG917456:GYG917459 HIC917456:HIC917459 HRY917456:HRY917459 IBU917456:IBU917459 ILQ917456:ILQ917459 IVM917456:IVM917459 JFI917456:JFI917459 JPE917456:JPE917459 JZA917456:JZA917459 KIW917456:KIW917459 KSS917456:KSS917459 LCO917456:LCO917459 LMK917456:LMK917459 LWG917456:LWG917459 MGC917456:MGC917459 MPY917456:MPY917459 MZU917456:MZU917459 NJQ917456:NJQ917459 NTM917456:NTM917459 ODI917456:ODI917459 ONE917456:ONE917459 OXA917456:OXA917459 PGW917456:PGW917459 PQS917456:PQS917459 QAO917456:QAO917459 QKK917456:QKK917459 QUG917456:QUG917459 REC917456:REC917459 RNY917456:RNY917459 RXU917456:RXU917459 SHQ917456:SHQ917459 SRM917456:SRM917459 TBI917456:TBI917459 TLE917456:TLE917459 TVA917456:TVA917459 UEW917456:UEW917459 UOS917456:UOS917459 UYO917456:UYO917459 VIK917456:VIK917459 VSG917456:VSG917459 WCC917456:WCC917459 WLY917456:WLY917459 WVU917456:WVU917459 M982992:M982995 JI982992:JI982995 TE982992:TE982995 ADA982992:ADA982995 AMW982992:AMW982995 AWS982992:AWS982995 BGO982992:BGO982995 BQK982992:BQK982995 CAG982992:CAG982995 CKC982992:CKC982995 CTY982992:CTY982995 DDU982992:DDU982995 DNQ982992:DNQ982995 DXM982992:DXM982995 EHI982992:EHI982995 ERE982992:ERE982995 FBA982992:FBA982995 FKW982992:FKW982995 FUS982992:FUS982995 GEO982992:GEO982995 GOK982992:GOK982995 GYG982992:GYG982995 HIC982992:HIC982995 HRY982992:HRY982995 IBU982992:IBU982995 ILQ982992:ILQ982995 IVM982992:IVM982995 JFI982992:JFI982995 JPE982992:JPE982995 JZA982992:JZA982995 KIW982992:KIW982995 KSS982992:KSS982995 LCO982992:LCO982995 LMK982992:LMK982995 LWG982992:LWG982995 MGC982992:MGC982995 MPY982992:MPY982995 MZU982992:MZU982995 NJQ982992:NJQ982995 NTM982992:NTM982995 ODI982992:ODI982995 ONE982992:ONE982995 OXA982992:OXA982995 PGW982992:PGW982995 PQS982992:PQS982995 QAO982992:QAO982995 QKK982992:QKK982995 QUG982992:QUG982995 REC982992:REC982995 RNY982992:RNY982995 RXU982992:RXU982995 SHQ982992:SHQ982995 SRM982992:SRM982995 TBI982992:TBI982995 TLE982992:TLE982995 TVA982992:TVA982995 UEW982992:UEW982995 UOS982992:UOS982995 UYO982992:UYO982995 VIK982992:VIK982995 VSG982992:VSG982995 WCC982992:WCC982995 WLY982992:WLY982995 WVU982992:WVU982995 J65493 JF65493 TB65493 ACX65493 AMT65493 AWP65493 BGL65493 BQH65493 CAD65493 CJZ65493 CTV65493 DDR65493 DNN65493 DXJ65493 EHF65493 ERB65493 FAX65493 FKT65493 FUP65493 GEL65493 GOH65493 GYD65493 HHZ65493 HRV65493 IBR65493 ILN65493 IVJ65493 JFF65493 JPB65493 JYX65493 KIT65493 KSP65493 LCL65493 LMH65493 LWD65493 MFZ65493 MPV65493 MZR65493 NJN65493 NTJ65493 ODF65493 ONB65493 OWX65493 PGT65493 PQP65493 QAL65493 QKH65493 QUD65493 RDZ65493 RNV65493 RXR65493 SHN65493 SRJ65493 TBF65493 TLB65493 TUX65493 UET65493 UOP65493 UYL65493 VIH65493 VSD65493 WBZ65493 WLV65493 WVR65493 J131029 JF131029 TB131029 ACX131029 AMT131029 AWP131029 BGL131029 BQH131029 CAD131029 CJZ131029 CTV131029 DDR131029 DNN131029 DXJ131029 EHF131029 ERB131029 FAX131029 FKT131029 FUP131029 GEL131029 GOH131029 GYD131029 HHZ131029 HRV131029 IBR131029 ILN131029 IVJ131029 JFF131029 JPB131029 JYX131029 KIT131029 KSP131029 LCL131029 LMH131029 LWD131029 MFZ131029 MPV131029 MZR131029 NJN131029 NTJ131029 ODF131029 ONB131029 OWX131029 PGT131029 PQP131029 QAL131029 QKH131029 QUD131029 RDZ131029 RNV131029 RXR131029 SHN131029 SRJ131029 TBF131029 TLB131029 TUX131029 UET131029 UOP131029 UYL131029 VIH131029 VSD131029 WBZ131029 WLV131029 WVR131029 J196565 JF196565 TB196565 ACX196565 AMT196565 AWP196565 BGL196565 BQH196565 CAD196565 CJZ196565 CTV196565 DDR196565 DNN196565 DXJ196565 EHF196565 ERB196565 FAX196565 FKT196565 FUP196565 GEL196565 GOH196565 GYD196565 HHZ196565 HRV196565 IBR196565 ILN196565 IVJ196565 JFF196565 JPB196565 JYX196565 KIT196565 KSP196565 LCL196565 LMH196565 LWD196565 MFZ196565 MPV196565 MZR196565 NJN196565 NTJ196565 ODF196565 ONB196565 OWX196565 PGT196565 PQP196565 QAL196565 QKH196565 QUD196565 RDZ196565 RNV196565 RXR196565 SHN196565 SRJ196565 TBF196565 TLB196565 TUX196565 UET196565 UOP196565 UYL196565 VIH196565 VSD196565 WBZ196565 WLV196565 WVR196565 J262101 JF262101 TB262101 ACX262101 AMT262101 AWP262101 BGL262101 BQH262101 CAD262101 CJZ262101 CTV262101 DDR262101 DNN262101 DXJ262101 EHF262101 ERB262101 FAX262101 FKT262101 FUP262101 GEL262101 GOH262101 GYD262101 HHZ262101 HRV262101 IBR262101 ILN262101 IVJ262101 JFF262101 JPB262101 JYX262101 KIT262101 KSP262101 LCL262101 LMH262101 LWD262101 MFZ262101 MPV262101 MZR262101 NJN262101 NTJ262101 ODF262101 ONB262101 OWX262101 PGT262101 PQP262101 QAL262101 QKH262101 QUD262101 RDZ262101 RNV262101 RXR262101 SHN262101 SRJ262101 TBF262101 TLB262101 TUX262101 UET262101 UOP262101 UYL262101 VIH262101 VSD262101 WBZ262101 WLV262101 WVR262101 J327637 JF327637 TB327637 ACX327637 AMT327637 AWP327637 BGL327637 BQH327637 CAD327637 CJZ327637 CTV327637 DDR327637 DNN327637 DXJ327637 EHF327637 ERB327637 FAX327637 FKT327637 FUP327637 GEL327637 GOH327637 GYD327637 HHZ327637 HRV327637 IBR327637 ILN327637 IVJ327637 JFF327637 JPB327637 JYX327637 KIT327637 KSP327637 LCL327637 LMH327637 LWD327637 MFZ327637 MPV327637 MZR327637 NJN327637 NTJ327637 ODF327637 ONB327637 OWX327637 PGT327637 PQP327637 QAL327637 QKH327637 QUD327637 RDZ327637 RNV327637 RXR327637 SHN327637 SRJ327637 TBF327637 TLB327637 TUX327637 UET327637 UOP327637 UYL327637 VIH327637 VSD327637 WBZ327637 WLV327637 WVR327637 J393173 JF393173 TB393173 ACX393173 AMT393173 AWP393173 BGL393173 BQH393173 CAD393173 CJZ393173 CTV393173 DDR393173 DNN393173 DXJ393173 EHF393173 ERB393173 FAX393173 FKT393173 FUP393173 GEL393173 GOH393173 GYD393173 HHZ393173 HRV393173 IBR393173 ILN393173 IVJ393173 JFF393173 JPB393173 JYX393173 KIT393173 KSP393173 LCL393173 LMH393173 LWD393173 MFZ393173 MPV393173 MZR393173 NJN393173 NTJ393173 ODF393173 ONB393173 OWX393173 PGT393173 PQP393173 QAL393173 QKH393173 QUD393173 RDZ393173 RNV393173 RXR393173 SHN393173 SRJ393173 TBF393173 TLB393173 TUX393173 UET393173 UOP393173 UYL393173 VIH393173 VSD393173 WBZ393173 WLV393173 WVR393173 J458709 JF458709 TB458709 ACX458709 AMT458709 AWP458709 BGL458709 BQH458709 CAD458709 CJZ458709 CTV458709 DDR458709 DNN458709 DXJ458709 EHF458709 ERB458709 FAX458709 FKT458709 FUP458709 GEL458709 GOH458709 GYD458709 HHZ458709 HRV458709 IBR458709 ILN458709 IVJ458709 JFF458709 JPB458709 JYX458709 KIT458709 KSP458709 LCL458709 LMH458709 LWD458709 MFZ458709 MPV458709 MZR458709 NJN458709 NTJ458709 ODF458709 ONB458709 OWX458709 PGT458709 PQP458709 QAL458709 QKH458709 QUD458709 RDZ458709 RNV458709 RXR458709 SHN458709 SRJ458709 TBF458709 TLB458709 TUX458709 UET458709 UOP458709 UYL458709 VIH458709 VSD458709 WBZ458709 WLV458709 WVR458709 J524245 JF524245 TB524245 ACX524245 AMT524245 AWP524245 BGL524245 BQH524245 CAD524245 CJZ524245 CTV524245 DDR524245 DNN524245 DXJ524245 EHF524245 ERB524245 FAX524245 FKT524245 FUP524245 GEL524245 GOH524245 GYD524245 HHZ524245 HRV524245 IBR524245 ILN524245 IVJ524245 JFF524245 JPB524245 JYX524245 KIT524245 KSP524245 LCL524245 LMH524245 LWD524245 MFZ524245 MPV524245 MZR524245 NJN524245 NTJ524245 ODF524245 ONB524245 OWX524245 PGT524245 PQP524245 QAL524245 QKH524245 QUD524245 RDZ524245 RNV524245 RXR524245 SHN524245 SRJ524245 TBF524245 TLB524245 TUX524245 UET524245 UOP524245 UYL524245 VIH524245 VSD524245 WBZ524245 WLV524245 WVR524245 J589781 JF589781 TB589781 ACX589781 AMT589781 AWP589781 BGL589781 BQH589781 CAD589781 CJZ589781 CTV589781 DDR589781 DNN589781 DXJ589781 EHF589781 ERB589781 FAX589781 FKT589781 FUP589781 GEL589781 GOH589781 GYD589781 HHZ589781 HRV589781 IBR589781 ILN589781 IVJ589781 JFF589781 JPB589781 JYX589781 KIT589781 KSP589781 LCL589781 LMH589781 LWD589781 MFZ589781 MPV589781 MZR589781 NJN589781 NTJ589781 ODF589781 ONB589781 OWX589781 PGT589781 PQP589781 QAL589781 QKH589781 QUD589781 RDZ589781 RNV589781 RXR589781 SHN589781 SRJ589781 TBF589781 TLB589781 TUX589781 UET589781 UOP589781 UYL589781 VIH589781 VSD589781 WBZ589781 WLV589781 WVR589781 J655317 JF655317 TB655317 ACX655317 AMT655317 AWP655317 BGL655317 BQH655317 CAD655317 CJZ655317 CTV655317 DDR655317 DNN655317 DXJ655317 EHF655317 ERB655317 FAX655317 FKT655317 FUP655317 GEL655317 GOH655317 GYD655317 HHZ655317 HRV655317 IBR655317 ILN655317 IVJ655317 JFF655317 JPB655317 JYX655317 KIT655317 KSP655317 LCL655317 LMH655317 LWD655317 MFZ655317 MPV655317 MZR655317 NJN655317 NTJ655317 ODF655317 ONB655317 OWX655317 PGT655317 PQP655317 QAL655317 QKH655317 QUD655317 RDZ655317 RNV655317 RXR655317 SHN655317 SRJ655317 TBF655317 TLB655317 TUX655317 UET655317 UOP655317 UYL655317 VIH655317 VSD655317 WBZ655317 WLV655317 WVR655317 J720853 JF720853 TB720853 ACX720853 AMT720853 AWP720853 BGL720853 BQH720853 CAD720853 CJZ720853 CTV720853 DDR720853 DNN720853 DXJ720853 EHF720853 ERB720853 FAX720853 FKT720853 FUP720853 GEL720853 GOH720853 GYD720853 HHZ720853 HRV720853 IBR720853 ILN720853 IVJ720853 JFF720853 JPB720853 JYX720853 KIT720853 KSP720853 LCL720853 LMH720853 LWD720853 MFZ720853 MPV720853 MZR720853 NJN720853 NTJ720853 ODF720853 ONB720853 OWX720853 PGT720853 PQP720853 QAL720853 QKH720853 QUD720853 RDZ720853 RNV720853 RXR720853 SHN720853 SRJ720853 TBF720853 TLB720853 TUX720853 UET720853 UOP720853 UYL720853 VIH720853 VSD720853 WBZ720853 WLV720853 WVR720853 J786389 JF786389 TB786389 ACX786389 AMT786389 AWP786389 BGL786389 BQH786389 CAD786389 CJZ786389 CTV786389 DDR786389 DNN786389 DXJ786389 EHF786389 ERB786389 FAX786389 FKT786389 FUP786389 GEL786389 GOH786389 GYD786389 HHZ786389 HRV786389 IBR786389 ILN786389 IVJ786389 JFF786389 JPB786389 JYX786389 KIT786389 KSP786389 LCL786389 LMH786389 LWD786389 MFZ786389 MPV786389 MZR786389 NJN786389 NTJ786389 ODF786389 ONB786389 OWX786389 PGT786389 PQP786389 QAL786389 QKH786389 QUD786389 RDZ786389 RNV786389 RXR786389 SHN786389 SRJ786389 TBF786389 TLB786389 TUX786389 UET786389 UOP786389 UYL786389 VIH786389 VSD786389 WBZ786389 WLV786389 WVR786389 J851925 JF851925 TB851925 ACX851925 AMT851925 AWP851925 BGL851925 BQH851925 CAD851925 CJZ851925 CTV851925 DDR851925 DNN851925 DXJ851925 EHF851925 ERB851925 FAX851925 FKT851925 FUP851925 GEL851925 GOH851925 GYD851925 HHZ851925 HRV851925 IBR851925 ILN851925 IVJ851925 JFF851925 JPB851925 JYX851925 KIT851925 KSP851925 LCL851925 LMH851925 LWD851925 MFZ851925 MPV851925 MZR851925 NJN851925 NTJ851925 ODF851925 ONB851925 OWX851925 PGT851925 PQP851925 QAL851925 QKH851925 QUD851925 RDZ851925 RNV851925 RXR851925 SHN851925 SRJ851925 TBF851925 TLB851925 TUX851925 UET851925 UOP851925 UYL851925 VIH851925 VSD851925 WBZ851925 WLV851925 WVR851925 J917461 JF917461 TB917461 ACX917461 AMT917461 AWP917461 BGL917461 BQH917461 CAD917461 CJZ917461 CTV917461 DDR917461 DNN917461 DXJ917461 EHF917461 ERB917461 FAX917461 FKT917461 FUP917461 GEL917461 GOH917461 GYD917461 HHZ917461 HRV917461 IBR917461 ILN917461 IVJ917461 JFF917461 JPB917461 JYX917461 KIT917461 KSP917461 LCL917461 LMH917461 LWD917461 MFZ917461 MPV917461 MZR917461 NJN917461 NTJ917461 ODF917461 ONB917461 OWX917461 PGT917461 PQP917461 QAL917461 QKH917461 QUD917461 RDZ917461 RNV917461 RXR917461 SHN917461 SRJ917461 TBF917461 TLB917461 TUX917461 UET917461 UOP917461 UYL917461 VIH917461 VSD917461 WBZ917461 WLV917461 WVR917461 J982997 JF982997 TB982997 ACX982997 AMT982997 AWP982997 BGL982997 BQH982997 CAD982997 CJZ982997 CTV982997 DDR982997 DNN982997 DXJ982997 EHF982997 ERB982997 FAX982997 FKT982997 FUP982997 GEL982997 GOH982997 GYD982997 HHZ982997 HRV982997 IBR982997 ILN982997 IVJ982997 JFF982997 JPB982997 JYX982997 KIT982997 KSP982997 LCL982997 LMH982997 LWD982997 MFZ982997 MPV982997 MZR982997 NJN982997 NTJ982997 ODF982997 ONB982997 OWX982997 PGT982997 PQP982997 QAL982997 QKH982997 QUD982997 RDZ982997 RNV982997 RXR982997 SHN982997 SRJ982997 TBF982997 TLB982997 TUX982997 UET982997 UOP982997 UYL982997 VIH982997 VSD982997 WBZ982997 WLV982997 WVR982997 M65509:M65510 JI65509:JI65510 TE65509:TE65510 ADA65509:ADA65510 AMW65509:AMW65510 AWS65509:AWS65510 BGO65509:BGO65510 BQK65509:BQK65510 CAG65509:CAG65510 CKC65509:CKC65510 CTY65509:CTY65510 DDU65509:DDU65510 DNQ65509:DNQ65510 DXM65509:DXM65510 EHI65509:EHI65510 ERE65509:ERE65510 FBA65509:FBA65510 FKW65509:FKW65510 FUS65509:FUS65510 GEO65509:GEO65510 GOK65509:GOK65510 GYG65509:GYG65510 HIC65509:HIC65510 HRY65509:HRY65510 IBU65509:IBU65510 ILQ65509:ILQ65510 IVM65509:IVM65510 JFI65509:JFI65510 JPE65509:JPE65510 JZA65509:JZA65510 KIW65509:KIW65510 KSS65509:KSS65510 LCO65509:LCO65510 LMK65509:LMK65510 LWG65509:LWG65510 MGC65509:MGC65510 MPY65509:MPY65510 MZU65509:MZU65510 NJQ65509:NJQ65510 NTM65509:NTM65510 ODI65509:ODI65510 ONE65509:ONE65510 OXA65509:OXA65510 PGW65509:PGW65510 PQS65509:PQS65510 QAO65509:QAO65510 QKK65509:QKK65510 QUG65509:QUG65510 REC65509:REC65510 RNY65509:RNY65510 RXU65509:RXU65510 SHQ65509:SHQ65510 SRM65509:SRM65510 TBI65509:TBI65510 TLE65509:TLE65510 TVA65509:TVA65510 UEW65509:UEW65510 UOS65509:UOS65510 UYO65509:UYO65510 VIK65509:VIK65510 VSG65509:VSG65510 WCC65509:WCC65510 WLY65509:WLY65510 WVU65509:WVU65510 M131045:M131046 JI131045:JI131046 TE131045:TE131046 ADA131045:ADA131046 AMW131045:AMW131046 AWS131045:AWS131046 BGO131045:BGO131046 BQK131045:BQK131046 CAG131045:CAG131046 CKC131045:CKC131046 CTY131045:CTY131046 DDU131045:DDU131046 DNQ131045:DNQ131046 DXM131045:DXM131046 EHI131045:EHI131046 ERE131045:ERE131046 FBA131045:FBA131046 FKW131045:FKW131046 FUS131045:FUS131046 GEO131045:GEO131046 GOK131045:GOK131046 GYG131045:GYG131046 HIC131045:HIC131046 HRY131045:HRY131046 IBU131045:IBU131046 ILQ131045:ILQ131046 IVM131045:IVM131046 JFI131045:JFI131046 JPE131045:JPE131046 JZA131045:JZA131046 KIW131045:KIW131046 KSS131045:KSS131046 LCO131045:LCO131046 LMK131045:LMK131046 LWG131045:LWG131046 MGC131045:MGC131046 MPY131045:MPY131046 MZU131045:MZU131046 NJQ131045:NJQ131046 NTM131045:NTM131046 ODI131045:ODI131046 ONE131045:ONE131046 OXA131045:OXA131046 PGW131045:PGW131046 PQS131045:PQS131046 QAO131045:QAO131046 QKK131045:QKK131046 QUG131045:QUG131046 REC131045:REC131046 RNY131045:RNY131046 RXU131045:RXU131046 SHQ131045:SHQ131046 SRM131045:SRM131046 TBI131045:TBI131046 TLE131045:TLE131046 TVA131045:TVA131046 UEW131045:UEW131046 UOS131045:UOS131046 UYO131045:UYO131046 VIK131045:VIK131046 VSG131045:VSG131046 WCC131045:WCC131046 WLY131045:WLY131046 WVU131045:WVU131046 M196581:M196582 JI196581:JI196582 TE196581:TE196582 ADA196581:ADA196582 AMW196581:AMW196582 AWS196581:AWS196582 BGO196581:BGO196582 BQK196581:BQK196582 CAG196581:CAG196582 CKC196581:CKC196582 CTY196581:CTY196582 DDU196581:DDU196582 DNQ196581:DNQ196582 DXM196581:DXM196582 EHI196581:EHI196582 ERE196581:ERE196582 FBA196581:FBA196582 FKW196581:FKW196582 FUS196581:FUS196582 GEO196581:GEO196582 GOK196581:GOK196582 GYG196581:GYG196582 HIC196581:HIC196582 HRY196581:HRY196582 IBU196581:IBU196582 ILQ196581:ILQ196582 IVM196581:IVM196582 JFI196581:JFI196582 JPE196581:JPE196582 JZA196581:JZA196582 KIW196581:KIW196582 KSS196581:KSS196582 LCO196581:LCO196582 LMK196581:LMK196582 LWG196581:LWG196582 MGC196581:MGC196582 MPY196581:MPY196582 MZU196581:MZU196582 NJQ196581:NJQ196582 NTM196581:NTM196582 ODI196581:ODI196582 ONE196581:ONE196582 OXA196581:OXA196582 PGW196581:PGW196582 PQS196581:PQS196582 QAO196581:QAO196582 QKK196581:QKK196582 QUG196581:QUG196582 REC196581:REC196582 RNY196581:RNY196582 RXU196581:RXU196582 SHQ196581:SHQ196582 SRM196581:SRM196582 TBI196581:TBI196582 TLE196581:TLE196582 TVA196581:TVA196582 UEW196581:UEW196582 UOS196581:UOS196582 UYO196581:UYO196582 VIK196581:VIK196582 VSG196581:VSG196582 WCC196581:WCC196582 WLY196581:WLY196582 WVU196581:WVU196582 M262117:M262118 JI262117:JI262118 TE262117:TE262118 ADA262117:ADA262118 AMW262117:AMW262118 AWS262117:AWS262118 BGO262117:BGO262118 BQK262117:BQK262118 CAG262117:CAG262118 CKC262117:CKC262118 CTY262117:CTY262118 DDU262117:DDU262118 DNQ262117:DNQ262118 DXM262117:DXM262118 EHI262117:EHI262118 ERE262117:ERE262118 FBA262117:FBA262118 FKW262117:FKW262118 FUS262117:FUS262118 GEO262117:GEO262118 GOK262117:GOK262118 GYG262117:GYG262118 HIC262117:HIC262118 HRY262117:HRY262118 IBU262117:IBU262118 ILQ262117:ILQ262118 IVM262117:IVM262118 JFI262117:JFI262118 JPE262117:JPE262118 JZA262117:JZA262118 KIW262117:KIW262118 KSS262117:KSS262118 LCO262117:LCO262118 LMK262117:LMK262118 LWG262117:LWG262118 MGC262117:MGC262118 MPY262117:MPY262118 MZU262117:MZU262118 NJQ262117:NJQ262118 NTM262117:NTM262118 ODI262117:ODI262118 ONE262117:ONE262118 OXA262117:OXA262118 PGW262117:PGW262118 PQS262117:PQS262118 QAO262117:QAO262118 QKK262117:QKK262118 QUG262117:QUG262118 REC262117:REC262118 RNY262117:RNY262118 RXU262117:RXU262118 SHQ262117:SHQ262118 SRM262117:SRM262118 TBI262117:TBI262118 TLE262117:TLE262118 TVA262117:TVA262118 UEW262117:UEW262118 UOS262117:UOS262118 UYO262117:UYO262118 VIK262117:VIK262118 VSG262117:VSG262118 WCC262117:WCC262118 WLY262117:WLY262118 WVU262117:WVU262118 M327653:M327654 JI327653:JI327654 TE327653:TE327654 ADA327653:ADA327654 AMW327653:AMW327654 AWS327653:AWS327654 BGO327653:BGO327654 BQK327653:BQK327654 CAG327653:CAG327654 CKC327653:CKC327654 CTY327653:CTY327654 DDU327653:DDU327654 DNQ327653:DNQ327654 DXM327653:DXM327654 EHI327653:EHI327654 ERE327653:ERE327654 FBA327653:FBA327654 FKW327653:FKW327654 FUS327653:FUS327654 GEO327653:GEO327654 GOK327653:GOK327654 GYG327653:GYG327654 HIC327653:HIC327654 HRY327653:HRY327654 IBU327653:IBU327654 ILQ327653:ILQ327654 IVM327653:IVM327654 JFI327653:JFI327654 JPE327653:JPE327654 JZA327653:JZA327654 KIW327653:KIW327654 KSS327653:KSS327654 LCO327653:LCO327654 LMK327653:LMK327654 LWG327653:LWG327654 MGC327653:MGC327654 MPY327653:MPY327654 MZU327653:MZU327654 NJQ327653:NJQ327654 NTM327653:NTM327654 ODI327653:ODI327654 ONE327653:ONE327654 OXA327653:OXA327654 PGW327653:PGW327654 PQS327653:PQS327654 QAO327653:QAO327654 QKK327653:QKK327654 QUG327653:QUG327654 REC327653:REC327654 RNY327653:RNY327654 RXU327653:RXU327654 SHQ327653:SHQ327654 SRM327653:SRM327654 TBI327653:TBI327654 TLE327653:TLE327654 TVA327653:TVA327654 UEW327653:UEW327654 UOS327653:UOS327654 UYO327653:UYO327654 VIK327653:VIK327654 VSG327653:VSG327654 WCC327653:WCC327654 WLY327653:WLY327654 WVU327653:WVU327654 M393189:M393190 JI393189:JI393190 TE393189:TE393190 ADA393189:ADA393190 AMW393189:AMW393190 AWS393189:AWS393190 BGO393189:BGO393190 BQK393189:BQK393190 CAG393189:CAG393190 CKC393189:CKC393190 CTY393189:CTY393190 DDU393189:DDU393190 DNQ393189:DNQ393190 DXM393189:DXM393190 EHI393189:EHI393190 ERE393189:ERE393190 FBA393189:FBA393190 FKW393189:FKW393190 FUS393189:FUS393190 GEO393189:GEO393190 GOK393189:GOK393190 GYG393189:GYG393190 HIC393189:HIC393190 HRY393189:HRY393190 IBU393189:IBU393190 ILQ393189:ILQ393190 IVM393189:IVM393190 JFI393189:JFI393190 JPE393189:JPE393190 JZA393189:JZA393190 KIW393189:KIW393190 KSS393189:KSS393190 LCO393189:LCO393190 LMK393189:LMK393190 LWG393189:LWG393190 MGC393189:MGC393190 MPY393189:MPY393190 MZU393189:MZU393190 NJQ393189:NJQ393190 NTM393189:NTM393190 ODI393189:ODI393190 ONE393189:ONE393190 OXA393189:OXA393190 PGW393189:PGW393190 PQS393189:PQS393190 QAO393189:QAO393190 QKK393189:QKK393190 QUG393189:QUG393190 REC393189:REC393190 RNY393189:RNY393190 RXU393189:RXU393190 SHQ393189:SHQ393190 SRM393189:SRM393190 TBI393189:TBI393190 TLE393189:TLE393190 TVA393189:TVA393190 UEW393189:UEW393190 UOS393189:UOS393190 UYO393189:UYO393190 VIK393189:VIK393190 VSG393189:VSG393190 WCC393189:WCC393190 WLY393189:WLY393190 WVU393189:WVU393190 M458725:M458726 JI458725:JI458726 TE458725:TE458726 ADA458725:ADA458726 AMW458725:AMW458726 AWS458725:AWS458726 BGO458725:BGO458726 BQK458725:BQK458726 CAG458725:CAG458726 CKC458725:CKC458726 CTY458725:CTY458726 DDU458725:DDU458726 DNQ458725:DNQ458726 DXM458725:DXM458726 EHI458725:EHI458726 ERE458725:ERE458726 FBA458725:FBA458726 FKW458725:FKW458726 FUS458725:FUS458726 GEO458725:GEO458726 GOK458725:GOK458726 GYG458725:GYG458726 HIC458725:HIC458726 HRY458725:HRY458726 IBU458725:IBU458726 ILQ458725:ILQ458726 IVM458725:IVM458726 JFI458725:JFI458726 JPE458725:JPE458726 JZA458725:JZA458726 KIW458725:KIW458726 KSS458725:KSS458726 LCO458725:LCO458726 LMK458725:LMK458726 LWG458725:LWG458726 MGC458725:MGC458726 MPY458725:MPY458726 MZU458725:MZU458726 NJQ458725:NJQ458726 NTM458725:NTM458726 ODI458725:ODI458726 ONE458725:ONE458726 OXA458725:OXA458726 PGW458725:PGW458726 PQS458725:PQS458726 QAO458725:QAO458726 QKK458725:QKK458726 QUG458725:QUG458726 REC458725:REC458726 RNY458725:RNY458726 RXU458725:RXU458726 SHQ458725:SHQ458726 SRM458725:SRM458726 TBI458725:TBI458726 TLE458725:TLE458726 TVA458725:TVA458726 UEW458725:UEW458726 UOS458725:UOS458726 UYO458725:UYO458726 VIK458725:VIK458726 VSG458725:VSG458726 WCC458725:WCC458726 WLY458725:WLY458726 WVU458725:WVU458726 M524261:M524262 JI524261:JI524262 TE524261:TE524262 ADA524261:ADA524262 AMW524261:AMW524262 AWS524261:AWS524262 BGO524261:BGO524262 BQK524261:BQK524262 CAG524261:CAG524262 CKC524261:CKC524262 CTY524261:CTY524262 DDU524261:DDU524262 DNQ524261:DNQ524262 DXM524261:DXM524262 EHI524261:EHI524262 ERE524261:ERE524262 FBA524261:FBA524262 FKW524261:FKW524262 FUS524261:FUS524262 GEO524261:GEO524262 GOK524261:GOK524262 GYG524261:GYG524262 HIC524261:HIC524262 HRY524261:HRY524262 IBU524261:IBU524262 ILQ524261:ILQ524262 IVM524261:IVM524262 JFI524261:JFI524262 JPE524261:JPE524262 JZA524261:JZA524262 KIW524261:KIW524262 KSS524261:KSS524262 LCO524261:LCO524262 LMK524261:LMK524262 LWG524261:LWG524262 MGC524261:MGC524262 MPY524261:MPY524262 MZU524261:MZU524262 NJQ524261:NJQ524262 NTM524261:NTM524262 ODI524261:ODI524262 ONE524261:ONE524262 OXA524261:OXA524262 PGW524261:PGW524262 PQS524261:PQS524262 QAO524261:QAO524262 QKK524261:QKK524262 QUG524261:QUG524262 REC524261:REC524262 RNY524261:RNY524262 RXU524261:RXU524262 SHQ524261:SHQ524262 SRM524261:SRM524262 TBI524261:TBI524262 TLE524261:TLE524262 TVA524261:TVA524262 UEW524261:UEW524262 UOS524261:UOS524262 UYO524261:UYO524262 VIK524261:VIK524262 VSG524261:VSG524262 WCC524261:WCC524262 WLY524261:WLY524262 WVU524261:WVU524262 M589797:M589798 JI589797:JI589798 TE589797:TE589798 ADA589797:ADA589798 AMW589797:AMW589798 AWS589797:AWS589798 BGO589797:BGO589798 BQK589797:BQK589798 CAG589797:CAG589798 CKC589797:CKC589798 CTY589797:CTY589798 DDU589797:DDU589798 DNQ589797:DNQ589798 DXM589797:DXM589798 EHI589797:EHI589798 ERE589797:ERE589798 FBA589797:FBA589798 FKW589797:FKW589798 FUS589797:FUS589798 GEO589797:GEO589798 GOK589797:GOK589798 GYG589797:GYG589798 HIC589797:HIC589798 HRY589797:HRY589798 IBU589797:IBU589798 ILQ589797:ILQ589798 IVM589797:IVM589798 JFI589797:JFI589798 JPE589797:JPE589798 JZA589797:JZA589798 KIW589797:KIW589798 KSS589797:KSS589798 LCO589797:LCO589798 LMK589797:LMK589798 LWG589797:LWG589798 MGC589797:MGC589798 MPY589797:MPY589798 MZU589797:MZU589798 NJQ589797:NJQ589798 NTM589797:NTM589798 ODI589797:ODI589798 ONE589797:ONE589798 OXA589797:OXA589798 PGW589797:PGW589798 PQS589797:PQS589798 QAO589797:QAO589798 QKK589797:QKK589798 QUG589797:QUG589798 REC589797:REC589798 RNY589797:RNY589798 RXU589797:RXU589798 SHQ589797:SHQ589798 SRM589797:SRM589798 TBI589797:TBI589798 TLE589797:TLE589798 TVA589797:TVA589798 UEW589797:UEW589798 UOS589797:UOS589798 UYO589797:UYO589798 VIK589797:VIK589798 VSG589797:VSG589798 WCC589797:WCC589798 WLY589797:WLY589798 WVU589797:WVU589798 M655333:M655334 JI655333:JI655334 TE655333:TE655334 ADA655333:ADA655334 AMW655333:AMW655334 AWS655333:AWS655334 BGO655333:BGO655334 BQK655333:BQK655334 CAG655333:CAG655334 CKC655333:CKC655334 CTY655333:CTY655334 DDU655333:DDU655334 DNQ655333:DNQ655334 DXM655333:DXM655334 EHI655333:EHI655334 ERE655333:ERE655334 FBA655333:FBA655334 FKW655333:FKW655334 FUS655333:FUS655334 GEO655333:GEO655334 GOK655333:GOK655334 GYG655333:GYG655334 HIC655333:HIC655334 HRY655333:HRY655334 IBU655333:IBU655334 ILQ655333:ILQ655334 IVM655333:IVM655334 JFI655333:JFI655334 JPE655333:JPE655334 JZA655333:JZA655334 KIW655333:KIW655334 KSS655333:KSS655334 LCO655333:LCO655334 LMK655333:LMK655334 LWG655333:LWG655334 MGC655333:MGC655334 MPY655333:MPY655334 MZU655333:MZU655334 NJQ655333:NJQ655334 NTM655333:NTM655334 ODI655333:ODI655334 ONE655333:ONE655334 OXA655333:OXA655334 PGW655333:PGW655334 PQS655333:PQS655334 QAO655333:QAO655334 QKK655333:QKK655334 QUG655333:QUG655334 REC655333:REC655334 RNY655333:RNY655334 RXU655333:RXU655334 SHQ655333:SHQ655334 SRM655333:SRM655334 TBI655333:TBI655334 TLE655333:TLE655334 TVA655333:TVA655334 UEW655333:UEW655334 UOS655333:UOS655334 UYO655333:UYO655334 VIK655333:VIK655334 VSG655333:VSG655334 WCC655333:WCC655334 WLY655333:WLY655334 WVU655333:WVU655334 M720869:M720870 JI720869:JI720870 TE720869:TE720870 ADA720869:ADA720870 AMW720869:AMW720870 AWS720869:AWS720870 BGO720869:BGO720870 BQK720869:BQK720870 CAG720869:CAG720870 CKC720869:CKC720870 CTY720869:CTY720870 DDU720869:DDU720870 DNQ720869:DNQ720870 DXM720869:DXM720870 EHI720869:EHI720870 ERE720869:ERE720870 FBA720869:FBA720870 FKW720869:FKW720870 FUS720869:FUS720870 GEO720869:GEO720870 GOK720869:GOK720870 GYG720869:GYG720870 HIC720869:HIC720870 HRY720869:HRY720870 IBU720869:IBU720870 ILQ720869:ILQ720870 IVM720869:IVM720870 JFI720869:JFI720870 JPE720869:JPE720870 JZA720869:JZA720870 KIW720869:KIW720870 KSS720869:KSS720870 LCO720869:LCO720870 LMK720869:LMK720870 LWG720869:LWG720870 MGC720869:MGC720870 MPY720869:MPY720870 MZU720869:MZU720870 NJQ720869:NJQ720870 NTM720869:NTM720870 ODI720869:ODI720870 ONE720869:ONE720870 OXA720869:OXA720870 PGW720869:PGW720870 PQS720869:PQS720870 QAO720869:QAO720870 QKK720869:QKK720870 QUG720869:QUG720870 REC720869:REC720870 RNY720869:RNY720870 RXU720869:RXU720870 SHQ720869:SHQ720870 SRM720869:SRM720870 TBI720869:TBI720870 TLE720869:TLE720870 TVA720869:TVA720870 UEW720869:UEW720870 UOS720869:UOS720870 UYO720869:UYO720870 VIK720869:VIK720870 VSG720869:VSG720870 WCC720869:WCC720870 WLY720869:WLY720870 WVU720869:WVU720870 M786405:M786406 JI786405:JI786406 TE786405:TE786406 ADA786405:ADA786406 AMW786405:AMW786406 AWS786405:AWS786406 BGO786405:BGO786406 BQK786405:BQK786406 CAG786405:CAG786406 CKC786405:CKC786406 CTY786405:CTY786406 DDU786405:DDU786406 DNQ786405:DNQ786406 DXM786405:DXM786406 EHI786405:EHI786406 ERE786405:ERE786406 FBA786405:FBA786406 FKW786405:FKW786406 FUS786405:FUS786406 GEO786405:GEO786406 GOK786405:GOK786406 GYG786405:GYG786406 HIC786405:HIC786406 HRY786405:HRY786406 IBU786405:IBU786406 ILQ786405:ILQ786406 IVM786405:IVM786406 JFI786405:JFI786406 JPE786405:JPE786406 JZA786405:JZA786406 KIW786405:KIW786406 KSS786405:KSS786406 LCO786405:LCO786406 LMK786405:LMK786406 LWG786405:LWG786406 MGC786405:MGC786406 MPY786405:MPY786406 MZU786405:MZU786406 NJQ786405:NJQ786406 NTM786405:NTM786406 ODI786405:ODI786406 ONE786405:ONE786406 OXA786405:OXA786406 PGW786405:PGW786406 PQS786405:PQS786406 QAO786405:QAO786406 QKK786405:QKK786406 QUG786405:QUG786406 REC786405:REC786406 RNY786405:RNY786406 RXU786405:RXU786406 SHQ786405:SHQ786406 SRM786405:SRM786406 TBI786405:TBI786406 TLE786405:TLE786406 TVA786405:TVA786406 UEW786405:UEW786406 UOS786405:UOS786406 UYO786405:UYO786406 VIK786405:VIK786406 VSG786405:VSG786406 WCC786405:WCC786406 WLY786405:WLY786406 WVU786405:WVU786406 M851941:M851942 JI851941:JI851942 TE851941:TE851942 ADA851941:ADA851942 AMW851941:AMW851942 AWS851941:AWS851942 BGO851941:BGO851942 BQK851941:BQK851942 CAG851941:CAG851942 CKC851941:CKC851942 CTY851941:CTY851942 DDU851941:DDU851942 DNQ851941:DNQ851942 DXM851941:DXM851942 EHI851941:EHI851942 ERE851941:ERE851942 FBA851941:FBA851942 FKW851941:FKW851942 FUS851941:FUS851942 GEO851941:GEO851942 GOK851941:GOK851942 GYG851941:GYG851942 HIC851941:HIC851942 HRY851941:HRY851942 IBU851941:IBU851942 ILQ851941:ILQ851942 IVM851941:IVM851942 JFI851941:JFI851942 JPE851941:JPE851942 JZA851941:JZA851942 KIW851941:KIW851942 KSS851941:KSS851942 LCO851941:LCO851942 LMK851941:LMK851942 LWG851941:LWG851942 MGC851941:MGC851942 MPY851941:MPY851942 MZU851941:MZU851942 NJQ851941:NJQ851942 NTM851941:NTM851942 ODI851941:ODI851942 ONE851941:ONE851942 OXA851941:OXA851942 PGW851941:PGW851942 PQS851941:PQS851942 QAO851941:QAO851942 QKK851941:QKK851942 QUG851941:QUG851942 REC851941:REC851942 RNY851941:RNY851942 RXU851941:RXU851942 SHQ851941:SHQ851942 SRM851941:SRM851942 TBI851941:TBI851942 TLE851941:TLE851942 TVA851941:TVA851942 UEW851941:UEW851942 UOS851941:UOS851942 UYO851941:UYO851942 VIK851941:VIK851942 VSG851941:VSG851942 WCC851941:WCC851942 WLY851941:WLY851942 WVU851941:WVU851942 M917477:M917478 JI917477:JI917478 TE917477:TE917478 ADA917477:ADA917478 AMW917477:AMW917478 AWS917477:AWS917478 BGO917477:BGO917478 BQK917477:BQK917478 CAG917477:CAG917478 CKC917477:CKC917478 CTY917477:CTY917478 DDU917477:DDU917478 DNQ917477:DNQ917478 DXM917477:DXM917478 EHI917477:EHI917478 ERE917477:ERE917478 FBA917477:FBA917478 FKW917477:FKW917478 FUS917477:FUS917478 GEO917477:GEO917478 GOK917477:GOK917478 GYG917477:GYG917478 HIC917477:HIC917478 HRY917477:HRY917478 IBU917477:IBU917478 ILQ917477:ILQ917478 IVM917477:IVM917478 JFI917477:JFI917478 JPE917477:JPE917478 JZA917477:JZA917478 KIW917477:KIW917478 KSS917477:KSS917478 LCO917477:LCO917478 LMK917477:LMK917478 LWG917477:LWG917478 MGC917477:MGC917478 MPY917477:MPY917478 MZU917477:MZU917478 NJQ917477:NJQ917478 NTM917477:NTM917478 ODI917477:ODI917478 ONE917477:ONE917478 OXA917477:OXA917478 PGW917477:PGW917478 PQS917477:PQS917478 QAO917477:QAO917478 QKK917477:QKK917478 QUG917477:QUG917478 REC917477:REC917478 RNY917477:RNY917478 RXU917477:RXU917478 SHQ917477:SHQ917478 SRM917477:SRM917478 TBI917477:TBI917478 TLE917477:TLE917478 TVA917477:TVA917478 UEW917477:UEW917478 UOS917477:UOS917478 UYO917477:UYO917478 VIK917477:VIK917478 VSG917477:VSG917478 WCC917477:WCC917478 WLY917477:WLY917478 WVU917477:WVU917478 M983013:M983014 JI983013:JI983014 TE983013:TE983014 ADA983013:ADA983014 AMW983013:AMW983014 AWS983013:AWS983014 BGO983013:BGO983014 BQK983013:BQK983014 CAG983013:CAG983014 CKC983013:CKC983014 CTY983013:CTY983014 DDU983013:DDU983014 DNQ983013:DNQ983014 DXM983013:DXM983014 EHI983013:EHI983014 ERE983013:ERE983014 FBA983013:FBA983014 FKW983013:FKW983014 FUS983013:FUS983014 GEO983013:GEO983014 GOK983013:GOK983014 GYG983013:GYG983014 HIC983013:HIC983014 HRY983013:HRY983014 IBU983013:IBU983014 ILQ983013:ILQ983014 IVM983013:IVM983014 JFI983013:JFI983014 JPE983013:JPE983014 JZA983013:JZA983014 KIW983013:KIW983014 KSS983013:KSS983014 LCO983013:LCO983014 LMK983013:LMK983014 LWG983013:LWG983014 MGC983013:MGC983014 MPY983013:MPY983014 MZU983013:MZU983014 NJQ983013:NJQ983014 NTM983013:NTM983014 ODI983013:ODI983014 ONE983013:ONE983014 OXA983013:OXA983014 PGW983013:PGW983014 PQS983013:PQS983014 QAO983013:QAO983014 QKK983013:QKK983014 QUG983013:QUG983014 REC983013:REC983014 RNY983013:RNY983014 RXU983013:RXU983014 SHQ983013:SHQ983014 SRM983013:SRM983014 TBI983013:TBI983014 TLE983013:TLE983014 TVA983013:TVA983014 UEW983013:UEW983014 UOS983013:UOS983014 UYO983013:UYO983014 VIK983013:VIK983014 VSG983013:VSG983014 WCC983013:WCC983014 WLY983013:WLY983014 WVU983013:WVU983014 F65514 JB65514 SX65514 ACT65514 AMP65514 AWL65514 BGH65514 BQD65514 BZZ65514 CJV65514 CTR65514 DDN65514 DNJ65514 DXF65514 EHB65514 EQX65514 FAT65514 FKP65514 FUL65514 GEH65514 GOD65514 GXZ65514 HHV65514 HRR65514 IBN65514 ILJ65514 IVF65514 JFB65514 JOX65514 JYT65514 KIP65514 KSL65514 LCH65514 LMD65514 LVZ65514 MFV65514 MPR65514 MZN65514 NJJ65514 NTF65514 ODB65514 OMX65514 OWT65514 PGP65514 PQL65514 QAH65514 QKD65514 QTZ65514 RDV65514 RNR65514 RXN65514 SHJ65514 SRF65514 TBB65514 TKX65514 TUT65514 UEP65514 UOL65514 UYH65514 VID65514 VRZ65514 WBV65514 WLR65514 WVN65514 F131050 JB131050 SX131050 ACT131050 AMP131050 AWL131050 BGH131050 BQD131050 BZZ131050 CJV131050 CTR131050 DDN131050 DNJ131050 DXF131050 EHB131050 EQX131050 FAT131050 FKP131050 FUL131050 GEH131050 GOD131050 GXZ131050 HHV131050 HRR131050 IBN131050 ILJ131050 IVF131050 JFB131050 JOX131050 JYT131050 KIP131050 KSL131050 LCH131050 LMD131050 LVZ131050 MFV131050 MPR131050 MZN131050 NJJ131050 NTF131050 ODB131050 OMX131050 OWT131050 PGP131050 PQL131050 QAH131050 QKD131050 QTZ131050 RDV131050 RNR131050 RXN131050 SHJ131050 SRF131050 TBB131050 TKX131050 TUT131050 UEP131050 UOL131050 UYH131050 VID131050 VRZ131050 WBV131050 WLR131050 WVN131050 F196586 JB196586 SX196586 ACT196586 AMP196586 AWL196586 BGH196586 BQD196586 BZZ196586 CJV196586 CTR196586 DDN196586 DNJ196586 DXF196586 EHB196586 EQX196586 FAT196586 FKP196586 FUL196586 GEH196586 GOD196586 GXZ196586 HHV196586 HRR196586 IBN196586 ILJ196586 IVF196586 JFB196586 JOX196586 JYT196586 KIP196586 KSL196586 LCH196586 LMD196586 LVZ196586 MFV196586 MPR196586 MZN196586 NJJ196586 NTF196586 ODB196586 OMX196586 OWT196586 PGP196586 PQL196586 QAH196586 QKD196586 QTZ196586 RDV196586 RNR196586 RXN196586 SHJ196586 SRF196586 TBB196586 TKX196586 TUT196586 UEP196586 UOL196586 UYH196586 VID196586 VRZ196586 WBV196586 WLR196586 WVN196586 F262122 JB262122 SX262122 ACT262122 AMP262122 AWL262122 BGH262122 BQD262122 BZZ262122 CJV262122 CTR262122 DDN262122 DNJ262122 DXF262122 EHB262122 EQX262122 FAT262122 FKP262122 FUL262122 GEH262122 GOD262122 GXZ262122 HHV262122 HRR262122 IBN262122 ILJ262122 IVF262122 JFB262122 JOX262122 JYT262122 KIP262122 KSL262122 LCH262122 LMD262122 LVZ262122 MFV262122 MPR262122 MZN262122 NJJ262122 NTF262122 ODB262122 OMX262122 OWT262122 PGP262122 PQL262122 QAH262122 QKD262122 QTZ262122 RDV262122 RNR262122 RXN262122 SHJ262122 SRF262122 TBB262122 TKX262122 TUT262122 UEP262122 UOL262122 UYH262122 VID262122 VRZ262122 WBV262122 WLR262122 WVN262122 F327658 JB327658 SX327658 ACT327658 AMP327658 AWL327658 BGH327658 BQD327658 BZZ327658 CJV327658 CTR327658 DDN327658 DNJ327658 DXF327658 EHB327658 EQX327658 FAT327658 FKP327658 FUL327658 GEH327658 GOD327658 GXZ327658 HHV327658 HRR327658 IBN327658 ILJ327658 IVF327658 JFB327658 JOX327658 JYT327658 KIP327658 KSL327658 LCH327658 LMD327658 LVZ327658 MFV327658 MPR327658 MZN327658 NJJ327658 NTF327658 ODB327658 OMX327658 OWT327658 PGP327658 PQL327658 QAH327658 QKD327658 QTZ327658 RDV327658 RNR327658 RXN327658 SHJ327658 SRF327658 TBB327658 TKX327658 TUT327658 UEP327658 UOL327658 UYH327658 VID327658 VRZ327658 WBV327658 WLR327658 WVN327658 F393194 JB393194 SX393194 ACT393194 AMP393194 AWL393194 BGH393194 BQD393194 BZZ393194 CJV393194 CTR393194 DDN393194 DNJ393194 DXF393194 EHB393194 EQX393194 FAT393194 FKP393194 FUL393194 GEH393194 GOD393194 GXZ393194 HHV393194 HRR393194 IBN393194 ILJ393194 IVF393194 JFB393194 JOX393194 JYT393194 KIP393194 KSL393194 LCH393194 LMD393194 LVZ393194 MFV393194 MPR393194 MZN393194 NJJ393194 NTF393194 ODB393194 OMX393194 OWT393194 PGP393194 PQL393194 QAH393194 QKD393194 QTZ393194 RDV393194 RNR393194 RXN393194 SHJ393194 SRF393194 TBB393194 TKX393194 TUT393194 UEP393194 UOL393194 UYH393194 VID393194 VRZ393194 WBV393194 WLR393194 WVN393194 F458730 JB458730 SX458730 ACT458730 AMP458730 AWL458730 BGH458730 BQD458730 BZZ458730 CJV458730 CTR458730 DDN458730 DNJ458730 DXF458730 EHB458730 EQX458730 FAT458730 FKP458730 FUL458730 GEH458730 GOD458730 GXZ458730 HHV458730 HRR458730 IBN458730 ILJ458730 IVF458730 JFB458730 JOX458730 JYT458730 KIP458730 KSL458730 LCH458730 LMD458730 LVZ458730 MFV458730 MPR458730 MZN458730 NJJ458730 NTF458730 ODB458730 OMX458730 OWT458730 PGP458730 PQL458730 QAH458730 QKD458730 QTZ458730 RDV458730 RNR458730 RXN458730 SHJ458730 SRF458730 TBB458730 TKX458730 TUT458730 UEP458730 UOL458730 UYH458730 VID458730 VRZ458730 WBV458730 WLR458730 WVN458730 F524266 JB524266 SX524266 ACT524266 AMP524266 AWL524266 BGH524266 BQD524266 BZZ524266 CJV524266 CTR524266 DDN524266 DNJ524266 DXF524266 EHB524266 EQX524266 FAT524266 FKP524266 FUL524266 GEH524266 GOD524266 GXZ524266 HHV524266 HRR524266 IBN524266 ILJ524266 IVF524266 JFB524266 JOX524266 JYT524266 KIP524266 KSL524266 LCH524266 LMD524266 LVZ524266 MFV524266 MPR524266 MZN524266 NJJ524266 NTF524266 ODB524266 OMX524266 OWT524266 PGP524266 PQL524266 QAH524266 QKD524266 QTZ524266 RDV524266 RNR524266 RXN524266 SHJ524266 SRF524266 TBB524266 TKX524266 TUT524266 UEP524266 UOL524266 UYH524266 VID524266 VRZ524266 WBV524266 WLR524266 WVN524266 F589802 JB589802 SX589802 ACT589802 AMP589802 AWL589802 BGH589802 BQD589802 BZZ589802 CJV589802 CTR589802 DDN589802 DNJ589802 DXF589802 EHB589802 EQX589802 FAT589802 FKP589802 FUL589802 GEH589802 GOD589802 GXZ589802 HHV589802 HRR589802 IBN589802 ILJ589802 IVF589802 JFB589802 JOX589802 JYT589802 KIP589802 KSL589802 LCH589802 LMD589802 LVZ589802 MFV589802 MPR589802 MZN589802 NJJ589802 NTF589802 ODB589802 OMX589802 OWT589802 PGP589802 PQL589802 QAH589802 QKD589802 QTZ589802 RDV589802 RNR589802 RXN589802 SHJ589802 SRF589802 TBB589802 TKX589802 TUT589802 UEP589802 UOL589802 UYH589802 VID589802 VRZ589802 WBV589802 WLR589802 WVN589802 F655338 JB655338 SX655338 ACT655338 AMP655338 AWL655338 BGH655338 BQD655338 BZZ655338 CJV655338 CTR655338 DDN655338 DNJ655338 DXF655338 EHB655338 EQX655338 FAT655338 FKP655338 FUL655338 GEH655338 GOD655338 GXZ655338 HHV655338 HRR655338 IBN655338 ILJ655338 IVF655338 JFB655338 JOX655338 JYT655338 KIP655338 KSL655338 LCH655338 LMD655338 LVZ655338 MFV655338 MPR655338 MZN655338 NJJ655338 NTF655338 ODB655338 OMX655338 OWT655338 PGP655338 PQL655338 QAH655338 QKD655338 QTZ655338 RDV655338 RNR655338 RXN655338 SHJ655338 SRF655338 TBB655338 TKX655338 TUT655338 UEP655338 UOL655338 UYH655338 VID655338 VRZ655338 WBV655338 WLR655338 WVN655338 F720874 JB720874 SX720874 ACT720874 AMP720874 AWL720874 BGH720874 BQD720874 BZZ720874 CJV720874 CTR720874 DDN720874 DNJ720874 DXF720874 EHB720874 EQX720874 FAT720874 FKP720874 FUL720874 GEH720874 GOD720874 GXZ720874 HHV720874 HRR720874 IBN720874 ILJ720874 IVF720874 JFB720874 JOX720874 JYT720874 KIP720874 KSL720874 LCH720874 LMD720874 LVZ720874 MFV720874 MPR720874 MZN720874 NJJ720874 NTF720874 ODB720874 OMX720874 OWT720874 PGP720874 PQL720874 QAH720874 QKD720874 QTZ720874 RDV720874 RNR720874 RXN720874 SHJ720874 SRF720874 TBB720874 TKX720874 TUT720874 UEP720874 UOL720874 UYH720874 VID720874 VRZ720874 WBV720874 WLR720874 WVN720874 F786410 JB786410 SX786410 ACT786410 AMP786410 AWL786410 BGH786410 BQD786410 BZZ786410 CJV786410 CTR786410 DDN786410 DNJ786410 DXF786410 EHB786410 EQX786410 FAT786410 FKP786410 FUL786410 GEH786410 GOD786410 GXZ786410 HHV786410 HRR786410 IBN786410 ILJ786410 IVF786410 JFB786410 JOX786410 JYT786410 KIP786410 KSL786410 LCH786410 LMD786410 LVZ786410 MFV786410 MPR786410 MZN786410 NJJ786410 NTF786410 ODB786410 OMX786410 OWT786410 PGP786410 PQL786410 QAH786410 QKD786410 QTZ786410 RDV786410 RNR786410 RXN786410 SHJ786410 SRF786410 TBB786410 TKX786410 TUT786410 UEP786410 UOL786410 UYH786410 VID786410 VRZ786410 WBV786410 WLR786410 WVN786410 F851946 JB851946 SX851946 ACT851946 AMP851946 AWL851946 BGH851946 BQD851946 BZZ851946 CJV851946 CTR851946 DDN851946 DNJ851946 DXF851946 EHB851946 EQX851946 FAT851946 FKP851946 FUL851946 GEH851946 GOD851946 GXZ851946 HHV851946 HRR851946 IBN851946 ILJ851946 IVF851946 JFB851946 JOX851946 JYT851946 KIP851946 KSL851946 LCH851946 LMD851946 LVZ851946 MFV851946 MPR851946 MZN851946 NJJ851946 NTF851946 ODB851946 OMX851946 OWT851946 PGP851946 PQL851946 QAH851946 QKD851946 QTZ851946 RDV851946 RNR851946 RXN851946 SHJ851946 SRF851946 TBB851946 TKX851946 TUT851946 UEP851946 UOL851946 UYH851946 VID851946 VRZ851946 WBV851946 WLR851946 WVN851946 F917482 JB917482 SX917482 ACT917482 AMP917482 AWL917482 BGH917482 BQD917482 BZZ917482 CJV917482 CTR917482 DDN917482 DNJ917482 DXF917482 EHB917482 EQX917482 FAT917482 FKP917482 FUL917482 GEH917482 GOD917482 GXZ917482 HHV917482 HRR917482 IBN917482 ILJ917482 IVF917482 JFB917482 JOX917482 JYT917482 KIP917482 KSL917482 LCH917482 LMD917482 LVZ917482 MFV917482 MPR917482 MZN917482 NJJ917482 NTF917482 ODB917482 OMX917482 OWT917482 PGP917482 PQL917482 QAH917482 QKD917482 QTZ917482 RDV917482 RNR917482 RXN917482 SHJ917482 SRF917482 TBB917482 TKX917482 TUT917482 UEP917482 UOL917482 UYH917482 VID917482 VRZ917482 WBV917482 WLR917482 WVN917482 F983018 JB983018 SX983018 ACT983018 AMP983018 AWL983018 BGH983018 BQD983018 BZZ983018 CJV983018 CTR983018 DDN983018 DNJ983018 DXF983018 EHB983018 EQX983018 FAT983018 FKP983018 FUL983018 GEH983018 GOD983018 GXZ983018 HHV983018 HRR983018 IBN983018 ILJ983018 IVF983018 JFB983018 JOX983018 JYT983018 KIP983018 KSL983018 LCH983018 LMD983018 LVZ983018 MFV983018 MPR983018 MZN983018 NJJ983018 NTF983018 ODB983018 OMX983018 OWT983018 PGP983018 PQL983018 QAH983018 QKD983018 QTZ983018 RDV983018 RNR983018 RXN983018 SHJ983018 SRF983018 TBB983018 TKX983018 TUT983018 UEP983018 UOL983018 UYH983018 VID983018 VRZ983018 WBV983018 WLR983018 WVN983018 G65522:L65522 JC65522:JH65522 SY65522:TD65522 ACU65522:ACZ65522 AMQ65522:AMV65522 AWM65522:AWR65522 BGI65522:BGN65522 BQE65522:BQJ65522 CAA65522:CAF65522 CJW65522:CKB65522 CTS65522:CTX65522 DDO65522:DDT65522 DNK65522:DNP65522 DXG65522:DXL65522 EHC65522:EHH65522 EQY65522:ERD65522 FAU65522:FAZ65522 FKQ65522:FKV65522 FUM65522:FUR65522 GEI65522:GEN65522 GOE65522:GOJ65522 GYA65522:GYF65522 HHW65522:HIB65522 HRS65522:HRX65522 IBO65522:IBT65522 ILK65522:ILP65522 IVG65522:IVL65522 JFC65522:JFH65522 JOY65522:JPD65522 JYU65522:JYZ65522 KIQ65522:KIV65522 KSM65522:KSR65522 LCI65522:LCN65522 LME65522:LMJ65522 LWA65522:LWF65522 MFW65522:MGB65522 MPS65522:MPX65522 MZO65522:MZT65522 NJK65522:NJP65522 NTG65522:NTL65522 ODC65522:ODH65522 OMY65522:OND65522 OWU65522:OWZ65522 PGQ65522:PGV65522 PQM65522:PQR65522 QAI65522:QAN65522 QKE65522:QKJ65522 QUA65522:QUF65522 RDW65522:REB65522 RNS65522:RNX65522 RXO65522:RXT65522 SHK65522:SHP65522 SRG65522:SRL65522 TBC65522:TBH65522 TKY65522:TLD65522 TUU65522:TUZ65522 UEQ65522:UEV65522 UOM65522:UOR65522 UYI65522:UYN65522 VIE65522:VIJ65522 VSA65522:VSF65522 WBW65522:WCB65522 WLS65522:WLX65522 WVO65522:WVT65522 G131058:L131058 JC131058:JH131058 SY131058:TD131058 ACU131058:ACZ131058 AMQ131058:AMV131058 AWM131058:AWR131058 BGI131058:BGN131058 BQE131058:BQJ131058 CAA131058:CAF131058 CJW131058:CKB131058 CTS131058:CTX131058 DDO131058:DDT131058 DNK131058:DNP131058 DXG131058:DXL131058 EHC131058:EHH131058 EQY131058:ERD131058 FAU131058:FAZ131058 FKQ131058:FKV131058 FUM131058:FUR131058 GEI131058:GEN131058 GOE131058:GOJ131058 GYA131058:GYF131058 HHW131058:HIB131058 HRS131058:HRX131058 IBO131058:IBT131058 ILK131058:ILP131058 IVG131058:IVL131058 JFC131058:JFH131058 JOY131058:JPD131058 JYU131058:JYZ131058 KIQ131058:KIV131058 KSM131058:KSR131058 LCI131058:LCN131058 LME131058:LMJ131058 LWA131058:LWF131058 MFW131058:MGB131058 MPS131058:MPX131058 MZO131058:MZT131058 NJK131058:NJP131058 NTG131058:NTL131058 ODC131058:ODH131058 OMY131058:OND131058 OWU131058:OWZ131058 PGQ131058:PGV131058 PQM131058:PQR131058 QAI131058:QAN131058 QKE131058:QKJ131058 QUA131058:QUF131058 RDW131058:REB131058 RNS131058:RNX131058 RXO131058:RXT131058 SHK131058:SHP131058 SRG131058:SRL131058 TBC131058:TBH131058 TKY131058:TLD131058 TUU131058:TUZ131058 UEQ131058:UEV131058 UOM131058:UOR131058 UYI131058:UYN131058 VIE131058:VIJ131058 VSA131058:VSF131058 WBW131058:WCB131058 WLS131058:WLX131058 WVO131058:WVT131058 G196594:L196594 JC196594:JH196594 SY196594:TD196594 ACU196594:ACZ196594 AMQ196594:AMV196594 AWM196594:AWR196594 BGI196594:BGN196594 BQE196594:BQJ196594 CAA196594:CAF196594 CJW196594:CKB196594 CTS196594:CTX196594 DDO196594:DDT196594 DNK196594:DNP196594 DXG196594:DXL196594 EHC196594:EHH196594 EQY196594:ERD196594 FAU196594:FAZ196594 FKQ196594:FKV196594 FUM196594:FUR196594 GEI196594:GEN196594 GOE196594:GOJ196594 GYA196594:GYF196594 HHW196594:HIB196594 HRS196594:HRX196594 IBO196594:IBT196594 ILK196594:ILP196594 IVG196594:IVL196594 JFC196594:JFH196594 JOY196594:JPD196594 JYU196594:JYZ196594 KIQ196594:KIV196594 KSM196594:KSR196594 LCI196594:LCN196594 LME196594:LMJ196594 LWA196594:LWF196594 MFW196594:MGB196594 MPS196594:MPX196594 MZO196594:MZT196594 NJK196594:NJP196594 NTG196594:NTL196594 ODC196594:ODH196594 OMY196594:OND196594 OWU196594:OWZ196594 PGQ196594:PGV196594 PQM196594:PQR196594 QAI196594:QAN196594 QKE196594:QKJ196594 QUA196594:QUF196594 RDW196594:REB196594 RNS196594:RNX196594 RXO196594:RXT196594 SHK196594:SHP196594 SRG196594:SRL196594 TBC196594:TBH196594 TKY196594:TLD196594 TUU196594:TUZ196594 UEQ196594:UEV196594 UOM196594:UOR196594 UYI196594:UYN196594 VIE196594:VIJ196594 VSA196594:VSF196594 WBW196594:WCB196594 WLS196594:WLX196594 WVO196594:WVT196594 G262130:L262130 JC262130:JH262130 SY262130:TD262130 ACU262130:ACZ262130 AMQ262130:AMV262130 AWM262130:AWR262130 BGI262130:BGN262130 BQE262130:BQJ262130 CAA262130:CAF262130 CJW262130:CKB262130 CTS262130:CTX262130 DDO262130:DDT262130 DNK262130:DNP262130 DXG262130:DXL262130 EHC262130:EHH262130 EQY262130:ERD262130 FAU262130:FAZ262130 FKQ262130:FKV262130 FUM262130:FUR262130 GEI262130:GEN262130 GOE262130:GOJ262130 GYA262130:GYF262130 HHW262130:HIB262130 HRS262130:HRX262130 IBO262130:IBT262130 ILK262130:ILP262130 IVG262130:IVL262130 JFC262130:JFH262130 JOY262130:JPD262130 JYU262130:JYZ262130 KIQ262130:KIV262130 KSM262130:KSR262130 LCI262130:LCN262130 LME262130:LMJ262130 LWA262130:LWF262130 MFW262130:MGB262130 MPS262130:MPX262130 MZO262130:MZT262130 NJK262130:NJP262130 NTG262130:NTL262130 ODC262130:ODH262130 OMY262130:OND262130 OWU262130:OWZ262130 PGQ262130:PGV262130 PQM262130:PQR262130 QAI262130:QAN262130 QKE262130:QKJ262130 QUA262130:QUF262130 RDW262130:REB262130 RNS262130:RNX262130 RXO262130:RXT262130 SHK262130:SHP262130 SRG262130:SRL262130 TBC262130:TBH262130 TKY262130:TLD262130 TUU262130:TUZ262130 UEQ262130:UEV262130 UOM262130:UOR262130 UYI262130:UYN262130 VIE262130:VIJ262130 VSA262130:VSF262130 WBW262130:WCB262130 WLS262130:WLX262130 WVO262130:WVT262130 G327666:L327666 JC327666:JH327666 SY327666:TD327666 ACU327666:ACZ327666 AMQ327666:AMV327666 AWM327666:AWR327666 BGI327666:BGN327666 BQE327666:BQJ327666 CAA327666:CAF327666 CJW327666:CKB327666 CTS327666:CTX327666 DDO327666:DDT327666 DNK327666:DNP327666 DXG327666:DXL327666 EHC327666:EHH327666 EQY327666:ERD327666 FAU327666:FAZ327666 FKQ327666:FKV327666 FUM327666:FUR327666 GEI327666:GEN327666 GOE327666:GOJ327666 GYA327666:GYF327666 HHW327666:HIB327666 HRS327666:HRX327666 IBO327666:IBT327666 ILK327666:ILP327666 IVG327666:IVL327666 JFC327666:JFH327666 JOY327666:JPD327666 JYU327666:JYZ327666 KIQ327666:KIV327666 KSM327666:KSR327666 LCI327666:LCN327666 LME327666:LMJ327666 LWA327666:LWF327666 MFW327666:MGB327666 MPS327666:MPX327666 MZO327666:MZT327666 NJK327666:NJP327666 NTG327666:NTL327666 ODC327666:ODH327666 OMY327666:OND327666 OWU327666:OWZ327666 PGQ327666:PGV327666 PQM327666:PQR327666 QAI327666:QAN327666 QKE327666:QKJ327666 QUA327666:QUF327666 RDW327666:REB327666 RNS327666:RNX327666 RXO327666:RXT327666 SHK327666:SHP327666 SRG327666:SRL327666 TBC327666:TBH327666 TKY327666:TLD327666 TUU327666:TUZ327666 UEQ327666:UEV327666 UOM327666:UOR327666 UYI327666:UYN327666 VIE327666:VIJ327666 VSA327666:VSF327666 WBW327666:WCB327666 WLS327666:WLX327666 WVO327666:WVT327666 G393202:L393202 JC393202:JH393202 SY393202:TD393202 ACU393202:ACZ393202 AMQ393202:AMV393202 AWM393202:AWR393202 BGI393202:BGN393202 BQE393202:BQJ393202 CAA393202:CAF393202 CJW393202:CKB393202 CTS393202:CTX393202 DDO393202:DDT393202 DNK393202:DNP393202 DXG393202:DXL393202 EHC393202:EHH393202 EQY393202:ERD393202 FAU393202:FAZ393202 FKQ393202:FKV393202 FUM393202:FUR393202 GEI393202:GEN393202 GOE393202:GOJ393202 GYA393202:GYF393202 HHW393202:HIB393202 HRS393202:HRX393202 IBO393202:IBT393202 ILK393202:ILP393202 IVG393202:IVL393202 JFC393202:JFH393202 JOY393202:JPD393202 JYU393202:JYZ393202 KIQ393202:KIV393202 KSM393202:KSR393202 LCI393202:LCN393202 LME393202:LMJ393202 LWA393202:LWF393202 MFW393202:MGB393202 MPS393202:MPX393202 MZO393202:MZT393202 NJK393202:NJP393202 NTG393202:NTL393202 ODC393202:ODH393202 OMY393202:OND393202 OWU393202:OWZ393202 PGQ393202:PGV393202 PQM393202:PQR393202 QAI393202:QAN393202 QKE393202:QKJ393202 QUA393202:QUF393202 RDW393202:REB393202 RNS393202:RNX393202 RXO393202:RXT393202 SHK393202:SHP393202 SRG393202:SRL393202 TBC393202:TBH393202 TKY393202:TLD393202 TUU393202:TUZ393202 UEQ393202:UEV393202 UOM393202:UOR393202 UYI393202:UYN393202 VIE393202:VIJ393202 VSA393202:VSF393202 WBW393202:WCB393202 WLS393202:WLX393202 WVO393202:WVT393202 G458738:L458738 JC458738:JH458738 SY458738:TD458738 ACU458738:ACZ458738 AMQ458738:AMV458738 AWM458738:AWR458738 BGI458738:BGN458738 BQE458738:BQJ458738 CAA458738:CAF458738 CJW458738:CKB458738 CTS458738:CTX458738 DDO458738:DDT458738 DNK458738:DNP458738 DXG458738:DXL458738 EHC458738:EHH458738 EQY458738:ERD458738 FAU458738:FAZ458738 FKQ458738:FKV458738 FUM458738:FUR458738 GEI458738:GEN458738 GOE458738:GOJ458738 GYA458738:GYF458738 HHW458738:HIB458738 HRS458738:HRX458738 IBO458738:IBT458738 ILK458738:ILP458738 IVG458738:IVL458738 JFC458738:JFH458738 JOY458738:JPD458738 JYU458738:JYZ458738 KIQ458738:KIV458738 KSM458738:KSR458738 LCI458738:LCN458738 LME458738:LMJ458738 LWA458738:LWF458738 MFW458738:MGB458738 MPS458738:MPX458738 MZO458738:MZT458738 NJK458738:NJP458738 NTG458738:NTL458738 ODC458738:ODH458738 OMY458738:OND458738 OWU458738:OWZ458738 PGQ458738:PGV458738 PQM458738:PQR458738 QAI458738:QAN458738 QKE458738:QKJ458738 QUA458738:QUF458738 RDW458738:REB458738 RNS458738:RNX458738 RXO458738:RXT458738 SHK458738:SHP458738 SRG458738:SRL458738 TBC458738:TBH458738 TKY458738:TLD458738 TUU458738:TUZ458738 UEQ458738:UEV458738 UOM458738:UOR458738 UYI458738:UYN458738 VIE458738:VIJ458738 VSA458738:VSF458738 WBW458738:WCB458738 WLS458738:WLX458738 WVO458738:WVT458738 G524274:L524274 JC524274:JH524274 SY524274:TD524274 ACU524274:ACZ524274 AMQ524274:AMV524274 AWM524274:AWR524274 BGI524274:BGN524274 BQE524274:BQJ524274 CAA524274:CAF524274 CJW524274:CKB524274 CTS524274:CTX524274 DDO524274:DDT524274 DNK524274:DNP524274 DXG524274:DXL524274 EHC524274:EHH524274 EQY524274:ERD524274 FAU524274:FAZ524274 FKQ524274:FKV524274 FUM524274:FUR524274 GEI524274:GEN524274 GOE524274:GOJ524274 GYA524274:GYF524274 HHW524274:HIB524274 HRS524274:HRX524274 IBO524274:IBT524274 ILK524274:ILP524274 IVG524274:IVL524274 JFC524274:JFH524274 JOY524274:JPD524274 JYU524274:JYZ524274 KIQ524274:KIV524274 KSM524274:KSR524274 LCI524274:LCN524274 LME524274:LMJ524274 LWA524274:LWF524274 MFW524274:MGB524274 MPS524274:MPX524274 MZO524274:MZT524274 NJK524274:NJP524274 NTG524274:NTL524274 ODC524274:ODH524274 OMY524274:OND524274 OWU524274:OWZ524274 PGQ524274:PGV524274 PQM524274:PQR524274 QAI524274:QAN524274 QKE524274:QKJ524274 QUA524274:QUF524274 RDW524274:REB524274 RNS524274:RNX524274 RXO524274:RXT524274 SHK524274:SHP524274 SRG524274:SRL524274 TBC524274:TBH524274 TKY524274:TLD524274 TUU524274:TUZ524274 UEQ524274:UEV524274 UOM524274:UOR524274 UYI524274:UYN524274 VIE524274:VIJ524274 VSA524274:VSF524274 WBW524274:WCB524274 WLS524274:WLX524274 WVO524274:WVT524274 G589810:L589810 JC589810:JH589810 SY589810:TD589810 ACU589810:ACZ589810 AMQ589810:AMV589810 AWM589810:AWR589810 BGI589810:BGN589810 BQE589810:BQJ589810 CAA589810:CAF589810 CJW589810:CKB589810 CTS589810:CTX589810 DDO589810:DDT589810 DNK589810:DNP589810 DXG589810:DXL589810 EHC589810:EHH589810 EQY589810:ERD589810 FAU589810:FAZ589810 FKQ589810:FKV589810 FUM589810:FUR589810 GEI589810:GEN589810 GOE589810:GOJ589810 GYA589810:GYF589810 HHW589810:HIB589810 HRS589810:HRX589810 IBO589810:IBT589810 ILK589810:ILP589810 IVG589810:IVL589810 JFC589810:JFH589810 JOY589810:JPD589810 JYU589810:JYZ589810 KIQ589810:KIV589810 KSM589810:KSR589810 LCI589810:LCN589810 LME589810:LMJ589810 LWA589810:LWF589810 MFW589810:MGB589810 MPS589810:MPX589810 MZO589810:MZT589810 NJK589810:NJP589810 NTG589810:NTL589810 ODC589810:ODH589810 OMY589810:OND589810 OWU589810:OWZ589810 PGQ589810:PGV589810 PQM589810:PQR589810 QAI589810:QAN589810 QKE589810:QKJ589810 QUA589810:QUF589810 RDW589810:REB589810 RNS589810:RNX589810 RXO589810:RXT589810 SHK589810:SHP589810 SRG589810:SRL589810 TBC589810:TBH589810 TKY589810:TLD589810 TUU589810:TUZ589810 UEQ589810:UEV589810 UOM589810:UOR589810 UYI589810:UYN589810 VIE589810:VIJ589810 VSA589810:VSF589810 WBW589810:WCB589810 WLS589810:WLX589810 WVO589810:WVT589810 G655346:L655346 JC655346:JH655346 SY655346:TD655346 ACU655346:ACZ655346 AMQ655346:AMV655346 AWM655346:AWR655346 BGI655346:BGN655346 BQE655346:BQJ655346 CAA655346:CAF655346 CJW655346:CKB655346 CTS655346:CTX655346 DDO655346:DDT655346 DNK655346:DNP655346 DXG655346:DXL655346 EHC655346:EHH655346 EQY655346:ERD655346 FAU655346:FAZ655346 FKQ655346:FKV655346 FUM655346:FUR655346 GEI655346:GEN655346 GOE655346:GOJ655346 GYA655346:GYF655346 HHW655346:HIB655346 HRS655346:HRX655346 IBO655346:IBT655346 ILK655346:ILP655346 IVG655346:IVL655346 JFC655346:JFH655346 JOY655346:JPD655346 JYU655346:JYZ655346 KIQ655346:KIV655346 KSM655346:KSR655346 LCI655346:LCN655346 LME655346:LMJ655346 LWA655346:LWF655346 MFW655346:MGB655346 MPS655346:MPX655346 MZO655346:MZT655346 NJK655346:NJP655346 NTG655346:NTL655346 ODC655346:ODH655346 OMY655346:OND655346 OWU655346:OWZ655346 PGQ655346:PGV655346 PQM655346:PQR655346 QAI655346:QAN655346 QKE655346:QKJ655346 QUA655346:QUF655346 RDW655346:REB655346 RNS655346:RNX655346 RXO655346:RXT655346 SHK655346:SHP655346 SRG655346:SRL655346 TBC655346:TBH655346 TKY655346:TLD655346 TUU655346:TUZ655346 UEQ655346:UEV655346 UOM655346:UOR655346 UYI655346:UYN655346 VIE655346:VIJ655346 VSA655346:VSF655346 WBW655346:WCB655346 WLS655346:WLX655346 WVO655346:WVT655346 G720882:L720882 JC720882:JH720882 SY720882:TD720882 ACU720882:ACZ720882 AMQ720882:AMV720882 AWM720882:AWR720882 BGI720882:BGN720882 BQE720882:BQJ720882 CAA720882:CAF720882 CJW720882:CKB720882 CTS720882:CTX720882 DDO720882:DDT720882 DNK720882:DNP720882 DXG720882:DXL720882 EHC720882:EHH720882 EQY720882:ERD720882 FAU720882:FAZ720882 FKQ720882:FKV720882 FUM720882:FUR720882 GEI720882:GEN720882 GOE720882:GOJ720882 GYA720882:GYF720882 HHW720882:HIB720882 HRS720882:HRX720882 IBO720882:IBT720882 ILK720882:ILP720882 IVG720882:IVL720882 JFC720882:JFH720882 JOY720882:JPD720882 JYU720882:JYZ720882 KIQ720882:KIV720882 KSM720882:KSR720882 LCI720882:LCN720882 LME720882:LMJ720882 LWA720882:LWF720882 MFW720882:MGB720882 MPS720882:MPX720882 MZO720882:MZT720882 NJK720882:NJP720882 NTG720882:NTL720882 ODC720882:ODH720882 OMY720882:OND720882 OWU720882:OWZ720882 PGQ720882:PGV720882 PQM720882:PQR720882 QAI720882:QAN720882 QKE720882:QKJ720882 QUA720882:QUF720882 RDW720882:REB720882 RNS720882:RNX720882 RXO720882:RXT720882 SHK720882:SHP720882 SRG720882:SRL720882 TBC720882:TBH720882 TKY720882:TLD720882 TUU720882:TUZ720882 UEQ720882:UEV720882 UOM720882:UOR720882 UYI720882:UYN720882 VIE720882:VIJ720882 VSA720882:VSF720882 WBW720882:WCB720882 WLS720882:WLX720882 WVO720882:WVT720882 G786418:L786418 JC786418:JH786418 SY786418:TD786418 ACU786418:ACZ786418 AMQ786418:AMV786418 AWM786418:AWR786418 BGI786418:BGN786418 BQE786418:BQJ786418 CAA786418:CAF786418 CJW786418:CKB786418 CTS786418:CTX786418 DDO786418:DDT786418 DNK786418:DNP786418 DXG786418:DXL786418 EHC786418:EHH786418 EQY786418:ERD786418 FAU786418:FAZ786418 FKQ786418:FKV786418 FUM786418:FUR786418 GEI786418:GEN786418 GOE786418:GOJ786418 GYA786418:GYF786418 HHW786418:HIB786418 HRS786418:HRX786418 IBO786418:IBT786418 ILK786418:ILP786418 IVG786418:IVL786418 JFC786418:JFH786418 JOY786418:JPD786418 JYU786418:JYZ786418 KIQ786418:KIV786418 KSM786418:KSR786418 LCI786418:LCN786418 LME786418:LMJ786418 LWA786418:LWF786418 MFW786418:MGB786418 MPS786418:MPX786418 MZO786418:MZT786418 NJK786418:NJP786418 NTG786418:NTL786418 ODC786418:ODH786418 OMY786418:OND786418 OWU786418:OWZ786418 PGQ786418:PGV786418 PQM786418:PQR786418 QAI786418:QAN786418 QKE786418:QKJ786418 QUA786418:QUF786418 RDW786418:REB786418 RNS786418:RNX786418 RXO786418:RXT786418 SHK786418:SHP786418 SRG786418:SRL786418 TBC786418:TBH786418 TKY786418:TLD786418 TUU786418:TUZ786418 UEQ786418:UEV786418 UOM786418:UOR786418 UYI786418:UYN786418 VIE786418:VIJ786418 VSA786418:VSF786418 WBW786418:WCB786418 WLS786418:WLX786418 WVO786418:WVT786418 G851954:L851954 JC851954:JH851954 SY851954:TD851954 ACU851954:ACZ851954 AMQ851954:AMV851954 AWM851954:AWR851954 BGI851954:BGN851954 BQE851954:BQJ851954 CAA851954:CAF851954 CJW851954:CKB851954 CTS851954:CTX851954 DDO851954:DDT851954 DNK851954:DNP851954 DXG851954:DXL851954 EHC851954:EHH851954 EQY851954:ERD851954 FAU851954:FAZ851954 FKQ851954:FKV851954 FUM851954:FUR851954 GEI851954:GEN851954 GOE851954:GOJ851954 GYA851954:GYF851954 HHW851954:HIB851954 HRS851954:HRX851954 IBO851954:IBT851954 ILK851954:ILP851954 IVG851954:IVL851954 JFC851954:JFH851954 JOY851954:JPD851954 JYU851954:JYZ851954 KIQ851954:KIV851954 KSM851954:KSR851954 LCI851954:LCN851954 LME851954:LMJ851954 LWA851954:LWF851954 MFW851954:MGB851954 MPS851954:MPX851954 MZO851954:MZT851954 NJK851954:NJP851954 NTG851954:NTL851954 ODC851954:ODH851954 OMY851954:OND851954 OWU851954:OWZ851954 PGQ851954:PGV851954 PQM851954:PQR851954 QAI851954:QAN851954 QKE851954:QKJ851954 QUA851954:QUF851954 RDW851954:REB851954 RNS851954:RNX851954 RXO851954:RXT851954 SHK851954:SHP851954 SRG851954:SRL851954 TBC851954:TBH851954 TKY851954:TLD851954 TUU851954:TUZ851954 UEQ851954:UEV851954 UOM851954:UOR851954 UYI851954:UYN851954 VIE851954:VIJ851954 VSA851954:VSF851954 WBW851954:WCB851954 WLS851954:WLX851954 WVO851954:WVT851954 G917490:L917490 JC917490:JH917490 SY917490:TD917490 ACU917490:ACZ917490 AMQ917490:AMV917490 AWM917490:AWR917490 BGI917490:BGN917490 BQE917490:BQJ917490 CAA917490:CAF917490 CJW917490:CKB917490 CTS917490:CTX917490 DDO917490:DDT917490 DNK917490:DNP917490 DXG917490:DXL917490 EHC917490:EHH917490 EQY917490:ERD917490 FAU917490:FAZ917490 FKQ917490:FKV917490 FUM917490:FUR917490 GEI917490:GEN917490 GOE917490:GOJ917490 GYA917490:GYF917490 HHW917490:HIB917490 HRS917490:HRX917490 IBO917490:IBT917490 ILK917490:ILP917490 IVG917490:IVL917490 JFC917490:JFH917490 JOY917490:JPD917490 JYU917490:JYZ917490 KIQ917490:KIV917490 KSM917490:KSR917490 LCI917490:LCN917490 LME917490:LMJ917490 LWA917490:LWF917490 MFW917490:MGB917490 MPS917490:MPX917490 MZO917490:MZT917490 NJK917490:NJP917490 NTG917490:NTL917490 ODC917490:ODH917490 OMY917490:OND917490 OWU917490:OWZ917490 PGQ917490:PGV917490 PQM917490:PQR917490 QAI917490:QAN917490 QKE917490:QKJ917490 QUA917490:QUF917490 RDW917490:REB917490 RNS917490:RNX917490 RXO917490:RXT917490 SHK917490:SHP917490 SRG917490:SRL917490 TBC917490:TBH917490 TKY917490:TLD917490 TUU917490:TUZ917490 UEQ917490:UEV917490 UOM917490:UOR917490 UYI917490:UYN917490 VIE917490:VIJ917490 VSA917490:VSF917490 WBW917490:WCB917490 WLS917490:WLX917490 WVO917490:WVT917490 G983026:L983026 JC983026:JH983026 SY983026:TD983026 ACU983026:ACZ983026 AMQ983026:AMV983026 AWM983026:AWR983026 BGI983026:BGN983026 BQE983026:BQJ983026 CAA983026:CAF983026 CJW983026:CKB983026 CTS983026:CTX983026 DDO983026:DDT983026 DNK983026:DNP983026 DXG983026:DXL983026 EHC983026:EHH983026 EQY983026:ERD983026 FAU983026:FAZ983026 FKQ983026:FKV983026 FUM983026:FUR983026 GEI983026:GEN983026 GOE983026:GOJ983026 GYA983026:GYF983026 HHW983026:HIB983026 HRS983026:HRX983026 IBO983026:IBT983026 ILK983026:ILP983026 IVG983026:IVL983026 JFC983026:JFH983026 JOY983026:JPD983026 JYU983026:JYZ983026 KIQ983026:KIV983026 KSM983026:KSR983026 LCI983026:LCN983026 LME983026:LMJ983026 LWA983026:LWF983026 MFW983026:MGB983026 MPS983026:MPX983026 MZO983026:MZT983026 NJK983026:NJP983026 NTG983026:NTL983026 ODC983026:ODH983026 OMY983026:OND983026 OWU983026:OWZ983026 PGQ983026:PGV983026 PQM983026:PQR983026 QAI983026:QAN983026 QKE983026:QKJ983026 QUA983026:QUF983026 RDW983026:REB983026 RNS983026:RNX983026 RXO983026:RXT983026 SHK983026:SHP983026 SRG983026:SRL983026 TBC983026:TBH983026 TKY983026:TLD983026 TUU983026:TUZ983026 UEQ983026:UEV983026 UOM983026:UOR983026 UYI983026:UYN983026 VIE983026:VIJ983026 VSA983026:VSF983026 WBW983026:WCB983026 WLS983026:WLX983026 WVO983026:WVT983026 M65519:M65522 JI65519:JI65522 TE65519:TE65522 ADA65519:ADA65522 AMW65519:AMW65522 AWS65519:AWS65522 BGO65519:BGO65522 BQK65519:BQK65522 CAG65519:CAG65522 CKC65519:CKC65522 CTY65519:CTY65522 DDU65519:DDU65522 DNQ65519:DNQ65522 DXM65519:DXM65522 EHI65519:EHI65522 ERE65519:ERE65522 FBA65519:FBA65522 FKW65519:FKW65522 FUS65519:FUS65522 GEO65519:GEO65522 GOK65519:GOK65522 GYG65519:GYG65522 HIC65519:HIC65522 HRY65519:HRY65522 IBU65519:IBU65522 ILQ65519:ILQ65522 IVM65519:IVM65522 JFI65519:JFI65522 JPE65519:JPE65522 JZA65519:JZA65522 KIW65519:KIW65522 KSS65519:KSS65522 LCO65519:LCO65522 LMK65519:LMK65522 LWG65519:LWG65522 MGC65519:MGC65522 MPY65519:MPY65522 MZU65519:MZU65522 NJQ65519:NJQ65522 NTM65519:NTM65522 ODI65519:ODI65522 ONE65519:ONE65522 OXA65519:OXA65522 PGW65519:PGW65522 PQS65519:PQS65522 QAO65519:QAO65522 QKK65519:QKK65522 QUG65519:QUG65522 REC65519:REC65522 RNY65519:RNY65522 RXU65519:RXU65522 SHQ65519:SHQ65522 SRM65519:SRM65522 TBI65519:TBI65522 TLE65519:TLE65522 TVA65519:TVA65522 UEW65519:UEW65522 UOS65519:UOS65522 UYO65519:UYO65522 VIK65519:VIK65522 VSG65519:VSG65522 WCC65519:WCC65522 WLY65519:WLY65522 WVU65519:WVU65522 M131055:M131058 JI131055:JI131058 TE131055:TE131058 ADA131055:ADA131058 AMW131055:AMW131058 AWS131055:AWS131058 BGO131055:BGO131058 BQK131055:BQK131058 CAG131055:CAG131058 CKC131055:CKC131058 CTY131055:CTY131058 DDU131055:DDU131058 DNQ131055:DNQ131058 DXM131055:DXM131058 EHI131055:EHI131058 ERE131055:ERE131058 FBA131055:FBA131058 FKW131055:FKW131058 FUS131055:FUS131058 GEO131055:GEO131058 GOK131055:GOK131058 GYG131055:GYG131058 HIC131055:HIC131058 HRY131055:HRY131058 IBU131055:IBU131058 ILQ131055:ILQ131058 IVM131055:IVM131058 JFI131055:JFI131058 JPE131055:JPE131058 JZA131055:JZA131058 KIW131055:KIW131058 KSS131055:KSS131058 LCO131055:LCO131058 LMK131055:LMK131058 LWG131055:LWG131058 MGC131055:MGC131058 MPY131055:MPY131058 MZU131055:MZU131058 NJQ131055:NJQ131058 NTM131055:NTM131058 ODI131055:ODI131058 ONE131055:ONE131058 OXA131055:OXA131058 PGW131055:PGW131058 PQS131055:PQS131058 QAO131055:QAO131058 QKK131055:QKK131058 QUG131055:QUG131058 REC131055:REC131058 RNY131055:RNY131058 RXU131055:RXU131058 SHQ131055:SHQ131058 SRM131055:SRM131058 TBI131055:TBI131058 TLE131055:TLE131058 TVA131055:TVA131058 UEW131055:UEW131058 UOS131055:UOS131058 UYO131055:UYO131058 VIK131055:VIK131058 VSG131055:VSG131058 WCC131055:WCC131058 WLY131055:WLY131058 WVU131055:WVU131058 M196591:M196594 JI196591:JI196594 TE196591:TE196594 ADA196591:ADA196594 AMW196591:AMW196594 AWS196591:AWS196594 BGO196591:BGO196594 BQK196591:BQK196594 CAG196591:CAG196594 CKC196591:CKC196594 CTY196591:CTY196594 DDU196591:DDU196594 DNQ196591:DNQ196594 DXM196591:DXM196594 EHI196591:EHI196594 ERE196591:ERE196594 FBA196591:FBA196594 FKW196591:FKW196594 FUS196591:FUS196594 GEO196591:GEO196594 GOK196591:GOK196594 GYG196591:GYG196594 HIC196591:HIC196594 HRY196591:HRY196594 IBU196591:IBU196594 ILQ196591:ILQ196594 IVM196591:IVM196594 JFI196591:JFI196594 JPE196591:JPE196594 JZA196591:JZA196594 KIW196591:KIW196594 KSS196591:KSS196594 LCO196591:LCO196594 LMK196591:LMK196594 LWG196591:LWG196594 MGC196591:MGC196594 MPY196591:MPY196594 MZU196591:MZU196594 NJQ196591:NJQ196594 NTM196591:NTM196594 ODI196591:ODI196594 ONE196591:ONE196594 OXA196591:OXA196594 PGW196591:PGW196594 PQS196591:PQS196594 QAO196591:QAO196594 QKK196591:QKK196594 QUG196591:QUG196594 REC196591:REC196594 RNY196591:RNY196594 RXU196591:RXU196594 SHQ196591:SHQ196594 SRM196591:SRM196594 TBI196591:TBI196594 TLE196591:TLE196594 TVA196591:TVA196594 UEW196591:UEW196594 UOS196591:UOS196594 UYO196591:UYO196594 VIK196591:VIK196594 VSG196591:VSG196594 WCC196591:WCC196594 WLY196591:WLY196594 WVU196591:WVU196594 M262127:M262130 JI262127:JI262130 TE262127:TE262130 ADA262127:ADA262130 AMW262127:AMW262130 AWS262127:AWS262130 BGO262127:BGO262130 BQK262127:BQK262130 CAG262127:CAG262130 CKC262127:CKC262130 CTY262127:CTY262130 DDU262127:DDU262130 DNQ262127:DNQ262130 DXM262127:DXM262130 EHI262127:EHI262130 ERE262127:ERE262130 FBA262127:FBA262130 FKW262127:FKW262130 FUS262127:FUS262130 GEO262127:GEO262130 GOK262127:GOK262130 GYG262127:GYG262130 HIC262127:HIC262130 HRY262127:HRY262130 IBU262127:IBU262130 ILQ262127:ILQ262130 IVM262127:IVM262130 JFI262127:JFI262130 JPE262127:JPE262130 JZA262127:JZA262130 KIW262127:KIW262130 KSS262127:KSS262130 LCO262127:LCO262130 LMK262127:LMK262130 LWG262127:LWG262130 MGC262127:MGC262130 MPY262127:MPY262130 MZU262127:MZU262130 NJQ262127:NJQ262130 NTM262127:NTM262130 ODI262127:ODI262130 ONE262127:ONE262130 OXA262127:OXA262130 PGW262127:PGW262130 PQS262127:PQS262130 QAO262127:QAO262130 QKK262127:QKK262130 QUG262127:QUG262130 REC262127:REC262130 RNY262127:RNY262130 RXU262127:RXU262130 SHQ262127:SHQ262130 SRM262127:SRM262130 TBI262127:TBI262130 TLE262127:TLE262130 TVA262127:TVA262130 UEW262127:UEW262130 UOS262127:UOS262130 UYO262127:UYO262130 VIK262127:VIK262130 VSG262127:VSG262130 WCC262127:WCC262130 WLY262127:WLY262130 WVU262127:WVU262130 M327663:M327666 JI327663:JI327666 TE327663:TE327666 ADA327663:ADA327666 AMW327663:AMW327666 AWS327663:AWS327666 BGO327663:BGO327666 BQK327663:BQK327666 CAG327663:CAG327666 CKC327663:CKC327666 CTY327663:CTY327666 DDU327663:DDU327666 DNQ327663:DNQ327666 DXM327663:DXM327666 EHI327663:EHI327666 ERE327663:ERE327666 FBA327663:FBA327666 FKW327663:FKW327666 FUS327663:FUS327666 GEO327663:GEO327666 GOK327663:GOK327666 GYG327663:GYG327666 HIC327663:HIC327666 HRY327663:HRY327666 IBU327663:IBU327666 ILQ327663:ILQ327666 IVM327663:IVM327666 JFI327663:JFI327666 JPE327663:JPE327666 JZA327663:JZA327666 KIW327663:KIW327666 KSS327663:KSS327666 LCO327663:LCO327666 LMK327663:LMK327666 LWG327663:LWG327666 MGC327663:MGC327666 MPY327663:MPY327666 MZU327663:MZU327666 NJQ327663:NJQ327666 NTM327663:NTM327666 ODI327663:ODI327666 ONE327663:ONE327666 OXA327663:OXA327666 PGW327663:PGW327666 PQS327663:PQS327666 QAO327663:QAO327666 QKK327663:QKK327666 QUG327663:QUG327666 REC327663:REC327666 RNY327663:RNY327666 RXU327663:RXU327666 SHQ327663:SHQ327666 SRM327663:SRM327666 TBI327663:TBI327666 TLE327663:TLE327666 TVA327663:TVA327666 UEW327663:UEW327666 UOS327663:UOS327666 UYO327663:UYO327666 VIK327663:VIK327666 VSG327663:VSG327666 WCC327663:WCC327666 WLY327663:WLY327666 WVU327663:WVU327666 M393199:M393202 JI393199:JI393202 TE393199:TE393202 ADA393199:ADA393202 AMW393199:AMW393202 AWS393199:AWS393202 BGO393199:BGO393202 BQK393199:BQK393202 CAG393199:CAG393202 CKC393199:CKC393202 CTY393199:CTY393202 DDU393199:DDU393202 DNQ393199:DNQ393202 DXM393199:DXM393202 EHI393199:EHI393202 ERE393199:ERE393202 FBA393199:FBA393202 FKW393199:FKW393202 FUS393199:FUS393202 GEO393199:GEO393202 GOK393199:GOK393202 GYG393199:GYG393202 HIC393199:HIC393202 HRY393199:HRY393202 IBU393199:IBU393202 ILQ393199:ILQ393202 IVM393199:IVM393202 JFI393199:JFI393202 JPE393199:JPE393202 JZA393199:JZA393202 KIW393199:KIW393202 KSS393199:KSS393202 LCO393199:LCO393202 LMK393199:LMK393202 LWG393199:LWG393202 MGC393199:MGC393202 MPY393199:MPY393202 MZU393199:MZU393202 NJQ393199:NJQ393202 NTM393199:NTM393202 ODI393199:ODI393202 ONE393199:ONE393202 OXA393199:OXA393202 PGW393199:PGW393202 PQS393199:PQS393202 QAO393199:QAO393202 QKK393199:QKK393202 QUG393199:QUG393202 REC393199:REC393202 RNY393199:RNY393202 RXU393199:RXU393202 SHQ393199:SHQ393202 SRM393199:SRM393202 TBI393199:TBI393202 TLE393199:TLE393202 TVA393199:TVA393202 UEW393199:UEW393202 UOS393199:UOS393202 UYO393199:UYO393202 VIK393199:VIK393202 VSG393199:VSG393202 WCC393199:WCC393202 WLY393199:WLY393202 WVU393199:WVU393202 M458735:M458738 JI458735:JI458738 TE458735:TE458738 ADA458735:ADA458738 AMW458735:AMW458738 AWS458735:AWS458738 BGO458735:BGO458738 BQK458735:BQK458738 CAG458735:CAG458738 CKC458735:CKC458738 CTY458735:CTY458738 DDU458735:DDU458738 DNQ458735:DNQ458738 DXM458735:DXM458738 EHI458735:EHI458738 ERE458735:ERE458738 FBA458735:FBA458738 FKW458735:FKW458738 FUS458735:FUS458738 GEO458735:GEO458738 GOK458735:GOK458738 GYG458735:GYG458738 HIC458735:HIC458738 HRY458735:HRY458738 IBU458735:IBU458738 ILQ458735:ILQ458738 IVM458735:IVM458738 JFI458735:JFI458738 JPE458735:JPE458738 JZA458735:JZA458738 KIW458735:KIW458738 KSS458735:KSS458738 LCO458735:LCO458738 LMK458735:LMK458738 LWG458735:LWG458738 MGC458735:MGC458738 MPY458735:MPY458738 MZU458735:MZU458738 NJQ458735:NJQ458738 NTM458735:NTM458738 ODI458735:ODI458738 ONE458735:ONE458738 OXA458735:OXA458738 PGW458735:PGW458738 PQS458735:PQS458738 QAO458735:QAO458738 QKK458735:QKK458738 QUG458735:QUG458738 REC458735:REC458738 RNY458735:RNY458738 RXU458735:RXU458738 SHQ458735:SHQ458738 SRM458735:SRM458738 TBI458735:TBI458738 TLE458735:TLE458738 TVA458735:TVA458738 UEW458735:UEW458738 UOS458735:UOS458738 UYO458735:UYO458738 VIK458735:VIK458738 VSG458735:VSG458738 WCC458735:WCC458738 WLY458735:WLY458738 WVU458735:WVU458738 M524271:M524274 JI524271:JI524274 TE524271:TE524274 ADA524271:ADA524274 AMW524271:AMW524274 AWS524271:AWS524274 BGO524271:BGO524274 BQK524271:BQK524274 CAG524271:CAG524274 CKC524271:CKC524274 CTY524271:CTY524274 DDU524271:DDU524274 DNQ524271:DNQ524274 DXM524271:DXM524274 EHI524271:EHI524274 ERE524271:ERE524274 FBA524271:FBA524274 FKW524271:FKW524274 FUS524271:FUS524274 GEO524271:GEO524274 GOK524271:GOK524274 GYG524271:GYG524274 HIC524271:HIC524274 HRY524271:HRY524274 IBU524271:IBU524274 ILQ524271:ILQ524274 IVM524271:IVM524274 JFI524271:JFI524274 JPE524271:JPE524274 JZA524271:JZA524274 KIW524271:KIW524274 KSS524271:KSS524274 LCO524271:LCO524274 LMK524271:LMK524274 LWG524271:LWG524274 MGC524271:MGC524274 MPY524271:MPY524274 MZU524271:MZU524274 NJQ524271:NJQ524274 NTM524271:NTM524274 ODI524271:ODI524274 ONE524271:ONE524274 OXA524271:OXA524274 PGW524271:PGW524274 PQS524271:PQS524274 QAO524271:QAO524274 QKK524271:QKK524274 QUG524271:QUG524274 REC524271:REC524274 RNY524271:RNY524274 RXU524271:RXU524274 SHQ524271:SHQ524274 SRM524271:SRM524274 TBI524271:TBI524274 TLE524271:TLE524274 TVA524271:TVA524274 UEW524271:UEW524274 UOS524271:UOS524274 UYO524271:UYO524274 VIK524271:VIK524274 VSG524271:VSG524274 WCC524271:WCC524274 WLY524271:WLY524274 WVU524271:WVU524274 M589807:M589810 JI589807:JI589810 TE589807:TE589810 ADA589807:ADA589810 AMW589807:AMW589810 AWS589807:AWS589810 BGO589807:BGO589810 BQK589807:BQK589810 CAG589807:CAG589810 CKC589807:CKC589810 CTY589807:CTY589810 DDU589807:DDU589810 DNQ589807:DNQ589810 DXM589807:DXM589810 EHI589807:EHI589810 ERE589807:ERE589810 FBA589807:FBA589810 FKW589807:FKW589810 FUS589807:FUS589810 GEO589807:GEO589810 GOK589807:GOK589810 GYG589807:GYG589810 HIC589807:HIC589810 HRY589807:HRY589810 IBU589807:IBU589810 ILQ589807:ILQ589810 IVM589807:IVM589810 JFI589807:JFI589810 JPE589807:JPE589810 JZA589807:JZA589810 KIW589807:KIW589810 KSS589807:KSS589810 LCO589807:LCO589810 LMK589807:LMK589810 LWG589807:LWG589810 MGC589807:MGC589810 MPY589807:MPY589810 MZU589807:MZU589810 NJQ589807:NJQ589810 NTM589807:NTM589810 ODI589807:ODI589810 ONE589807:ONE589810 OXA589807:OXA589810 PGW589807:PGW589810 PQS589807:PQS589810 QAO589807:QAO589810 QKK589807:QKK589810 QUG589807:QUG589810 REC589807:REC589810 RNY589807:RNY589810 RXU589807:RXU589810 SHQ589807:SHQ589810 SRM589807:SRM589810 TBI589807:TBI589810 TLE589807:TLE589810 TVA589807:TVA589810 UEW589807:UEW589810 UOS589807:UOS589810 UYO589807:UYO589810 VIK589807:VIK589810 VSG589807:VSG589810 WCC589807:WCC589810 WLY589807:WLY589810 WVU589807:WVU589810 M655343:M655346 JI655343:JI655346 TE655343:TE655346 ADA655343:ADA655346 AMW655343:AMW655346 AWS655343:AWS655346 BGO655343:BGO655346 BQK655343:BQK655346 CAG655343:CAG655346 CKC655343:CKC655346 CTY655343:CTY655346 DDU655343:DDU655346 DNQ655343:DNQ655346 DXM655343:DXM655346 EHI655343:EHI655346 ERE655343:ERE655346 FBA655343:FBA655346 FKW655343:FKW655346 FUS655343:FUS655346 GEO655343:GEO655346 GOK655343:GOK655346 GYG655343:GYG655346 HIC655343:HIC655346 HRY655343:HRY655346 IBU655343:IBU655346 ILQ655343:ILQ655346 IVM655343:IVM655346 JFI655343:JFI655346 JPE655343:JPE655346 JZA655343:JZA655346 KIW655343:KIW655346 KSS655343:KSS655346 LCO655343:LCO655346 LMK655343:LMK655346 LWG655343:LWG655346 MGC655343:MGC655346 MPY655343:MPY655346 MZU655343:MZU655346 NJQ655343:NJQ655346 NTM655343:NTM655346 ODI655343:ODI655346 ONE655343:ONE655346 OXA655343:OXA655346 PGW655343:PGW655346 PQS655343:PQS655346 QAO655343:QAO655346 QKK655343:QKK655346 QUG655343:QUG655346 REC655343:REC655346 RNY655343:RNY655346 RXU655343:RXU655346 SHQ655343:SHQ655346 SRM655343:SRM655346 TBI655343:TBI655346 TLE655343:TLE655346 TVA655343:TVA655346 UEW655343:UEW655346 UOS655343:UOS655346 UYO655343:UYO655346 VIK655343:VIK655346 VSG655343:VSG655346 WCC655343:WCC655346 WLY655343:WLY655346 WVU655343:WVU655346 M720879:M720882 JI720879:JI720882 TE720879:TE720882 ADA720879:ADA720882 AMW720879:AMW720882 AWS720879:AWS720882 BGO720879:BGO720882 BQK720879:BQK720882 CAG720879:CAG720882 CKC720879:CKC720882 CTY720879:CTY720882 DDU720879:DDU720882 DNQ720879:DNQ720882 DXM720879:DXM720882 EHI720879:EHI720882 ERE720879:ERE720882 FBA720879:FBA720882 FKW720879:FKW720882 FUS720879:FUS720882 GEO720879:GEO720882 GOK720879:GOK720882 GYG720879:GYG720882 HIC720879:HIC720882 HRY720879:HRY720882 IBU720879:IBU720882 ILQ720879:ILQ720882 IVM720879:IVM720882 JFI720879:JFI720882 JPE720879:JPE720882 JZA720879:JZA720882 KIW720879:KIW720882 KSS720879:KSS720882 LCO720879:LCO720882 LMK720879:LMK720882 LWG720879:LWG720882 MGC720879:MGC720882 MPY720879:MPY720882 MZU720879:MZU720882 NJQ720879:NJQ720882 NTM720879:NTM720882 ODI720879:ODI720882 ONE720879:ONE720882 OXA720879:OXA720882 PGW720879:PGW720882 PQS720879:PQS720882 QAO720879:QAO720882 QKK720879:QKK720882 QUG720879:QUG720882 REC720879:REC720882 RNY720879:RNY720882 RXU720879:RXU720882 SHQ720879:SHQ720882 SRM720879:SRM720882 TBI720879:TBI720882 TLE720879:TLE720882 TVA720879:TVA720882 UEW720879:UEW720882 UOS720879:UOS720882 UYO720879:UYO720882 VIK720879:VIK720882 VSG720879:VSG720882 WCC720879:WCC720882 WLY720879:WLY720882 WVU720879:WVU720882 M786415:M786418 JI786415:JI786418 TE786415:TE786418 ADA786415:ADA786418 AMW786415:AMW786418 AWS786415:AWS786418 BGO786415:BGO786418 BQK786415:BQK786418 CAG786415:CAG786418 CKC786415:CKC786418 CTY786415:CTY786418 DDU786415:DDU786418 DNQ786415:DNQ786418 DXM786415:DXM786418 EHI786415:EHI786418 ERE786415:ERE786418 FBA786415:FBA786418 FKW786415:FKW786418 FUS786415:FUS786418 GEO786415:GEO786418 GOK786415:GOK786418 GYG786415:GYG786418 HIC786415:HIC786418 HRY786415:HRY786418 IBU786415:IBU786418 ILQ786415:ILQ786418 IVM786415:IVM786418 JFI786415:JFI786418 JPE786415:JPE786418 JZA786415:JZA786418 KIW786415:KIW786418 KSS786415:KSS786418 LCO786415:LCO786418 LMK786415:LMK786418 LWG786415:LWG786418 MGC786415:MGC786418 MPY786415:MPY786418 MZU786415:MZU786418 NJQ786415:NJQ786418 NTM786415:NTM786418 ODI786415:ODI786418 ONE786415:ONE786418 OXA786415:OXA786418 PGW786415:PGW786418 PQS786415:PQS786418 QAO786415:QAO786418 QKK786415:QKK786418 QUG786415:QUG786418 REC786415:REC786418 RNY786415:RNY786418 RXU786415:RXU786418 SHQ786415:SHQ786418 SRM786415:SRM786418 TBI786415:TBI786418 TLE786415:TLE786418 TVA786415:TVA786418 UEW786415:UEW786418 UOS786415:UOS786418 UYO786415:UYO786418 VIK786415:VIK786418 VSG786415:VSG786418 WCC786415:WCC786418 WLY786415:WLY786418 WVU786415:WVU786418 M851951:M851954 JI851951:JI851954 TE851951:TE851954 ADA851951:ADA851954 AMW851951:AMW851954 AWS851951:AWS851954 BGO851951:BGO851954 BQK851951:BQK851954 CAG851951:CAG851954 CKC851951:CKC851954 CTY851951:CTY851954 DDU851951:DDU851954 DNQ851951:DNQ851954 DXM851951:DXM851954 EHI851951:EHI851954 ERE851951:ERE851954 FBA851951:FBA851954 FKW851951:FKW851954 FUS851951:FUS851954 GEO851951:GEO851954 GOK851951:GOK851954 GYG851951:GYG851954 HIC851951:HIC851954 HRY851951:HRY851954 IBU851951:IBU851954 ILQ851951:ILQ851954 IVM851951:IVM851954 JFI851951:JFI851954 JPE851951:JPE851954 JZA851951:JZA851954 KIW851951:KIW851954 KSS851951:KSS851954 LCO851951:LCO851954 LMK851951:LMK851954 LWG851951:LWG851954 MGC851951:MGC851954 MPY851951:MPY851954 MZU851951:MZU851954 NJQ851951:NJQ851954 NTM851951:NTM851954 ODI851951:ODI851954 ONE851951:ONE851954 OXA851951:OXA851954 PGW851951:PGW851954 PQS851951:PQS851954 QAO851951:QAO851954 QKK851951:QKK851954 QUG851951:QUG851954 REC851951:REC851954 RNY851951:RNY851954 RXU851951:RXU851954 SHQ851951:SHQ851954 SRM851951:SRM851954 TBI851951:TBI851954 TLE851951:TLE851954 TVA851951:TVA851954 UEW851951:UEW851954 UOS851951:UOS851954 UYO851951:UYO851954 VIK851951:VIK851954 VSG851951:VSG851954 WCC851951:WCC851954 WLY851951:WLY851954 WVU851951:WVU851954 M917487:M917490 JI917487:JI917490 TE917487:TE917490 ADA917487:ADA917490 AMW917487:AMW917490 AWS917487:AWS917490 BGO917487:BGO917490 BQK917487:BQK917490 CAG917487:CAG917490 CKC917487:CKC917490 CTY917487:CTY917490 DDU917487:DDU917490 DNQ917487:DNQ917490 DXM917487:DXM917490 EHI917487:EHI917490 ERE917487:ERE917490 FBA917487:FBA917490 FKW917487:FKW917490 FUS917487:FUS917490 GEO917487:GEO917490 GOK917487:GOK917490 GYG917487:GYG917490 HIC917487:HIC917490 HRY917487:HRY917490 IBU917487:IBU917490 ILQ917487:ILQ917490 IVM917487:IVM917490 JFI917487:JFI917490 JPE917487:JPE917490 JZA917487:JZA917490 KIW917487:KIW917490 KSS917487:KSS917490 LCO917487:LCO917490 LMK917487:LMK917490 LWG917487:LWG917490 MGC917487:MGC917490 MPY917487:MPY917490 MZU917487:MZU917490 NJQ917487:NJQ917490 NTM917487:NTM917490 ODI917487:ODI917490 ONE917487:ONE917490 OXA917487:OXA917490 PGW917487:PGW917490 PQS917487:PQS917490 QAO917487:QAO917490 QKK917487:QKK917490 QUG917487:QUG917490 REC917487:REC917490 RNY917487:RNY917490 RXU917487:RXU917490 SHQ917487:SHQ917490 SRM917487:SRM917490 TBI917487:TBI917490 TLE917487:TLE917490 TVA917487:TVA917490 UEW917487:UEW917490 UOS917487:UOS917490 UYO917487:UYO917490 VIK917487:VIK917490 VSG917487:VSG917490 WCC917487:WCC917490 WLY917487:WLY917490 WVU917487:WVU917490 M983023:M983026 JI983023:JI983026 TE983023:TE983026 ADA983023:ADA983026 AMW983023:AMW983026 AWS983023:AWS983026 BGO983023:BGO983026 BQK983023:BQK983026 CAG983023:CAG983026 CKC983023:CKC983026 CTY983023:CTY983026 DDU983023:DDU983026 DNQ983023:DNQ983026 DXM983023:DXM983026 EHI983023:EHI983026 ERE983023:ERE983026 FBA983023:FBA983026 FKW983023:FKW983026 FUS983023:FUS983026 GEO983023:GEO983026 GOK983023:GOK983026 GYG983023:GYG983026 HIC983023:HIC983026 HRY983023:HRY983026 IBU983023:IBU983026 ILQ983023:ILQ983026 IVM983023:IVM983026 JFI983023:JFI983026 JPE983023:JPE983026 JZA983023:JZA983026 KIW983023:KIW983026 KSS983023:KSS983026 LCO983023:LCO983026 LMK983023:LMK983026 LWG983023:LWG983026 MGC983023:MGC983026 MPY983023:MPY983026 MZU983023:MZU983026 NJQ983023:NJQ983026 NTM983023:NTM983026 ODI983023:ODI983026 ONE983023:ONE983026 OXA983023:OXA983026 PGW983023:PGW983026 PQS983023:PQS983026 QAO983023:QAO983026 QKK983023:QKK983026 QUG983023:QUG983026 REC983023:REC983026 RNY983023:RNY983026 RXU983023:RXU983026 SHQ983023:SHQ983026 SRM983023:SRM983026 TBI983023:TBI983026 TLE983023:TLE983026 TVA983023:TVA983026 UEW983023:UEW983026 UOS983023:UOS983026 UYO983023:UYO983026 VIK983023:VIK983026 VSG983023:VSG983026 WCC983023:WCC983026 WLY983023:WLY983026 WVU983023:WVU983026 M65514 JI65514 TE65514 ADA65514 AMW65514 AWS65514 BGO65514 BQK65514 CAG65514 CKC65514 CTY65514 DDU65514 DNQ65514 DXM65514 EHI65514 ERE65514 FBA65514 FKW65514 FUS65514 GEO65514 GOK65514 GYG65514 HIC65514 HRY65514 IBU65514 ILQ65514 IVM65514 JFI65514 JPE65514 JZA65514 KIW65514 KSS65514 LCO65514 LMK65514 LWG65514 MGC65514 MPY65514 MZU65514 NJQ65514 NTM65514 ODI65514 ONE65514 OXA65514 PGW65514 PQS65514 QAO65514 QKK65514 QUG65514 REC65514 RNY65514 RXU65514 SHQ65514 SRM65514 TBI65514 TLE65514 TVA65514 UEW65514 UOS65514 UYO65514 VIK65514 VSG65514 WCC65514 WLY65514 WVU65514 M131050 JI131050 TE131050 ADA131050 AMW131050 AWS131050 BGO131050 BQK131050 CAG131050 CKC131050 CTY131050 DDU131050 DNQ131050 DXM131050 EHI131050 ERE131050 FBA131050 FKW131050 FUS131050 GEO131050 GOK131050 GYG131050 HIC131050 HRY131050 IBU131050 ILQ131050 IVM131050 JFI131050 JPE131050 JZA131050 KIW131050 KSS131050 LCO131050 LMK131050 LWG131050 MGC131050 MPY131050 MZU131050 NJQ131050 NTM131050 ODI131050 ONE131050 OXA131050 PGW131050 PQS131050 QAO131050 QKK131050 QUG131050 REC131050 RNY131050 RXU131050 SHQ131050 SRM131050 TBI131050 TLE131050 TVA131050 UEW131050 UOS131050 UYO131050 VIK131050 VSG131050 WCC131050 WLY131050 WVU131050 M196586 JI196586 TE196586 ADA196586 AMW196586 AWS196586 BGO196586 BQK196586 CAG196586 CKC196586 CTY196586 DDU196586 DNQ196586 DXM196586 EHI196586 ERE196586 FBA196586 FKW196586 FUS196586 GEO196586 GOK196586 GYG196586 HIC196586 HRY196586 IBU196586 ILQ196586 IVM196586 JFI196586 JPE196586 JZA196586 KIW196586 KSS196586 LCO196586 LMK196586 LWG196586 MGC196586 MPY196586 MZU196586 NJQ196586 NTM196586 ODI196586 ONE196586 OXA196586 PGW196586 PQS196586 QAO196586 QKK196586 QUG196586 REC196586 RNY196586 RXU196586 SHQ196586 SRM196586 TBI196586 TLE196586 TVA196586 UEW196586 UOS196586 UYO196586 VIK196586 VSG196586 WCC196586 WLY196586 WVU196586 M262122 JI262122 TE262122 ADA262122 AMW262122 AWS262122 BGO262122 BQK262122 CAG262122 CKC262122 CTY262122 DDU262122 DNQ262122 DXM262122 EHI262122 ERE262122 FBA262122 FKW262122 FUS262122 GEO262122 GOK262122 GYG262122 HIC262122 HRY262122 IBU262122 ILQ262122 IVM262122 JFI262122 JPE262122 JZA262122 KIW262122 KSS262122 LCO262122 LMK262122 LWG262122 MGC262122 MPY262122 MZU262122 NJQ262122 NTM262122 ODI262122 ONE262122 OXA262122 PGW262122 PQS262122 QAO262122 QKK262122 QUG262122 REC262122 RNY262122 RXU262122 SHQ262122 SRM262122 TBI262122 TLE262122 TVA262122 UEW262122 UOS262122 UYO262122 VIK262122 VSG262122 WCC262122 WLY262122 WVU262122 M327658 JI327658 TE327658 ADA327658 AMW327658 AWS327658 BGO327658 BQK327658 CAG327658 CKC327658 CTY327658 DDU327658 DNQ327658 DXM327658 EHI327658 ERE327658 FBA327658 FKW327658 FUS327658 GEO327658 GOK327658 GYG327658 HIC327658 HRY327658 IBU327658 ILQ327658 IVM327658 JFI327658 JPE327658 JZA327658 KIW327658 KSS327658 LCO327658 LMK327658 LWG327658 MGC327658 MPY327658 MZU327658 NJQ327658 NTM327658 ODI327658 ONE327658 OXA327658 PGW327658 PQS327658 QAO327658 QKK327658 QUG327658 REC327658 RNY327658 RXU327658 SHQ327658 SRM327658 TBI327658 TLE327658 TVA327658 UEW327658 UOS327658 UYO327658 VIK327658 VSG327658 WCC327658 WLY327658 WVU327658 M393194 JI393194 TE393194 ADA393194 AMW393194 AWS393194 BGO393194 BQK393194 CAG393194 CKC393194 CTY393194 DDU393194 DNQ393194 DXM393194 EHI393194 ERE393194 FBA393194 FKW393194 FUS393194 GEO393194 GOK393194 GYG393194 HIC393194 HRY393194 IBU393194 ILQ393194 IVM393194 JFI393194 JPE393194 JZA393194 KIW393194 KSS393194 LCO393194 LMK393194 LWG393194 MGC393194 MPY393194 MZU393194 NJQ393194 NTM393194 ODI393194 ONE393194 OXA393194 PGW393194 PQS393194 QAO393194 QKK393194 QUG393194 REC393194 RNY393194 RXU393194 SHQ393194 SRM393194 TBI393194 TLE393194 TVA393194 UEW393194 UOS393194 UYO393194 VIK393194 VSG393194 WCC393194 WLY393194 WVU393194 M458730 JI458730 TE458730 ADA458730 AMW458730 AWS458730 BGO458730 BQK458730 CAG458730 CKC458730 CTY458730 DDU458730 DNQ458730 DXM458730 EHI458730 ERE458730 FBA458730 FKW458730 FUS458730 GEO458730 GOK458730 GYG458730 HIC458730 HRY458730 IBU458730 ILQ458730 IVM458730 JFI458730 JPE458730 JZA458730 KIW458730 KSS458730 LCO458730 LMK458730 LWG458730 MGC458730 MPY458730 MZU458730 NJQ458730 NTM458730 ODI458730 ONE458730 OXA458730 PGW458730 PQS458730 QAO458730 QKK458730 QUG458730 REC458730 RNY458730 RXU458730 SHQ458730 SRM458730 TBI458730 TLE458730 TVA458730 UEW458730 UOS458730 UYO458730 VIK458730 VSG458730 WCC458730 WLY458730 WVU458730 M524266 JI524266 TE524266 ADA524266 AMW524266 AWS524266 BGO524266 BQK524266 CAG524266 CKC524266 CTY524266 DDU524266 DNQ524266 DXM524266 EHI524266 ERE524266 FBA524266 FKW524266 FUS524266 GEO524266 GOK524266 GYG524266 HIC524266 HRY524266 IBU524266 ILQ524266 IVM524266 JFI524266 JPE524266 JZA524266 KIW524266 KSS524266 LCO524266 LMK524266 LWG524266 MGC524266 MPY524266 MZU524266 NJQ524266 NTM524266 ODI524266 ONE524266 OXA524266 PGW524266 PQS524266 QAO524266 QKK524266 QUG524266 REC524266 RNY524266 RXU524266 SHQ524266 SRM524266 TBI524266 TLE524266 TVA524266 UEW524266 UOS524266 UYO524266 VIK524266 VSG524266 WCC524266 WLY524266 WVU524266 M589802 JI589802 TE589802 ADA589802 AMW589802 AWS589802 BGO589802 BQK589802 CAG589802 CKC589802 CTY589802 DDU589802 DNQ589802 DXM589802 EHI589802 ERE589802 FBA589802 FKW589802 FUS589802 GEO589802 GOK589802 GYG589802 HIC589802 HRY589802 IBU589802 ILQ589802 IVM589802 JFI589802 JPE589802 JZA589802 KIW589802 KSS589802 LCO589802 LMK589802 LWG589802 MGC589802 MPY589802 MZU589802 NJQ589802 NTM589802 ODI589802 ONE589802 OXA589802 PGW589802 PQS589802 QAO589802 QKK589802 QUG589802 REC589802 RNY589802 RXU589802 SHQ589802 SRM589802 TBI589802 TLE589802 TVA589802 UEW589802 UOS589802 UYO589802 VIK589802 VSG589802 WCC589802 WLY589802 WVU589802 M655338 JI655338 TE655338 ADA655338 AMW655338 AWS655338 BGO655338 BQK655338 CAG655338 CKC655338 CTY655338 DDU655338 DNQ655338 DXM655338 EHI655338 ERE655338 FBA655338 FKW655338 FUS655338 GEO655338 GOK655338 GYG655338 HIC655338 HRY655338 IBU655338 ILQ655338 IVM655338 JFI655338 JPE655338 JZA655338 KIW655338 KSS655338 LCO655338 LMK655338 LWG655338 MGC655338 MPY655338 MZU655338 NJQ655338 NTM655338 ODI655338 ONE655338 OXA655338 PGW655338 PQS655338 QAO655338 QKK655338 QUG655338 REC655338 RNY655338 RXU655338 SHQ655338 SRM655338 TBI655338 TLE655338 TVA655338 UEW655338 UOS655338 UYO655338 VIK655338 VSG655338 WCC655338 WLY655338 WVU655338 M720874 JI720874 TE720874 ADA720874 AMW720874 AWS720874 BGO720874 BQK720874 CAG720874 CKC720874 CTY720874 DDU720874 DNQ720874 DXM720874 EHI720874 ERE720874 FBA720874 FKW720874 FUS720874 GEO720874 GOK720874 GYG720874 HIC720874 HRY720874 IBU720874 ILQ720874 IVM720874 JFI720874 JPE720874 JZA720874 KIW720874 KSS720874 LCO720874 LMK720874 LWG720874 MGC720874 MPY720874 MZU720874 NJQ720874 NTM720874 ODI720874 ONE720874 OXA720874 PGW720874 PQS720874 QAO720874 QKK720874 QUG720874 REC720874 RNY720874 RXU720874 SHQ720874 SRM720874 TBI720874 TLE720874 TVA720874 UEW720874 UOS720874 UYO720874 VIK720874 VSG720874 WCC720874 WLY720874 WVU720874 M786410 JI786410 TE786410 ADA786410 AMW786410 AWS786410 BGO786410 BQK786410 CAG786410 CKC786410 CTY786410 DDU786410 DNQ786410 DXM786410 EHI786410 ERE786410 FBA786410 FKW786410 FUS786410 GEO786410 GOK786410 GYG786410 HIC786410 HRY786410 IBU786410 ILQ786410 IVM786410 JFI786410 JPE786410 JZA786410 KIW786410 KSS786410 LCO786410 LMK786410 LWG786410 MGC786410 MPY786410 MZU786410 NJQ786410 NTM786410 ODI786410 ONE786410 OXA786410 PGW786410 PQS786410 QAO786410 QKK786410 QUG786410 REC786410 RNY786410 RXU786410 SHQ786410 SRM786410 TBI786410 TLE786410 TVA786410 UEW786410 UOS786410 UYO786410 VIK786410 VSG786410 WCC786410 WLY786410 WVU786410 M851946 JI851946 TE851946 ADA851946 AMW851946 AWS851946 BGO851946 BQK851946 CAG851946 CKC851946 CTY851946 DDU851946 DNQ851946 DXM851946 EHI851946 ERE851946 FBA851946 FKW851946 FUS851946 GEO851946 GOK851946 GYG851946 HIC851946 HRY851946 IBU851946 ILQ851946 IVM851946 JFI851946 JPE851946 JZA851946 KIW851946 KSS851946 LCO851946 LMK851946 LWG851946 MGC851946 MPY851946 MZU851946 NJQ851946 NTM851946 ODI851946 ONE851946 OXA851946 PGW851946 PQS851946 QAO851946 QKK851946 QUG851946 REC851946 RNY851946 RXU851946 SHQ851946 SRM851946 TBI851946 TLE851946 TVA851946 UEW851946 UOS851946 UYO851946 VIK851946 VSG851946 WCC851946 WLY851946 WVU851946 M917482 JI917482 TE917482 ADA917482 AMW917482 AWS917482 BGO917482 BQK917482 CAG917482 CKC917482 CTY917482 DDU917482 DNQ917482 DXM917482 EHI917482 ERE917482 FBA917482 FKW917482 FUS917482 GEO917482 GOK917482 GYG917482 HIC917482 HRY917482 IBU917482 ILQ917482 IVM917482 JFI917482 JPE917482 JZA917482 KIW917482 KSS917482 LCO917482 LMK917482 LWG917482 MGC917482 MPY917482 MZU917482 NJQ917482 NTM917482 ODI917482 ONE917482 OXA917482 PGW917482 PQS917482 QAO917482 QKK917482 QUG917482 REC917482 RNY917482 RXU917482 SHQ917482 SRM917482 TBI917482 TLE917482 TVA917482 UEW917482 UOS917482 UYO917482 VIK917482 VSG917482 WCC917482 WLY917482 WVU917482 M983018 JI983018 TE983018 ADA983018 AMW983018 AWS983018 BGO983018 BQK983018 CAG983018 CKC983018 CTY983018 DDU983018 DNQ983018 DXM983018 EHI983018 ERE983018 FBA983018 FKW983018 FUS983018 GEO983018 GOK983018 GYG983018 HIC983018 HRY983018 IBU983018 ILQ983018 IVM983018 JFI983018 JPE983018 JZA983018 KIW983018 KSS983018 LCO983018 LMK983018 LWG983018 MGC983018 MPY983018 MZU983018 NJQ983018 NTM983018 ODI983018 ONE983018 OXA983018 PGW983018 PQS983018 QAO983018 QKK983018 QUG983018 REC983018 RNY983018 RXU983018 SHQ983018 SRM983018 TBI983018 TLE983018 TVA983018 UEW983018 UOS983018 UYO983018 VIK983018 VSG983018 WCC983018 WLY983018 WVU983018 N65522:AB65522 JJ65522:JX65522 TF65522:TT65522 ADB65522:ADP65522 AMX65522:ANL65522 AWT65522:AXH65522 BGP65522:BHD65522 BQL65522:BQZ65522 CAH65522:CAV65522 CKD65522:CKR65522 CTZ65522:CUN65522 DDV65522:DEJ65522 DNR65522:DOF65522 DXN65522:DYB65522 EHJ65522:EHX65522 ERF65522:ERT65522 FBB65522:FBP65522 FKX65522:FLL65522 FUT65522:FVH65522 GEP65522:GFD65522 GOL65522:GOZ65522 GYH65522:GYV65522 HID65522:HIR65522 HRZ65522:HSN65522 IBV65522:ICJ65522 ILR65522:IMF65522 IVN65522:IWB65522 JFJ65522:JFX65522 JPF65522:JPT65522 JZB65522:JZP65522 KIX65522:KJL65522 KST65522:KTH65522 LCP65522:LDD65522 LML65522:LMZ65522 LWH65522:LWV65522 MGD65522:MGR65522 MPZ65522:MQN65522 MZV65522:NAJ65522 NJR65522:NKF65522 NTN65522:NUB65522 ODJ65522:ODX65522 ONF65522:ONT65522 OXB65522:OXP65522 PGX65522:PHL65522 PQT65522:PRH65522 QAP65522:QBD65522 QKL65522:QKZ65522 QUH65522:QUV65522 RED65522:RER65522 RNZ65522:RON65522 RXV65522:RYJ65522 SHR65522:SIF65522 SRN65522:SSB65522 TBJ65522:TBX65522 TLF65522:TLT65522 TVB65522:TVP65522 UEX65522:UFL65522 UOT65522:UPH65522 UYP65522:UZD65522 VIL65522:VIZ65522 VSH65522:VSV65522 WCD65522:WCR65522 WLZ65522:WMN65522 WVV65522:WWJ65522 N131058:AB131058 JJ131058:JX131058 TF131058:TT131058 ADB131058:ADP131058 AMX131058:ANL131058 AWT131058:AXH131058 BGP131058:BHD131058 BQL131058:BQZ131058 CAH131058:CAV131058 CKD131058:CKR131058 CTZ131058:CUN131058 DDV131058:DEJ131058 DNR131058:DOF131058 DXN131058:DYB131058 EHJ131058:EHX131058 ERF131058:ERT131058 FBB131058:FBP131058 FKX131058:FLL131058 FUT131058:FVH131058 GEP131058:GFD131058 GOL131058:GOZ131058 GYH131058:GYV131058 HID131058:HIR131058 HRZ131058:HSN131058 IBV131058:ICJ131058 ILR131058:IMF131058 IVN131058:IWB131058 JFJ131058:JFX131058 JPF131058:JPT131058 JZB131058:JZP131058 KIX131058:KJL131058 KST131058:KTH131058 LCP131058:LDD131058 LML131058:LMZ131058 LWH131058:LWV131058 MGD131058:MGR131058 MPZ131058:MQN131058 MZV131058:NAJ131058 NJR131058:NKF131058 NTN131058:NUB131058 ODJ131058:ODX131058 ONF131058:ONT131058 OXB131058:OXP131058 PGX131058:PHL131058 PQT131058:PRH131058 QAP131058:QBD131058 QKL131058:QKZ131058 QUH131058:QUV131058 RED131058:RER131058 RNZ131058:RON131058 RXV131058:RYJ131058 SHR131058:SIF131058 SRN131058:SSB131058 TBJ131058:TBX131058 TLF131058:TLT131058 TVB131058:TVP131058 UEX131058:UFL131058 UOT131058:UPH131058 UYP131058:UZD131058 VIL131058:VIZ131058 VSH131058:VSV131058 WCD131058:WCR131058 WLZ131058:WMN131058 WVV131058:WWJ131058 N196594:AB196594 JJ196594:JX196594 TF196594:TT196594 ADB196594:ADP196594 AMX196594:ANL196594 AWT196594:AXH196594 BGP196594:BHD196594 BQL196594:BQZ196594 CAH196594:CAV196594 CKD196594:CKR196594 CTZ196594:CUN196594 DDV196594:DEJ196594 DNR196594:DOF196594 DXN196594:DYB196594 EHJ196594:EHX196594 ERF196594:ERT196594 FBB196594:FBP196594 FKX196594:FLL196594 FUT196594:FVH196594 GEP196594:GFD196594 GOL196594:GOZ196594 GYH196594:GYV196594 HID196594:HIR196594 HRZ196594:HSN196594 IBV196594:ICJ196594 ILR196594:IMF196594 IVN196594:IWB196594 JFJ196594:JFX196594 JPF196594:JPT196594 JZB196594:JZP196594 KIX196594:KJL196594 KST196594:KTH196594 LCP196594:LDD196594 LML196594:LMZ196594 LWH196594:LWV196594 MGD196594:MGR196594 MPZ196594:MQN196594 MZV196594:NAJ196594 NJR196594:NKF196594 NTN196594:NUB196594 ODJ196594:ODX196594 ONF196594:ONT196594 OXB196594:OXP196594 PGX196594:PHL196594 PQT196594:PRH196594 QAP196594:QBD196594 QKL196594:QKZ196594 QUH196594:QUV196594 RED196594:RER196594 RNZ196594:RON196594 RXV196594:RYJ196594 SHR196594:SIF196594 SRN196594:SSB196594 TBJ196594:TBX196594 TLF196594:TLT196594 TVB196594:TVP196594 UEX196594:UFL196594 UOT196594:UPH196594 UYP196594:UZD196594 VIL196594:VIZ196594 VSH196594:VSV196594 WCD196594:WCR196594 WLZ196594:WMN196594 WVV196594:WWJ196594 N262130:AB262130 JJ262130:JX262130 TF262130:TT262130 ADB262130:ADP262130 AMX262130:ANL262130 AWT262130:AXH262130 BGP262130:BHD262130 BQL262130:BQZ262130 CAH262130:CAV262130 CKD262130:CKR262130 CTZ262130:CUN262130 DDV262130:DEJ262130 DNR262130:DOF262130 DXN262130:DYB262130 EHJ262130:EHX262130 ERF262130:ERT262130 FBB262130:FBP262130 FKX262130:FLL262130 FUT262130:FVH262130 GEP262130:GFD262130 GOL262130:GOZ262130 GYH262130:GYV262130 HID262130:HIR262130 HRZ262130:HSN262130 IBV262130:ICJ262130 ILR262130:IMF262130 IVN262130:IWB262130 JFJ262130:JFX262130 JPF262130:JPT262130 JZB262130:JZP262130 KIX262130:KJL262130 KST262130:KTH262130 LCP262130:LDD262130 LML262130:LMZ262130 LWH262130:LWV262130 MGD262130:MGR262130 MPZ262130:MQN262130 MZV262130:NAJ262130 NJR262130:NKF262130 NTN262130:NUB262130 ODJ262130:ODX262130 ONF262130:ONT262130 OXB262130:OXP262130 PGX262130:PHL262130 PQT262130:PRH262130 QAP262130:QBD262130 QKL262130:QKZ262130 QUH262130:QUV262130 RED262130:RER262130 RNZ262130:RON262130 RXV262130:RYJ262130 SHR262130:SIF262130 SRN262130:SSB262130 TBJ262130:TBX262130 TLF262130:TLT262130 TVB262130:TVP262130 UEX262130:UFL262130 UOT262130:UPH262130 UYP262130:UZD262130 VIL262130:VIZ262130 VSH262130:VSV262130 WCD262130:WCR262130 WLZ262130:WMN262130 WVV262130:WWJ262130 N327666:AB327666 JJ327666:JX327666 TF327666:TT327666 ADB327666:ADP327666 AMX327666:ANL327666 AWT327666:AXH327666 BGP327666:BHD327666 BQL327666:BQZ327666 CAH327666:CAV327666 CKD327666:CKR327666 CTZ327666:CUN327666 DDV327666:DEJ327666 DNR327666:DOF327666 DXN327666:DYB327666 EHJ327666:EHX327666 ERF327666:ERT327666 FBB327666:FBP327666 FKX327666:FLL327666 FUT327666:FVH327666 GEP327666:GFD327666 GOL327666:GOZ327666 GYH327666:GYV327666 HID327666:HIR327666 HRZ327666:HSN327666 IBV327666:ICJ327666 ILR327666:IMF327666 IVN327666:IWB327666 JFJ327666:JFX327666 JPF327666:JPT327666 JZB327666:JZP327666 KIX327666:KJL327666 KST327666:KTH327666 LCP327666:LDD327666 LML327666:LMZ327666 LWH327666:LWV327666 MGD327666:MGR327666 MPZ327666:MQN327666 MZV327666:NAJ327666 NJR327666:NKF327666 NTN327666:NUB327666 ODJ327666:ODX327666 ONF327666:ONT327666 OXB327666:OXP327666 PGX327666:PHL327666 PQT327666:PRH327666 QAP327666:QBD327666 QKL327666:QKZ327666 QUH327666:QUV327666 RED327666:RER327666 RNZ327666:RON327666 RXV327666:RYJ327666 SHR327666:SIF327666 SRN327666:SSB327666 TBJ327666:TBX327666 TLF327666:TLT327666 TVB327666:TVP327666 UEX327666:UFL327666 UOT327666:UPH327666 UYP327666:UZD327666 VIL327666:VIZ327666 VSH327666:VSV327666 WCD327666:WCR327666 WLZ327666:WMN327666 WVV327666:WWJ327666 N393202:AB393202 JJ393202:JX393202 TF393202:TT393202 ADB393202:ADP393202 AMX393202:ANL393202 AWT393202:AXH393202 BGP393202:BHD393202 BQL393202:BQZ393202 CAH393202:CAV393202 CKD393202:CKR393202 CTZ393202:CUN393202 DDV393202:DEJ393202 DNR393202:DOF393202 DXN393202:DYB393202 EHJ393202:EHX393202 ERF393202:ERT393202 FBB393202:FBP393202 FKX393202:FLL393202 FUT393202:FVH393202 GEP393202:GFD393202 GOL393202:GOZ393202 GYH393202:GYV393202 HID393202:HIR393202 HRZ393202:HSN393202 IBV393202:ICJ393202 ILR393202:IMF393202 IVN393202:IWB393202 JFJ393202:JFX393202 JPF393202:JPT393202 JZB393202:JZP393202 KIX393202:KJL393202 KST393202:KTH393202 LCP393202:LDD393202 LML393202:LMZ393202 LWH393202:LWV393202 MGD393202:MGR393202 MPZ393202:MQN393202 MZV393202:NAJ393202 NJR393202:NKF393202 NTN393202:NUB393202 ODJ393202:ODX393202 ONF393202:ONT393202 OXB393202:OXP393202 PGX393202:PHL393202 PQT393202:PRH393202 QAP393202:QBD393202 QKL393202:QKZ393202 QUH393202:QUV393202 RED393202:RER393202 RNZ393202:RON393202 RXV393202:RYJ393202 SHR393202:SIF393202 SRN393202:SSB393202 TBJ393202:TBX393202 TLF393202:TLT393202 TVB393202:TVP393202 UEX393202:UFL393202 UOT393202:UPH393202 UYP393202:UZD393202 VIL393202:VIZ393202 VSH393202:VSV393202 WCD393202:WCR393202 WLZ393202:WMN393202 WVV393202:WWJ393202 N458738:AB458738 JJ458738:JX458738 TF458738:TT458738 ADB458738:ADP458738 AMX458738:ANL458738 AWT458738:AXH458738 BGP458738:BHD458738 BQL458738:BQZ458738 CAH458738:CAV458738 CKD458738:CKR458738 CTZ458738:CUN458738 DDV458738:DEJ458738 DNR458738:DOF458738 DXN458738:DYB458738 EHJ458738:EHX458738 ERF458738:ERT458738 FBB458738:FBP458738 FKX458738:FLL458738 FUT458738:FVH458738 GEP458738:GFD458738 GOL458738:GOZ458738 GYH458738:GYV458738 HID458738:HIR458738 HRZ458738:HSN458738 IBV458738:ICJ458738 ILR458738:IMF458738 IVN458738:IWB458738 JFJ458738:JFX458738 JPF458738:JPT458738 JZB458738:JZP458738 KIX458738:KJL458738 KST458738:KTH458738 LCP458738:LDD458738 LML458738:LMZ458738 LWH458738:LWV458738 MGD458738:MGR458738 MPZ458738:MQN458738 MZV458738:NAJ458738 NJR458738:NKF458738 NTN458738:NUB458738 ODJ458738:ODX458738 ONF458738:ONT458738 OXB458738:OXP458738 PGX458738:PHL458738 PQT458738:PRH458738 QAP458738:QBD458738 QKL458738:QKZ458738 QUH458738:QUV458738 RED458738:RER458738 RNZ458738:RON458738 RXV458738:RYJ458738 SHR458738:SIF458738 SRN458738:SSB458738 TBJ458738:TBX458738 TLF458738:TLT458738 TVB458738:TVP458738 UEX458738:UFL458738 UOT458738:UPH458738 UYP458738:UZD458738 VIL458738:VIZ458738 VSH458738:VSV458738 WCD458738:WCR458738 WLZ458738:WMN458738 WVV458738:WWJ458738 N524274:AB524274 JJ524274:JX524274 TF524274:TT524274 ADB524274:ADP524274 AMX524274:ANL524274 AWT524274:AXH524274 BGP524274:BHD524274 BQL524274:BQZ524274 CAH524274:CAV524274 CKD524274:CKR524274 CTZ524274:CUN524274 DDV524274:DEJ524274 DNR524274:DOF524274 DXN524274:DYB524274 EHJ524274:EHX524274 ERF524274:ERT524274 FBB524274:FBP524274 FKX524274:FLL524274 FUT524274:FVH524274 GEP524274:GFD524274 GOL524274:GOZ524274 GYH524274:GYV524274 HID524274:HIR524274 HRZ524274:HSN524274 IBV524274:ICJ524274 ILR524274:IMF524274 IVN524274:IWB524274 JFJ524274:JFX524274 JPF524274:JPT524274 JZB524274:JZP524274 KIX524274:KJL524274 KST524274:KTH524274 LCP524274:LDD524274 LML524274:LMZ524274 LWH524274:LWV524274 MGD524274:MGR524274 MPZ524274:MQN524274 MZV524274:NAJ524274 NJR524274:NKF524274 NTN524274:NUB524274 ODJ524274:ODX524274 ONF524274:ONT524274 OXB524274:OXP524274 PGX524274:PHL524274 PQT524274:PRH524274 QAP524274:QBD524274 QKL524274:QKZ524274 QUH524274:QUV524274 RED524274:RER524274 RNZ524274:RON524274 RXV524274:RYJ524274 SHR524274:SIF524274 SRN524274:SSB524274 TBJ524274:TBX524274 TLF524274:TLT524274 TVB524274:TVP524274 UEX524274:UFL524274 UOT524274:UPH524274 UYP524274:UZD524274 VIL524274:VIZ524274 VSH524274:VSV524274 WCD524274:WCR524274 WLZ524274:WMN524274 WVV524274:WWJ524274 N589810:AB589810 JJ589810:JX589810 TF589810:TT589810 ADB589810:ADP589810 AMX589810:ANL589810 AWT589810:AXH589810 BGP589810:BHD589810 BQL589810:BQZ589810 CAH589810:CAV589810 CKD589810:CKR589810 CTZ589810:CUN589810 DDV589810:DEJ589810 DNR589810:DOF589810 DXN589810:DYB589810 EHJ589810:EHX589810 ERF589810:ERT589810 FBB589810:FBP589810 FKX589810:FLL589810 FUT589810:FVH589810 GEP589810:GFD589810 GOL589810:GOZ589810 GYH589810:GYV589810 HID589810:HIR589810 HRZ589810:HSN589810 IBV589810:ICJ589810 ILR589810:IMF589810 IVN589810:IWB589810 JFJ589810:JFX589810 JPF589810:JPT589810 JZB589810:JZP589810 KIX589810:KJL589810 KST589810:KTH589810 LCP589810:LDD589810 LML589810:LMZ589810 LWH589810:LWV589810 MGD589810:MGR589810 MPZ589810:MQN589810 MZV589810:NAJ589810 NJR589810:NKF589810 NTN589810:NUB589810 ODJ589810:ODX589810 ONF589810:ONT589810 OXB589810:OXP589810 PGX589810:PHL589810 PQT589810:PRH589810 QAP589810:QBD589810 QKL589810:QKZ589810 QUH589810:QUV589810 RED589810:RER589810 RNZ589810:RON589810 RXV589810:RYJ589810 SHR589810:SIF589810 SRN589810:SSB589810 TBJ589810:TBX589810 TLF589810:TLT589810 TVB589810:TVP589810 UEX589810:UFL589810 UOT589810:UPH589810 UYP589810:UZD589810 VIL589810:VIZ589810 VSH589810:VSV589810 WCD589810:WCR589810 WLZ589810:WMN589810 WVV589810:WWJ589810 N655346:AB655346 JJ655346:JX655346 TF655346:TT655346 ADB655346:ADP655346 AMX655346:ANL655346 AWT655346:AXH655346 BGP655346:BHD655346 BQL655346:BQZ655346 CAH655346:CAV655346 CKD655346:CKR655346 CTZ655346:CUN655346 DDV655346:DEJ655346 DNR655346:DOF655346 DXN655346:DYB655346 EHJ655346:EHX655346 ERF655346:ERT655346 FBB655346:FBP655346 FKX655346:FLL655346 FUT655346:FVH655346 GEP655346:GFD655346 GOL655346:GOZ655346 GYH655346:GYV655346 HID655346:HIR655346 HRZ655346:HSN655346 IBV655346:ICJ655346 ILR655346:IMF655346 IVN655346:IWB655346 JFJ655346:JFX655346 JPF655346:JPT655346 JZB655346:JZP655346 KIX655346:KJL655346 KST655346:KTH655346 LCP655346:LDD655346 LML655346:LMZ655346 LWH655346:LWV655346 MGD655346:MGR655346 MPZ655346:MQN655346 MZV655346:NAJ655346 NJR655346:NKF655346 NTN655346:NUB655346 ODJ655346:ODX655346 ONF655346:ONT655346 OXB655346:OXP655346 PGX655346:PHL655346 PQT655346:PRH655346 QAP655346:QBD655346 QKL655346:QKZ655346 QUH655346:QUV655346 RED655346:RER655346 RNZ655346:RON655346 RXV655346:RYJ655346 SHR655346:SIF655346 SRN655346:SSB655346 TBJ655346:TBX655346 TLF655346:TLT655346 TVB655346:TVP655346 UEX655346:UFL655346 UOT655346:UPH655346 UYP655346:UZD655346 VIL655346:VIZ655346 VSH655346:VSV655346 WCD655346:WCR655346 WLZ655346:WMN655346 WVV655346:WWJ655346 N720882:AB720882 JJ720882:JX720882 TF720882:TT720882 ADB720882:ADP720882 AMX720882:ANL720882 AWT720882:AXH720882 BGP720882:BHD720882 BQL720882:BQZ720882 CAH720882:CAV720882 CKD720882:CKR720882 CTZ720882:CUN720882 DDV720882:DEJ720882 DNR720882:DOF720882 DXN720882:DYB720882 EHJ720882:EHX720882 ERF720882:ERT720882 FBB720882:FBP720882 FKX720882:FLL720882 FUT720882:FVH720882 GEP720882:GFD720882 GOL720882:GOZ720882 GYH720882:GYV720882 HID720882:HIR720882 HRZ720882:HSN720882 IBV720882:ICJ720882 ILR720882:IMF720882 IVN720882:IWB720882 JFJ720882:JFX720882 JPF720882:JPT720882 JZB720882:JZP720882 KIX720882:KJL720882 KST720882:KTH720882 LCP720882:LDD720882 LML720882:LMZ720882 LWH720882:LWV720882 MGD720882:MGR720882 MPZ720882:MQN720882 MZV720882:NAJ720882 NJR720882:NKF720882 NTN720882:NUB720882 ODJ720882:ODX720882 ONF720882:ONT720882 OXB720882:OXP720882 PGX720882:PHL720882 PQT720882:PRH720882 QAP720882:QBD720882 QKL720882:QKZ720882 QUH720882:QUV720882 RED720882:RER720882 RNZ720882:RON720882 RXV720882:RYJ720882 SHR720882:SIF720882 SRN720882:SSB720882 TBJ720882:TBX720882 TLF720882:TLT720882 TVB720882:TVP720882 UEX720882:UFL720882 UOT720882:UPH720882 UYP720882:UZD720882 VIL720882:VIZ720882 VSH720882:VSV720882 WCD720882:WCR720882 WLZ720882:WMN720882 WVV720882:WWJ720882 N786418:AB786418 JJ786418:JX786418 TF786418:TT786418 ADB786418:ADP786418 AMX786418:ANL786418 AWT786418:AXH786418 BGP786418:BHD786418 BQL786418:BQZ786418 CAH786418:CAV786418 CKD786418:CKR786418 CTZ786418:CUN786418 DDV786418:DEJ786418 DNR786418:DOF786418 DXN786418:DYB786418 EHJ786418:EHX786418 ERF786418:ERT786418 FBB786418:FBP786418 FKX786418:FLL786418 FUT786418:FVH786418 GEP786418:GFD786418 GOL786418:GOZ786418 GYH786418:GYV786418 HID786418:HIR786418 HRZ786418:HSN786418 IBV786418:ICJ786418 ILR786418:IMF786418 IVN786418:IWB786418 JFJ786418:JFX786418 JPF786418:JPT786418 JZB786418:JZP786418 KIX786418:KJL786418 KST786418:KTH786418 LCP786418:LDD786418 LML786418:LMZ786418 LWH786418:LWV786418 MGD786418:MGR786418 MPZ786418:MQN786418 MZV786418:NAJ786418 NJR786418:NKF786418 NTN786418:NUB786418 ODJ786418:ODX786418 ONF786418:ONT786418 OXB786418:OXP786418 PGX786418:PHL786418 PQT786418:PRH786418 QAP786418:QBD786418 QKL786418:QKZ786418 QUH786418:QUV786418 RED786418:RER786418 RNZ786418:RON786418 RXV786418:RYJ786418 SHR786418:SIF786418 SRN786418:SSB786418 TBJ786418:TBX786418 TLF786418:TLT786418 TVB786418:TVP786418 UEX786418:UFL786418 UOT786418:UPH786418 UYP786418:UZD786418 VIL786418:VIZ786418 VSH786418:VSV786418 WCD786418:WCR786418 WLZ786418:WMN786418 WVV786418:WWJ786418 N851954:AB851954 JJ851954:JX851954 TF851954:TT851954 ADB851954:ADP851954 AMX851954:ANL851954 AWT851954:AXH851954 BGP851954:BHD851954 BQL851954:BQZ851954 CAH851954:CAV851954 CKD851954:CKR851954 CTZ851954:CUN851954 DDV851954:DEJ851954 DNR851954:DOF851954 DXN851954:DYB851954 EHJ851954:EHX851954 ERF851954:ERT851954 FBB851954:FBP851954 FKX851954:FLL851954 FUT851954:FVH851954 GEP851954:GFD851954 GOL851954:GOZ851954 GYH851954:GYV851954 HID851954:HIR851954 HRZ851954:HSN851954 IBV851954:ICJ851954 ILR851954:IMF851954 IVN851954:IWB851954 JFJ851954:JFX851954 JPF851954:JPT851954 JZB851954:JZP851954 KIX851954:KJL851954 KST851954:KTH851954 LCP851954:LDD851954 LML851954:LMZ851954 LWH851954:LWV851954 MGD851954:MGR851954 MPZ851954:MQN851954 MZV851954:NAJ851954 NJR851954:NKF851954 NTN851954:NUB851954 ODJ851954:ODX851954 ONF851954:ONT851954 OXB851954:OXP851954 PGX851954:PHL851954 PQT851954:PRH851954 QAP851954:QBD851954 QKL851954:QKZ851954 QUH851954:QUV851954 RED851954:RER851954 RNZ851954:RON851954 RXV851954:RYJ851954 SHR851954:SIF851954 SRN851954:SSB851954 TBJ851954:TBX851954 TLF851954:TLT851954 TVB851954:TVP851954 UEX851954:UFL851954 UOT851954:UPH851954 UYP851954:UZD851954 VIL851954:VIZ851954 VSH851954:VSV851954 WCD851954:WCR851954 WLZ851954:WMN851954 WVV851954:WWJ851954 N917490:AB917490 JJ917490:JX917490 TF917490:TT917490 ADB917490:ADP917490 AMX917490:ANL917490 AWT917490:AXH917490 BGP917490:BHD917490 BQL917490:BQZ917490 CAH917490:CAV917490 CKD917490:CKR917490 CTZ917490:CUN917490 DDV917490:DEJ917490 DNR917490:DOF917490 DXN917490:DYB917490 EHJ917490:EHX917490 ERF917490:ERT917490 FBB917490:FBP917490 FKX917490:FLL917490 FUT917490:FVH917490 GEP917490:GFD917490 GOL917490:GOZ917490 GYH917490:GYV917490 HID917490:HIR917490 HRZ917490:HSN917490 IBV917490:ICJ917490 ILR917490:IMF917490 IVN917490:IWB917490 JFJ917490:JFX917490 JPF917490:JPT917490 JZB917490:JZP917490 KIX917490:KJL917490 KST917490:KTH917490 LCP917490:LDD917490 LML917490:LMZ917490 LWH917490:LWV917490 MGD917490:MGR917490 MPZ917490:MQN917490 MZV917490:NAJ917490 NJR917490:NKF917490 NTN917490:NUB917490 ODJ917490:ODX917490 ONF917490:ONT917490 OXB917490:OXP917490 PGX917490:PHL917490 PQT917490:PRH917490 QAP917490:QBD917490 QKL917490:QKZ917490 QUH917490:QUV917490 RED917490:RER917490 RNZ917490:RON917490 RXV917490:RYJ917490 SHR917490:SIF917490 SRN917490:SSB917490 TBJ917490:TBX917490 TLF917490:TLT917490 TVB917490:TVP917490 UEX917490:UFL917490 UOT917490:UPH917490 UYP917490:UZD917490 VIL917490:VIZ917490 VSH917490:VSV917490 WCD917490:WCR917490 WLZ917490:WMN917490 WVV917490:WWJ917490 N983026:AB983026 JJ983026:JX983026 TF983026:TT983026 ADB983026:ADP983026 AMX983026:ANL983026 AWT983026:AXH983026 BGP983026:BHD983026 BQL983026:BQZ983026 CAH983026:CAV983026 CKD983026:CKR983026 CTZ983026:CUN983026 DDV983026:DEJ983026 DNR983026:DOF983026 DXN983026:DYB983026 EHJ983026:EHX983026 ERF983026:ERT983026 FBB983026:FBP983026 FKX983026:FLL983026 FUT983026:FVH983026 GEP983026:GFD983026 GOL983026:GOZ983026 GYH983026:GYV983026 HID983026:HIR983026 HRZ983026:HSN983026 IBV983026:ICJ983026 ILR983026:IMF983026 IVN983026:IWB983026 JFJ983026:JFX983026 JPF983026:JPT983026 JZB983026:JZP983026 KIX983026:KJL983026 KST983026:KTH983026 LCP983026:LDD983026 LML983026:LMZ983026 LWH983026:LWV983026 MGD983026:MGR983026 MPZ983026:MQN983026 MZV983026:NAJ983026 NJR983026:NKF983026 NTN983026:NUB983026 ODJ983026:ODX983026 ONF983026:ONT983026 OXB983026:OXP983026 PGX983026:PHL983026 PQT983026:PRH983026 QAP983026:QBD983026 QKL983026:QKZ983026 QUH983026:QUV983026 RED983026:RER983026 RNZ983026:RON983026 RXV983026:RYJ983026 SHR983026:SIF983026 SRN983026:SSB983026 TBJ983026:TBX983026 TLF983026:TLT983026 TVB983026:TVP983026 UEX983026:UFL983026 UOT983026:UPH983026 UYP983026:UZD983026 VIL983026:VIZ983026 VSH983026:VSV983026 WCD983026:WCR983026 WLZ983026:WMN983026 I45:I47</xm:sqref>
        </x14:dataValidation>
        <x14:dataValidation imeMode="disabled" allowBlank="1" showInputMessage="1" showErrorMessage="1">
          <xm:sqref>AB65476 JX65476 TT65476 ADP65476 ANL65476 AXH65476 BHD65476 BQZ65476 CAV65476 CKR65476 CUN65476 DEJ65476 DOF65476 DYB65476 EHX65476 ERT65476 FBP65476 FLL65476 FVH65476 GFD65476 GOZ65476 GYV65476 HIR65476 HSN65476 ICJ65476 IMF65476 IWB65476 JFX65476 JPT65476 JZP65476 KJL65476 KTH65476 LDD65476 LMZ65476 LWV65476 MGR65476 MQN65476 NAJ65476 NKF65476 NUB65476 ODX65476 ONT65476 OXP65476 PHL65476 PRH65476 QBD65476 QKZ65476 QUV65476 RER65476 RON65476 RYJ65476 SIF65476 SSB65476 TBX65476 TLT65476 TVP65476 UFL65476 UPH65476 UZD65476 VIZ65476 VSV65476 WCR65476 WMN65476 WWJ65476 AB131012 JX131012 TT131012 ADP131012 ANL131012 AXH131012 BHD131012 BQZ131012 CAV131012 CKR131012 CUN131012 DEJ131012 DOF131012 DYB131012 EHX131012 ERT131012 FBP131012 FLL131012 FVH131012 GFD131012 GOZ131012 GYV131012 HIR131012 HSN131012 ICJ131012 IMF131012 IWB131012 JFX131012 JPT131012 JZP131012 KJL131012 KTH131012 LDD131012 LMZ131012 LWV131012 MGR131012 MQN131012 NAJ131012 NKF131012 NUB131012 ODX131012 ONT131012 OXP131012 PHL131012 PRH131012 QBD131012 QKZ131012 QUV131012 RER131012 RON131012 RYJ131012 SIF131012 SSB131012 TBX131012 TLT131012 TVP131012 UFL131012 UPH131012 UZD131012 VIZ131012 VSV131012 WCR131012 WMN131012 WWJ131012 AB196548 JX196548 TT196548 ADP196548 ANL196548 AXH196548 BHD196548 BQZ196548 CAV196548 CKR196548 CUN196548 DEJ196548 DOF196548 DYB196548 EHX196548 ERT196548 FBP196548 FLL196548 FVH196548 GFD196548 GOZ196548 GYV196548 HIR196548 HSN196548 ICJ196548 IMF196548 IWB196548 JFX196548 JPT196548 JZP196548 KJL196548 KTH196548 LDD196548 LMZ196548 LWV196548 MGR196548 MQN196548 NAJ196548 NKF196548 NUB196548 ODX196548 ONT196548 OXP196548 PHL196548 PRH196548 QBD196548 QKZ196548 QUV196548 RER196548 RON196548 RYJ196548 SIF196548 SSB196548 TBX196548 TLT196548 TVP196548 UFL196548 UPH196548 UZD196548 VIZ196548 VSV196548 WCR196548 WMN196548 WWJ196548 AB262084 JX262084 TT262084 ADP262084 ANL262084 AXH262084 BHD262084 BQZ262084 CAV262084 CKR262084 CUN262084 DEJ262084 DOF262084 DYB262084 EHX262084 ERT262084 FBP262084 FLL262084 FVH262084 GFD262084 GOZ262084 GYV262084 HIR262084 HSN262084 ICJ262084 IMF262084 IWB262084 JFX262084 JPT262084 JZP262084 KJL262084 KTH262084 LDD262084 LMZ262084 LWV262084 MGR262084 MQN262084 NAJ262084 NKF262084 NUB262084 ODX262084 ONT262084 OXP262084 PHL262084 PRH262084 QBD262084 QKZ262084 QUV262084 RER262084 RON262084 RYJ262084 SIF262084 SSB262084 TBX262084 TLT262084 TVP262084 UFL262084 UPH262084 UZD262084 VIZ262084 VSV262084 WCR262084 WMN262084 WWJ262084 AB327620 JX327620 TT327620 ADP327620 ANL327620 AXH327620 BHD327620 BQZ327620 CAV327620 CKR327620 CUN327620 DEJ327620 DOF327620 DYB327620 EHX327620 ERT327620 FBP327620 FLL327620 FVH327620 GFD327620 GOZ327620 GYV327620 HIR327620 HSN327620 ICJ327620 IMF327620 IWB327620 JFX327620 JPT327620 JZP327620 KJL327620 KTH327620 LDD327620 LMZ327620 LWV327620 MGR327620 MQN327620 NAJ327620 NKF327620 NUB327620 ODX327620 ONT327620 OXP327620 PHL327620 PRH327620 QBD327620 QKZ327620 QUV327620 RER327620 RON327620 RYJ327620 SIF327620 SSB327620 TBX327620 TLT327620 TVP327620 UFL327620 UPH327620 UZD327620 VIZ327620 VSV327620 WCR327620 WMN327620 WWJ327620 AB393156 JX393156 TT393156 ADP393156 ANL393156 AXH393156 BHD393156 BQZ393156 CAV393156 CKR393156 CUN393156 DEJ393156 DOF393156 DYB393156 EHX393156 ERT393156 FBP393156 FLL393156 FVH393156 GFD393156 GOZ393156 GYV393156 HIR393156 HSN393156 ICJ393156 IMF393156 IWB393156 JFX393156 JPT393156 JZP393156 KJL393156 KTH393156 LDD393156 LMZ393156 LWV393156 MGR393156 MQN393156 NAJ393156 NKF393156 NUB393156 ODX393156 ONT393156 OXP393156 PHL393156 PRH393156 QBD393156 QKZ393156 QUV393156 RER393156 RON393156 RYJ393156 SIF393156 SSB393156 TBX393156 TLT393156 TVP393156 UFL393156 UPH393156 UZD393156 VIZ393156 VSV393156 WCR393156 WMN393156 WWJ393156 AB458692 JX458692 TT458692 ADP458692 ANL458692 AXH458692 BHD458692 BQZ458692 CAV458692 CKR458692 CUN458692 DEJ458692 DOF458692 DYB458692 EHX458692 ERT458692 FBP458692 FLL458692 FVH458692 GFD458692 GOZ458692 GYV458692 HIR458692 HSN458692 ICJ458692 IMF458692 IWB458692 JFX458692 JPT458692 JZP458692 KJL458692 KTH458692 LDD458692 LMZ458692 LWV458692 MGR458692 MQN458692 NAJ458692 NKF458692 NUB458692 ODX458692 ONT458692 OXP458692 PHL458692 PRH458692 QBD458692 QKZ458692 QUV458692 RER458692 RON458692 RYJ458692 SIF458692 SSB458692 TBX458692 TLT458692 TVP458692 UFL458692 UPH458692 UZD458692 VIZ458692 VSV458692 WCR458692 WMN458692 WWJ458692 AB524228 JX524228 TT524228 ADP524228 ANL524228 AXH524228 BHD524228 BQZ524228 CAV524228 CKR524228 CUN524228 DEJ524228 DOF524228 DYB524228 EHX524228 ERT524228 FBP524228 FLL524228 FVH524228 GFD524228 GOZ524228 GYV524228 HIR524228 HSN524228 ICJ524228 IMF524228 IWB524228 JFX524228 JPT524228 JZP524228 KJL524228 KTH524228 LDD524228 LMZ524228 LWV524228 MGR524228 MQN524228 NAJ524228 NKF524228 NUB524228 ODX524228 ONT524228 OXP524228 PHL524228 PRH524228 QBD524228 QKZ524228 QUV524228 RER524228 RON524228 RYJ524228 SIF524228 SSB524228 TBX524228 TLT524228 TVP524228 UFL524228 UPH524228 UZD524228 VIZ524228 VSV524228 WCR524228 WMN524228 WWJ524228 AB589764 JX589764 TT589764 ADP589764 ANL589764 AXH589764 BHD589764 BQZ589764 CAV589764 CKR589764 CUN589764 DEJ589764 DOF589764 DYB589764 EHX589764 ERT589764 FBP589764 FLL589764 FVH589764 GFD589764 GOZ589764 GYV589764 HIR589764 HSN589764 ICJ589764 IMF589764 IWB589764 JFX589764 JPT589764 JZP589764 KJL589764 KTH589764 LDD589764 LMZ589764 LWV589764 MGR589764 MQN589764 NAJ589764 NKF589764 NUB589764 ODX589764 ONT589764 OXP589764 PHL589764 PRH589764 QBD589764 QKZ589764 QUV589764 RER589764 RON589764 RYJ589764 SIF589764 SSB589764 TBX589764 TLT589764 TVP589764 UFL589764 UPH589764 UZD589764 VIZ589764 VSV589764 WCR589764 WMN589764 WWJ589764 AB655300 JX655300 TT655300 ADP655300 ANL655300 AXH655300 BHD655300 BQZ655300 CAV655300 CKR655300 CUN655300 DEJ655300 DOF655300 DYB655300 EHX655300 ERT655300 FBP655300 FLL655300 FVH655300 GFD655300 GOZ655300 GYV655300 HIR655300 HSN655300 ICJ655300 IMF655300 IWB655300 JFX655300 JPT655300 JZP655300 KJL655300 KTH655300 LDD655300 LMZ655300 LWV655300 MGR655300 MQN655300 NAJ655300 NKF655300 NUB655300 ODX655300 ONT655300 OXP655300 PHL655300 PRH655300 QBD655300 QKZ655300 QUV655300 RER655300 RON655300 RYJ655300 SIF655300 SSB655300 TBX655300 TLT655300 TVP655300 UFL655300 UPH655300 UZD655300 VIZ655300 VSV655300 WCR655300 WMN655300 WWJ655300 AB720836 JX720836 TT720836 ADP720836 ANL720836 AXH720836 BHD720836 BQZ720836 CAV720836 CKR720836 CUN720836 DEJ720836 DOF720836 DYB720836 EHX720836 ERT720836 FBP720836 FLL720836 FVH720836 GFD720836 GOZ720836 GYV720836 HIR720836 HSN720836 ICJ720836 IMF720836 IWB720836 JFX720836 JPT720836 JZP720836 KJL720836 KTH720836 LDD720836 LMZ720836 LWV720836 MGR720836 MQN720836 NAJ720836 NKF720836 NUB720836 ODX720836 ONT720836 OXP720836 PHL720836 PRH720836 QBD720836 QKZ720836 QUV720836 RER720836 RON720836 RYJ720836 SIF720836 SSB720836 TBX720836 TLT720836 TVP720836 UFL720836 UPH720836 UZD720836 VIZ720836 VSV720836 WCR720836 WMN720836 WWJ720836 AB786372 JX786372 TT786372 ADP786372 ANL786372 AXH786372 BHD786372 BQZ786372 CAV786372 CKR786372 CUN786372 DEJ786372 DOF786372 DYB786372 EHX786372 ERT786372 FBP786372 FLL786372 FVH786372 GFD786372 GOZ786372 GYV786372 HIR786372 HSN786372 ICJ786372 IMF786372 IWB786372 JFX786372 JPT786372 JZP786372 KJL786372 KTH786372 LDD786372 LMZ786372 LWV786372 MGR786372 MQN786372 NAJ786372 NKF786372 NUB786372 ODX786372 ONT786372 OXP786372 PHL786372 PRH786372 QBD786372 QKZ786372 QUV786372 RER786372 RON786372 RYJ786372 SIF786372 SSB786372 TBX786372 TLT786372 TVP786372 UFL786372 UPH786372 UZD786372 VIZ786372 VSV786372 WCR786372 WMN786372 WWJ786372 AB851908 JX851908 TT851908 ADP851908 ANL851908 AXH851908 BHD851908 BQZ851908 CAV851908 CKR851908 CUN851908 DEJ851908 DOF851908 DYB851908 EHX851908 ERT851908 FBP851908 FLL851908 FVH851908 GFD851908 GOZ851908 GYV851908 HIR851908 HSN851908 ICJ851908 IMF851908 IWB851908 JFX851908 JPT851908 JZP851908 KJL851908 KTH851908 LDD851908 LMZ851908 LWV851908 MGR851908 MQN851908 NAJ851908 NKF851908 NUB851908 ODX851908 ONT851908 OXP851908 PHL851908 PRH851908 QBD851908 QKZ851908 QUV851908 RER851908 RON851908 RYJ851908 SIF851908 SSB851908 TBX851908 TLT851908 TVP851908 UFL851908 UPH851908 UZD851908 VIZ851908 VSV851908 WCR851908 WMN851908 WWJ851908 AB917444 JX917444 TT917444 ADP917444 ANL917444 AXH917444 BHD917444 BQZ917444 CAV917444 CKR917444 CUN917444 DEJ917444 DOF917444 DYB917444 EHX917444 ERT917444 FBP917444 FLL917444 FVH917444 GFD917444 GOZ917444 GYV917444 HIR917444 HSN917444 ICJ917444 IMF917444 IWB917444 JFX917444 JPT917444 JZP917444 KJL917444 KTH917444 LDD917444 LMZ917444 LWV917444 MGR917444 MQN917444 NAJ917444 NKF917444 NUB917444 ODX917444 ONT917444 OXP917444 PHL917444 PRH917444 QBD917444 QKZ917444 QUV917444 RER917444 RON917444 RYJ917444 SIF917444 SSB917444 TBX917444 TLT917444 TVP917444 UFL917444 UPH917444 UZD917444 VIZ917444 VSV917444 WCR917444 WMN917444 WWJ917444 AB982980 JX982980 TT982980 ADP982980 ANL982980 AXH982980 BHD982980 BQZ982980 CAV982980 CKR982980 CUN982980 DEJ982980 DOF982980 DYB982980 EHX982980 ERT982980 FBP982980 FLL982980 FVH982980 GFD982980 GOZ982980 GYV982980 HIR982980 HSN982980 ICJ982980 IMF982980 IWB982980 JFX982980 JPT982980 JZP982980 KJL982980 KTH982980 LDD982980 LMZ982980 LWV982980 MGR982980 MQN982980 NAJ982980 NKF982980 NUB982980 ODX982980 ONT982980 OXP982980 PHL982980 PRH982980 QBD982980 QKZ982980 QUV982980 RER982980 RON982980 RYJ982980 SIF982980 SSB982980 TBX982980 TLT982980 TVP982980 UFL982980 UPH982980 UZD982980 VIZ982980 VSV982980 WCR982980 WMN982980 WWJ982980 AQ65474:AS65474 KM65474:KO65474 UI65474:UK65474 AEE65474:AEG65474 AOA65474:AOC65474 AXW65474:AXY65474 BHS65474:BHU65474 BRO65474:BRQ65474 CBK65474:CBM65474 CLG65474:CLI65474 CVC65474:CVE65474 DEY65474:DFA65474 DOU65474:DOW65474 DYQ65474:DYS65474 EIM65474:EIO65474 ESI65474:ESK65474 FCE65474:FCG65474 FMA65474:FMC65474 FVW65474:FVY65474 GFS65474:GFU65474 GPO65474:GPQ65474 GZK65474:GZM65474 HJG65474:HJI65474 HTC65474:HTE65474 ICY65474:IDA65474 IMU65474:IMW65474 IWQ65474:IWS65474 JGM65474:JGO65474 JQI65474:JQK65474 KAE65474:KAG65474 KKA65474:KKC65474 KTW65474:KTY65474 LDS65474:LDU65474 LNO65474:LNQ65474 LXK65474:LXM65474 MHG65474:MHI65474 MRC65474:MRE65474 NAY65474:NBA65474 NKU65474:NKW65474 NUQ65474:NUS65474 OEM65474:OEO65474 OOI65474:OOK65474 OYE65474:OYG65474 PIA65474:PIC65474 PRW65474:PRY65474 QBS65474:QBU65474 QLO65474:QLQ65474 QVK65474:QVM65474 RFG65474:RFI65474 RPC65474:RPE65474 RYY65474:RZA65474 SIU65474:SIW65474 SSQ65474:SSS65474 TCM65474:TCO65474 TMI65474:TMK65474 TWE65474:TWG65474 UGA65474:UGC65474 UPW65474:UPY65474 UZS65474:UZU65474 VJO65474:VJQ65474 VTK65474:VTM65474 WDG65474:WDI65474 WNC65474:WNE65474 WWY65474:WXA65474 AQ131010:AS131010 KM131010:KO131010 UI131010:UK131010 AEE131010:AEG131010 AOA131010:AOC131010 AXW131010:AXY131010 BHS131010:BHU131010 BRO131010:BRQ131010 CBK131010:CBM131010 CLG131010:CLI131010 CVC131010:CVE131010 DEY131010:DFA131010 DOU131010:DOW131010 DYQ131010:DYS131010 EIM131010:EIO131010 ESI131010:ESK131010 FCE131010:FCG131010 FMA131010:FMC131010 FVW131010:FVY131010 GFS131010:GFU131010 GPO131010:GPQ131010 GZK131010:GZM131010 HJG131010:HJI131010 HTC131010:HTE131010 ICY131010:IDA131010 IMU131010:IMW131010 IWQ131010:IWS131010 JGM131010:JGO131010 JQI131010:JQK131010 KAE131010:KAG131010 KKA131010:KKC131010 KTW131010:KTY131010 LDS131010:LDU131010 LNO131010:LNQ131010 LXK131010:LXM131010 MHG131010:MHI131010 MRC131010:MRE131010 NAY131010:NBA131010 NKU131010:NKW131010 NUQ131010:NUS131010 OEM131010:OEO131010 OOI131010:OOK131010 OYE131010:OYG131010 PIA131010:PIC131010 PRW131010:PRY131010 QBS131010:QBU131010 QLO131010:QLQ131010 QVK131010:QVM131010 RFG131010:RFI131010 RPC131010:RPE131010 RYY131010:RZA131010 SIU131010:SIW131010 SSQ131010:SSS131010 TCM131010:TCO131010 TMI131010:TMK131010 TWE131010:TWG131010 UGA131010:UGC131010 UPW131010:UPY131010 UZS131010:UZU131010 VJO131010:VJQ131010 VTK131010:VTM131010 WDG131010:WDI131010 WNC131010:WNE131010 WWY131010:WXA131010 AQ196546:AS196546 KM196546:KO196546 UI196546:UK196546 AEE196546:AEG196546 AOA196546:AOC196546 AXW196546:AXY196546 BHS196546:BHU196546 BRO196546:BRQ196546 CBK196546:CBM196546 CLG196546:CLI196546 CVC196546:CVE196546 DEY196546:DFA196546 DOU196546:DOW196546 DYQ196546:DYS196546 EIM196546:EIO196546 ESI196546:ESK196546 FCE196546:FCG196546 FMA196546:FMC196546 FVW196546:FVY196546 GFS196546:GFU196546 GPO196546:GPQ196546 GZK196546:GZM196546 HJG196546:HJI196546 HTC196546:HTE196546 ICY196546:IDA196546 IMU196546:IMW196546 IWQ196546:IWS196546 JGM196546:JGO196546 JQI196546:JQK196546 KAE196546:KAG196546 KKA196546:KKC196546 KTW196546:KTY196546 LDS196546:LDU196546 LNO196546:LNQ196546 LXK196546:LXM196546 MHG196546:MHI196546 MRC196546:MRE196546 NAY196546:NBA196546 NKU196546:NKW196546 NUQ196546:NUS196546 OEM196546:OEO196546 OOI196546:OOK196546 OYE196546:OYG196546 PIA196546:PIC196546 PRW196546:PRY196546 QBS196546:QBU196546 QLO196546:QLQ196546 QVK196546:QVM196546 RFG196546:RFI196546 RPC196546:RPE196546 RYY196546:RZA196546 SIU196546:SIW196546 SSQ196546:SSS196546 TCM196546:TCO196546 TMI196546:TMK196546 TWE196546:TWG196546 UGA196546:UGC196546 UPW196546:UPY196546 UZS196546:UZU196546 VJO196546:VJQ196546 VTK196546:VTM196546 WDG196546:WDI196546 WNC196546:WNE196546 WWY196546:WXA196546 AQ262082:AS262082 KM262082:KO262082 UI262082:UK262082 AEE262082:AEG262082 AOA262082:AOC262082 AXW262082:AXY262082 BHS262082:BHU262082 BRO262082:BRQ262082 CBK262082:CBM262082 CLG262082:CLI262082 CVC262082:CVE262082 DEY262082:DFA262082 DOU262082:DOW262082 DYQ262082:DYS262082 EIM262082:EIO262082 ESI262082:ESK262082 FCE262082:FCG262082 FMA262082:FMC262082 FVW262082:FVY262082 GFS262082:GFU262082 GPO262082:GPQ262082 GZK262082:GZM262082 HJG262082:HJI262082 HTC262082:HTE262082 ICY262082:IDA262082 IMU262082:IMW262082 IWQ262082:IWS262082 JGM262082:JGO262082 JQI262082:JQK262082 KAE262082:KAG262082 KKA262082:KKC262082 KTW262082:KTY262082 LDS262082:LDU262082 LNO262082:LNQ262082 LXK262082:LXM262082 MHG262082:MHI262082 MRC262082:MRE262082 NAY262082:NBA262082 NKU262082:NKW262082 NUQ262082:NUS262082 OEM262082:OEO262082 OOI262082:OOK262082 OYE262082:OYG262082 PIA262082:PIC262082 PRW262082:PRY262082 QBS262082:QBU262082 QLO262082:QLQ262082 QVK262082:QVM262082 RFG262082:RFI262082 RPC262082:RPE262082 RYY262082:RZA262082 SIU262082:SIW262082 SSQ262082:SSS262082 TCM262082:TCO262082 TMI262082:TMK262082 TWE262082:TWG262082 UGA262082:UGC262082 UPW262082:UPY262082 UZS262082:UZU262082 VJO262082:VJQ262082 VTK262082:VTM262082 WDG262082:WDI262082 WNC262082:WNE262082 WWY262082:WXA262082 AQ327618:AS327618 KM327618:KO327618 UI327618:UK327618 AEE327618:AEG327618 AOA327618:AOC327618 AXW327618:AXY327618 BHS327618:BHU327618 BRO327618:BRQ327618 CBK327618:CBM327618 CLG327618:CLI327618 CVC327618:CVE327618 DEY327618:DFA327618 DOU327618:DOW327618 DYQ327618:DYS327618 EIM327618:EIO327618 ESI327618:ESK327618 FCE327618:FCG327618 FMA327618:FMC327618 FVW327618:FVY327618 GFS327618:GFU327618 GPO327618:GPQ327618 GZK327618:GZM327618 HJG327618:HJI327618 HTC327618:HTE327618 ICY327618:IDA327618 IMU327618:IMW327618 IWQ327618:IWS327618 JGM327618:JGO327618 JQI327618:JQK327618 KAE327618:KAG327618 KKA327618:KKC327618 KTW327618:KTY327618 LDS327618:LDU327618 LNO327618:LNQ327618 LXK327618:LXM327618 MHG327618:MHI327618 MRC327618:MRE327618 NAY327618:NBA327618 NKU327618:NKW327618 NUQ327618:NUS327618 OEM327618:OEO327618 OOI327618:OOK327618 OYE327618:OYG327618 PIA327618:PIC327618 PRW327618:PRY327618 QBS327618:QBU327618 QLO327618:QLQ327618 QVK327618:QVM327618 RFG327618:RFI327618 RPC327618:RPE327618 RYY327618:RZA327618 SIU327618:SIW327618 SSQ327618:SSS327618 TCM327618:TCO327618 TMI327618:TMK327618 TWE327618:TWG327618 UGA327618:UGC327618 UPW327618:UPY327618 UZS327618:UZU327618 VJO327618:VJQ327618 VTK327618:VTM327618 WDG327618:WDI327618 WNC327618:WNE327618 WWY327618:WXA327618 AQ393154:AS393154 KM393154:KO393154 UI393154:UK393154 AEE393154:AEG393154 AOA393154:AOC393154 AXW393154:AXY393154 BHS393154:BHU393154 BRO393154:BRQ393154 CBK393154:CBM393154 CLG393154:CLI393154 CVC393154:CVE393154 DEY393154:DFA393154 DOU393154:DOW393154 DYQ393154:DYS393154 EIM393154:EIO393154 ESI393154:ESK393154 FCE393154:FCG393154 FMA393154:FMC393154 FVW393154:FVY393154 GFS393154:GFU393154 GPO393154:GPQ393154 GZK393154:GZM393154 HJG393154:HJI393154 HTC393154:HTE393154 ICY393154:IDA393154 IMU393154:IMW393154 IWQ393154:IWS393154 JGM393154:JGO393154 JQI393154:JQK393154 KAE393154:KAG393154 KKA393154:KKC393154 KTW393154:KTY393154 LDS393154:LDU393154 LNO393154:LNQ393154 LXK393154:LXM393154 MHG393154:MHI393154 MRC393154:MRE393154 NAY393154:NBA393154 NKU393154:NKW393154 NUQ393154:NUS393154 OEM393154:OEO393154 OOI393154:OOK393154 OYE393154:OYG393154 PIA393154:PIC393154 PRW393154:PRY393154 QBS393154:QBU393154 QLO393154:QLQ393154 QVK393154:QVM393154 RFG393154:RFI393154 RPC393154:RPE393154 RYY393154:RZA393154 SIU393154:SIW393154 SSQ393154:SSS393154 TCM393154:TCO393154 TMI393154:TMK393154 TWE393154:TWG393154 UGA393154:UGC393154 UPW393154:UPY393154 UZS393154:UZU393154 VJO393154:VJQ393154 VTK393154:VTM393154 WDG393154:WDI393154 WNC393154:WNE393154 WWY393154:WXA393154 AQ458690:AS458690 KM458690:KO458690 UI458690:UK458690 AEE458690:AEG458690 AOA458690:AOC458690 AXW458690:AXY458690 BHS458690:BHU458690 BRO458690:BRQ458690 CBK458690:CBM458690 CLG458690:CLI458690 CVC458690:CVE458690 DEY458690:DFA458690 DOU458690:DOW458690 DYQ458690:DYS458690 EIM458690:EIO458690 ESI458690:ESK458690 FCE458690:FCG458690 FMA458690:FMC458690 FVW458690:FVY458690 GFS458690:GFU458690 GPO458690:GPQ458690 GZK458690:GZM458690 HJG458690:HJI458690 HTC458690:HTE458690 ICY458690:IDA458690 IMU458690:IMW458690 IWQ458690:IWS458690 JGM458690:JGO458690 JQI458690:JQK458690 KAE458690:KAG458690 KKA458690:KKC458690 KTW458690:KTY458690 LDS458690:LDU458690 LNO458690:LNQ458690 LXK458690:LXM458690 MHG458690:MHI458690 MRC458690:MRE458690 NAY458690:NBA458690 NKU458690:NKW458690 NUQ458690:NUS458690 OEM458690:OEO458690 OOI458690:OOK458690 OYE458690:OYG458690 PIA458690:PIC458690 PRW458690:PRY458690 QBS458690:QBU458690 QLO458690:QLQ458690 QVK458690:QVM458690 RFG458690:RFI458690 RPC458690:RPE458690 RYY458690:RZA458690 SIU458690:SIW458690 SSQ458690:SSS458690 TCM458690:TCO458690 TMI458690:TMK458690 TWE458690:TWG458690 UGA458690:UGC458690 UPW458690:UPY458690 UZS458690:UZU458690 VJO458690:VJQ458690 VTK458690:VTM458690 WDG458690:WDI458690 WNC458690:WNE458690 WWY458690:WXA458690 AQ524226:AS524226 KM524226:KO524226 UI524226:UK524226 AEE524226:AEG524226 AOA524226:AOC524226 AXW524226:AXY524226 BHS524226:BHU524226 BRO524226:BRQ524226 CBK524226:CBM524226 CLG524226:CLI524226 CVC524226:CVE524226 DEY524226:DFA524226 DOU524226:DOW524226 DYQ524226:DYS524226 EIM524226:EIO524226 ESI524226:ESK524226 FCE524226:FCG524226 FMA524226:FMC524226 FVW524226:FVY524226 GFS524226:GFU524226 GPO524226:GPQ524226 GZK524226:GZM524226 HJG524226:HJI524226 HTC524226:HTE524226 ICY524226:IDA524226 IMU524226:IMW524226 IWQ524226:IWS524226 JGM524226:JGO524226 JQI524226:JQK524226 KAE524226:KAG524226 KKA524226:KKC524226 KTW524226:KTY524226 LDS524226:LDU524226 LNO524226:LNQ524226 LXK524226:LXM524226 MHG524226:MHI524226 MRC524226:MRE524226 NAY524226:NBA524226 NKU524226:NKW524226 NUQ524226:NUS524226 OEM524226:OEO524226 OOI524226:OOK524226 OYE524226:OYG524226 PIA524226:PIC524226 PRW524226:PRY524226 QBS524226:QBU524226 QLO524226:QLQ524226 QVK524226:QVM524226 RFG524226:RFI524226 RPC524226:RPE524226 RYY524226:RZA524226 SIU524226:SIW524226 SSQ524226:SSS524226 TCM524226:TCO524226 TMI524226:TMK524226 TWE524226:TWG524226 UGA524226:UGC524226 UPW524226:UPY524226 UZS524226:UZU524226 VJO524226:VJQ524226 VTK524226:VTM524226 WDG524226:WDI524226 WNC524226:WNE524226 WWY524226:WXA524226 AQ589762:AS589762 KM589762:KO589762 UI589762:UK589762 AEE589762:AEG589762 AOA589762:AOC589762 AXW589762:AXY589762 BHS589762:BHU589762 BRO589762:BRQ589762 CBK589762:CBM589762 CLG589762:CLI589762 CVC589762:CVE589762 DEY589762:DFA589762 DOU589762:DOW589762 DYQ589762:DYS589762 EIM589762:EIO589762 ESI589762:ESK589762 FCE589762:FCG589762 FMA589762:FMC589762 FVW589762:FVY589762 GFS589762:GFU589762 GPO589762:GPQ589762 GZK589762:GZM589762 HJG589762:HJI589762 HTC589762:HTE589762 ICY589762:IDA589762 IMU589762:IMW589762 IWQ589762:IWS589762 JGM589762:JGO589762 JQI589762:JQK589762 KAE589762:KAG589762 KKA589762:KKC589762 KTW589762:KTY589762 LDS589762:LDU589762 LNO589762:LNQ589762 LXK589762:LXM589762 MHG589762:MHI589762 MRC589762:MRE589762 NAY589762:NBA589762 NKU589762:NKW589762 NUQ589762:NUS589762 OEM589762:OEO589762 OOI589762:OOK589762 OYE589762:OYG589762 PIA589762:PIC589762 PRW589762:PRY589762 QBS589762:QBU589762 QLO589762:QLQ589762 QVK589762:QVM589762 RFG589762:RFI589762 RPC589762:RPE589762 RYY589762:RZA589762 SIU589762:SIW589762 SSQ589762:SSS589762 TCM589762:TCO589762 TMI589762:TMK589762 TWE589762:TWG589762 UGA589762:UGC589762 UPW589762:UPY589762 UZS589762:UZU589762 VJO589762:VJQ589762 VTK589762:VTM589762 WDG589762:WDI589762 WNC589762:WNE589762 WWY589762:WXA589762 AQ655298:AS655298 KM655298:KO655298 UI655298:UK655298 AEE655298:AEG655298 AOA655298:AOC655298 AXW655298:AXY655298 BHS655298:BHU655298 BRO655298:BRQ655298 CBK655298:CBM655298 CLG655298:CLI655298 CVC655298:CVE655298 DEY655298:DFA655298 DOU655298:DOW655298 DYQ655298:DYS655298 EIM655298:EIO655298 ESI655298:ESK655298 FCE655298:FCG655298 FMA655298:FMC655298 FVW655298:FVY655298 GFS655298:GFU655298 GPO655298:GPQ655298 GZK655298:GZM655298 HJG655298:HJI655298 HTC655298:HTE655298 ICY655298:IDA655298 IMU655298:IMW655298 IWQ655298:IWS655298 JGM655298:JGO655298 JQI655298:JQK655298 KAE655298:KAG655298 KKA655298:KKC655298 KTW655298:KTY655298 LDS655298:LDU655298 LNO655298:LNQ655298 LXK655298:LXM655298 MHG655298:MHI655298 MRC655298:MRE655298 NAY655298:NBA655298 NKU655298:NKW655298 NUQ655298:NUS655298 OEM655298:OEO655298 OOI655298:OOK655298 OYE655298:OYG655298 PIA655298:PIC655298 PRW655298:PRY655298 QBS655298:QBU655298 QLO655298:QLQ655298 QVK655298:QVM655298 RFG655298:RFI655298 RPC655298:RPE655298 RYY655298:RZA655298 SIU655298:SIW655298 SSQ655298:SSS655298 TCM655298:TCO655298 TMI655298:TMK655298 TWE655298:TWG655298 UGA655298:UGC655298 UPW655298:UPY655298 UZS655298:UZU655298 VJO655298:VJQ655298 VTK655298:VTM655298 WDG655298:WDI655298 WNC655298:WNE655298 WWY655298:WXA655298 AQ720834:AS720834 KM720834:KO720834 UI720834:UK720834 AEE720834:AEG720834 AOA720834:AOC720834 AXW720834:AXY720834 BHS720834:BHU720834 BRO720834:BRQ720834 CBK720834:CBM720834 CLG720834:CLI720834 CVC720834:CVE720834 DEY720834:DFA720834 DOU720834:DOW720834 DYQ720834:DYS720834 EIM720834:EIO720834 ESI720834:ESK720834 FCE720834:FCG720834 FMA720834:FMC720834 FVW720834:FVY720834 GFS720834:GFU720834 GPO720834:GPQ720834 GZK720834:GZM720834 HJG720834:HJI720834 HTC720834:HTE720834 ICY720834:IDA720834 IMU720834:IMW720834 IWQ720834:IWS720834 JGM720834:JGO720834 JQI720834:JQK720834 KAE720834:KAG720834 KKA720834:KKC720834 KTW720834:KTY720834 LDS720834:LDU720834 LNO720834:LNQ720834 LXK720834:LXM720834 MHG720834:MHI720834 MRC720834:MRE720834 NAY720834:NBA720834 NKU720834:NKW720834 NUQ720834:NUS720834 OEM720834:OEO720834 OOI720834:OOK720834 OYE720834:OYG720834 PIA720834:PIC720834 PRW720834:PRY720834 QBS720834:QBU720834 QLO720834:QLQ720834 QVK720834:QVM720834 RFG720834:RFI720834 RPC720834:RPE720834 RYY720834:RZA720834 SIU720834:SIW720834 SSQ720834:SSS720834 TCM720834:TCO720834 TMI720834:TMK720834 TWE720834:TWG720834 UGA720834:UGC720834 UPW720834:UPY720834 UZS720834:UZU720834 VJO720834:VJQ720834 VTK720834:VTM720834 WDG720834:WDI720834 WNC720834:WNE720834 WWY720834:WXA720834 AQ786370:AS786370 KM786370:KO786370 UI786370:UK786370 AEE786370:AEG786370 AOA786370:AOC786370 AXW786370:AXY786370 BHS786370:BHU786370 BRO786370:BRQ786370 CBK786370:CBM786370 CLG786370:CLI786370 CVC786370:CVE786370 DEY786370:DFA786370 DOU786370:DOW786370 DYQ786370:DYS786370 EIM786370:EIO786370 ESI786370:ESK786370 FCE786370:FCG786370 FMA786370:FMC786370 FVW786370:FVY786370 GFS786370:GFU786370 GPO786370:GPQ786370 GZK786370:GZM786370 HJG786370:HJI786370 HTC786370:HTE786370 ICY786370:IDA786370 IMU786370:IMW786370 IWQ786370:IWS786370 JGM786370:JGO786370 JQI786370:JQK786370 KAE786370:KAG786370 KKA786370:KKC786370 KTW786370:KTY786370 LDS786370:LDU786370 LNO786370:LNQ786370 LXK786370:LXM786370 MHG786370:MHI786370 MRC786370:MRE786370 NAY786370:NBA786370 NKU786370:NKW786370 NUQ786370:NUS786370 OEM786370:OEO786370 OOI786370:OOK786370 OYE786370:OYG786370 PIA786370:PIC786370 PRW786370:PRY786370 QBS786370:QBU786370 QLO786370:QLQ786370 QVK786370:QVM786370 RFG786370:RFI786370 RPC786370:RPE786370 RYY786370:RZA786370 SIU786370:SIW786370 SSQ786370:SSS786370 TCM786370:TCO786370 TMI786370:TMK786370 TWE786370:TWG786370 UGA786370:UGC786370 UPW786370:UPY786370 UZS786370:UZU786370 VJO786370:VJQ786370 VTK786370:VTM786370 WDG786370:WDI786370 WNC786370:WNE786370 WWY786370:WXA786370 AQ851906:AS851906 KM851906:KO851906 UI851906:UK851906 AEE851906:AEG851906 AOA851906:AOC851906 AXW851906:AXY851906 BHS851906:BHU851906 BRO851906:BRQ851906 CBK851906:CBM851906 CLG851906:CLI851906 CVC851906:CVE851906 DEY851906:DFA851906 DOU851906:DOW851906 DYQ851906:DYS851906 EIM851906:EIO851906 ESI851906:ESK851906 FCE851906:FCG851906 FMA851906:FMC851906 FVW851906:FVY851906 GFS851906:GFU851906 GPO851906:GPQ851906 GZK851906:GZM851906 HJG851906:HJI851906 HTC851906:HTE851906 ICY851906:IDA851906 IMU851906:IMW851906 IWQ851906:IWS851906 JGM851906:JGO851906 JQI851906:JQK851906 KAE851906:KAG851906 KKA851906:KKC851906 KTW851906:KTY851906 LDS851906:LDU851906 LNO851906:LNQ851906 LXK851906:LXM851906 MHG851906:MHI851906 MRC851906:MRE851906 NAY851906:NBA851906 NKU851906:NKW851906 NUQ851906:NUS851906 OEM851906:OEO851906 OOI851906:OOK851906 OYE851906:OYG851906 PIA851906:PIC851906 PRW851906:PRY851906 QBS851906:QBU851906 QLO851906:QLQ851906 QVK851906:QVM851906 RFG851906:RFI851906 RPC851906:RPE851906 RYY851906:RZA851906 SIU851906:SIW851906 SSQ851906:SSS851906 TCM851906:TCO851906 TMI851906:TMK851906 TWE851906:TWG851906 UGA851906:UGC851906 UPW851906:UPY851906 UZS851906:UZU851906 VJO851906:VJQ851906 VTK851906:VTM851906 WDG851906:WDI851906 WNC851906:WNE851906 WWY851906:WXA851906 AQ917442:AS917442 KM917442:KO917442 UI917442:UK917442 AEE917442:AEG917442 AOA917442:AOC917442 AXW917442:AXY917442 BHS917442:BHU917442 BRO917442:BRQ917442 CBK917442:CBM917442 CLG917442:CLI917442 CVC917442:CVE917442 DEY917442:DFA917442 DOU917442:DOW917442 DYQ917442:DYS917442 EIM917442:EIO917442 ESI917442:ESK917442 FCE917442:FCG917442 FMA917442:FMC917442 FVW917442:FVY917442 GFS917442:GFU917442 GPO917442:GPQ917442 GZK917442:GZM917442 HJG917442:HJI917442 HTC917442:HTE917442 ICY917442:IDA917442 IMU917442:IMW917442 IWQ917442:IWS917442 JGM917442:JGO917442 JQI917442:JQK917442 KAE917442:KAG917442 KKA917442:KKC917442 KTW917442:KTY917442 LDS917442:LDU917442 LNO917442:LNQ917442 LXK917442:LXM917442 MHG917442:MHI917442 MRC917442:MRE917442 NAY917442:NBA917442 NKU917442:NKW917442 NUQ917442:NUS917442 OEM917442:OEO917442 OOI917442:OOK917442 OYE917442:OYG917442 PIA917442:PIC917442 PRW917442:PRY917442 QBS917442:QBU917442 QLO917442:QLQ917442 QVK917442:QVM917442 RFG917442:RFI917442 RPC917442:RPE917442 RYY917442:RZA917442 SIU917442:SIW917442 SSQ917442:SSS917442 TCM917442:TCO917442 TMI917442:TMK917442 TWE917442:TWG917442 UGA917442:UGC917442 UPW917442:UPY917442 UZS917442:UZU917442 VJO917442:VJQ917442 VTK917442:VTM917442 WDG917442:WDI917442 WNC917442:WNE917442 WWY917442:WXA917442 AQ982978:AS982978 KM982978:KO982978 UI982978:UK982978 AEE982978:AEG982978 AOA982978:AOC982978 AXW982978:AXY982978 BHS982978:BHU982978 BRO982978:BRQ982978 CBK982978:CBM982978 CLG982978:CLI982978 CVC982978:CVE982978 DEY982978:DFA982978 DOU982978:DOW982978 DYQ982978:DYS982978 EIM982978:EIO982978 ESI982978:ESK982978 FCE982978:FCG982978 FMA982978:FMC982978 FVW982978:FVY982978 GFS982978:GFU982978 GPO982978:GPQ982978 GZK982978:GZM982978 HJG982978:HJI982978 HTC982978:HTE982978 ICY982978:IDA982978 IMU982978:IMW982978 IWQ982978:IWS982978 JGM982978:JGO982978 JQI982978:JQK982978 KAE982978:KAG982978 KKA982978:KKC982978 KTW982978:KTY982978 LDS982978:LDU982978 LNO982978:LNQ982978 LXK982978:LXM982978 MHG982978:MHI982978 MRC982978:MRE982978 NAY982978:NBA982978 NKU982978:NKW982978 NUQ982978:NUS982978 OEM982978:OEO982978 OOI982978:OOK982978 OYE982978:OYG982978 PIA982978:PIC982978 PRW982978:PRY982978 QBS982978:QBU982978 QLO982978:QLQ982978 QVK982978:QVM982978 RFG982978:RFI982978 RPC982978:RPE982978 RYY982978:RZA982978 SIU982978:SIW982978 SSQ982978:SSS982978 TCM982978:TCO982978 TMI982978:TMK982978 TWE982978:TWG982978 UGA982978:UGC982978 UPW982978:UPY982978 UZS982978:UZU982978 VJO982978:VJQ982978 VTK982978:VTM982978 WDG982978:WDI982978 WNC982978:WNE982978 WWY982978:WXA982978 H65476 JD65476 SZ65476 ACV65476 AMR65476 AWN65476 BGJ65476 BQF65476 CAB65476 CJX65476 CTT65476 DDP65476 DNL65476 DXH65476 EHD65476 EQZ65476 FAV65476 FKR65476 FUN65476 GEJ65476 GOF65476 GYB65476 HHX65476 HRT65476 IBP65476 ILL65476 IVH65476 JFD65476 JOZ65476 JYV65476 KIR65476 KSN65476 LCJ65476 LMF65476 LWB65476 MFX65476 MPT65476 MZP65476 NJL65476 NTH65476 ODD65476 OMZ65476 OWV65476 PGR65476 PQN65476 QAJ65476 QKF65476 QUB65476 RDX65476 RNT65476 RXP65476 SHL65476 SRH65476 TBD65476 TKZ65476 TUV65476 UER65476 UON65476 UYJ65476 VIF65476 VSB65476 WBX65476 WLT65476 WVP65476 H131012 JD131012 SZ131012 ACV131012 AMR131012 AWN131012 BGJ131012 BQF131012 CAB131012 CJX131012 CTT131012 DDP131012 DNL131012 DXH131012 EHD131012 EQZ131012 FAV131012 FKR131012 FUN131012 GEJ131012 GOF131012 GYB131012 HHX131012 HRT131012 IBP131012 ILL131012 IVH131012 JFD131012 JOZ131012 JYV131012 KIR131012 KSN131012 LCJ131012 LMF131012 LWB131012 MFX131012 MPT131012 MZP131012 NJL131012 NTH131012 ODD131012 OMZ131012 OWV131012 PGR131012 PQN131012 QAJ131012 QKF131012 QUB131012 RDX131012 RNT131012 RXP131012 SHL131012 SRH131012 TBD131012 TKZ131012 TUV131012 UER131012 UON131012 UYJ131012 VIF131012 VSB131012 WBX131012 WLT131012 WVP131012 H196548 JD196548 SZ196548 ACV196548 AMR196548 AWN196548 BGJ196548 BQF196548 CAB196548 CJX196548 CTT196548 DDP196548 DNL196548 DXH196548 EHD196548 EQZ196548 FAV196548 FKR196548 FUN196548 GEJ196548 GOF196548 GYB196548 HHX196548 HRT196548 IBP196548 ILL196548 IVH196548 JFD196548 JOZ196548 JYV196548 KIR196548 KSN196548 LCJ196548 LMF196548 LWB196548 MFX196548 MPT196548 MZP196548 NJL196548 NTH196548 ODD196548 OMZ196548 OWV196548 PGR196548 PQN196548 QAJ196548 QKF196548 QUB196548 RDX196548 RNT196548 RXP196548 SHL196548 SRH196548 TBD196548 TKZ196548 TUV196548 UER196548 UON196548 UYJ196548 VIF196548 VSB196548 WBX196548 WLT196548 WVP196548 H262084 JD262084 SZ262084 ACV262084 AMR262084 AWN262084 BGJ262084 BQF262084 CAB262084 CJX262084 CTT262084 DDP262084 DNL262084 DXH262084 EHD262084 EQZ262084 FAV262084 FKR262084 FUN262084 GEJ262084 GOF262084 GYB262084 HHX262084 HRT262084 IBP262084 ILL262084 IVH262084 JFD262084 JOZ262084 JYV262084 KIR262084 KSN262084 LCJ262084 LMF262084 LWB262084 MFX262084 MPT262084 MZP262084 NJL262084 NTH262084 ODD262084 OMZ262084 OWV262084 PGR262084 PQN262084 QAJ262084 QKF262084 QUB262084 RDX262084 RNT262084 RXP262084 SHL262084 SRH262084 TBD262084 TKZ262084 TUV262084 UER262084 UON262084 UYJ262084 VIF262084 VSB262084 WBX262084 WLT262084 WVP262084 H327620 JD327620 SZ327620 ACV327620 AMR327620 AWN327620 BGJ327620 BQF327620 CAB327620 CJX327620 CTT327620 DDP327620 DNL327620 DXH327620 EHD327620 EQZ327620 FAV327620 FKR327620 FUN327620 GEJ327620 GOF327620 GYB327620 HHX327620 HRT327620 IBP327620 ILL327620 IVH327620 JFD327620 JOZ327620 JYV327620 KIR327620 KSN327620 LCJ327620 LMF327620 LWB327620 MFX327620 MPT327620 MZP327620 NJL327620 NTH327620 ODD327620 OMZ327620 OWV327620 PGR327620 PQN327620 QAJ327620 QKF327620 QUB327620 RDX327620 RNT327620 RXP327620 SHL327620 SRH327620 TBD327620 TKZ327620 TUV327620 UER327620 UON327620 UYJ327620 VIF327620 VSB327620 WBX327620 WLT327620 WVP327620 H393156 JD393156 SZ393156 ACV393156 AMR393156 AWN393156 BGJ393156 BQF393156 CAB393156 CJX393156 CTT393156 DDP393156 DNL393156 DXH393156 EHD393156 EQZ393156 FAV393156 FKR393156 FUN393156 GEJ393156 GOF393156 GYB393156 HHX393156 HRT393156 IBP393156 ILL393156 IVH393156 JFD393156 JOZ393156 JYV393156 KIR393156 KSN393156 LCJ393156 LMF393156 LWB393156 MFX393156 MPT393156 MZP393156 NJL393156 NTH393156 ODD393156 OMZ393156 OWV393156 PGR393156 PQN393156 QAJ393156 QKF393156 QUB393156 RDX393156 RNT393156 RXP393156 SHL393156 SRH393156 TBD393156 TKZ393156 TUV393156 UER393156 UON393156 UYJ393156 VIF393156 VSB393156 WBX393156 WLT393156 WVP393156 H458692 JD458692 SZ458692 ACV458692 AMR458692 AWN458692 BGJ458692 BQF458692 CAB458692 CJX458692 CTT458692 DDP458692 DNL458692 DXH458692 EHD458692 EQZ458692 FAV458692 FKR458692 FUN458692 GEJ458692 GOF458692 GYB458692 HHX458692 HRT458692 IBP458692 ILL458692 IVH458692 JFD458692 JOZ458692 JYV458692 KIR458692 KSN458692 LCJ458692 LMF458692 LWB458692 MFX458692 MPT458692 MZP458692 NJL458692 NTH458692 ODD458692 OMZ458692 OWV458692 PGR458692 PQN458692 QAJ458692 QKF458692 QUB458692 RDX458692 RNT458692 RXP458692 SHL458692 SRH458692 TBD458692 TKZ458692 TUV458692 UER458692 UON458692 UYJ458692 VIF458692 VSB458692 WBX458692 WLT458692 WVP458692 H524228 JD524228 SZ524228 ACV524228 AMR524228 AWN524228 BGJ524228 BQF524228 CAB524228 CJX524228 CTT524228 DDP524228 DNL524228 DXH524228 EHD524228 EQZ524228 FAV524228 FKR524228 FUN524228 GEJ524228 GOF524228 GYB524228 HHX524228 HRT524228 IBP524228 ILL524228 IVH524228 JFD524228 JOZ524228 JYV524228 KIR524228 KSN524228 LCJ524228 LMF524228 LWB524228 MFX524228 MPT524228 MZP524228 NJL524228 NTH524228 ODD524228 OMZ524228 OWV524228 PGR524228 PQN524228 QAJ524228 QKF524228 QUB524228 RDX524228 RNT524228 RXP524228 SHL524228 SRH524228 TBD524228 TKZ524228 TUV524228 UER524228 UON524228 UYJ524228 VIF524228 VSB524228 WBX524228 WLT524228 WVP524228 H589764 JD589764 SZ589764 ACV589764 AMR589764 AWN589764 BGJ589764 BQF589764 CAB589764 CJX589764 CTT589764 DDP589764 DNL589764 DXH589764 EHD589764 EQZ589764 FAV589764 FKR589764 FUN589764 GEJ589764 GOF589764 GYB589764 HHX589764 HRT589764 IBP589764 ILL589764 IVH589764 JFD589764 JOZ589764 JYV589764 KIR589764 KSN589764 LCJ589764 LMF589764 LWB589764 MFX589764 MPT589764 MZP589764 NJL589764 NTH589764 ODD589764 OMZ589764 OWV589764 PGR589764 PQN589764 QAJ589764 QKF589764 QUB589764 RDX589764 RNT589764 RXP589764 SHL589764 SRH589764 TBD589764 TKZ589764 TUV589764 UER589764 UON589764 UYJ589764 VIF589764 VSB589764 WBX589764 WLT589764 WVP589764 H655300 JD655300 SZ655300 ACV655300 AMR655300 AWN655300 BGJ655300 BQF655300 CAB655300 CJX655300 CTT655300 DDP655300 DNL655300 DXH655300 EHD655300 EQZ655300 FAV655300 FKR655300 FUN655300 GEJ655300 GOF655300 GYB655300 HHX655300 HRT655300 IBP655300 ILL655300 IVH655300 JFD655300 JOZ655300 JYV655300 KIR655300 KSN655300 LCJ655300 LMF655300 LWB655300 MFX655300 MPT655300 MZP655300 NJL655300 NTH655300 ODD655300 OMZ655300 OWV655300 PGR655300 PQN655300 QAJ655300 QKF655300 QUB655300 RDX655300 RNT655300 RXP655300 SHL655300 SRH655300 TBD655300 TKZ655300 TUV655300 UER655300 UON655300 UYJ655300 VIF655300 VSB655300 WBX655300 WLT655300 WVP655300 H720836 JD720836 SZ720836 ACV720836 AMR720836 AWN720836 BGJ720836 BQF720836 CAB720836 CJX720836 CTT720836 DDP720836 DNL720836 DXH720836 EHD720836 EQZ720836 FAV720836 FKR720836 FUN720836 GEJ720836 GOF720836 GYB720836 HHX720836 HRT720836 IBP720836 ILL720836 IVH720836 JFD720836 JOZ720836 JYV720836 KIR720836 KSN720836 LCJ720836 LMF720836 LWB720836 MFX720836 MPT720836 MZP720836 NJL720836 NTH720836 ODD720836 OMZ720836 OWV720836 PGR720836 PQN720836 QAJ720836 QKF720836 QUB720836 RDX720836 RNT720836 RXP720836 SHL720836 SRH720836 TBD720836 TKZ720836 TUV720836 UER720836 UON720836 UYJ720836 VIF720836 VSB720836 WBX720836 WLT720836 WVP720836 H786372 JD786372 SZ786372 ACV786372 AMR786372 AWN786372 BGJ786372 BQF786372 CAB786372 CJX786372 CTT786372 DDP786372 DNL786372 DXH786372 EHD786372 EQZ786372 FAV786372 FKR786372 FUN786372 GEJ786372 GOF786372 GYB786372 HHX786372 HRT786372 IBP786372 ILL786372 IVH786372 JFD786372 JOZ786372 JYV786372 KIR786372 KSN786372 LCJ786372 LMF786372 LWB786372 MFX786372 MPT786372 MZP786372 NJL786372 NTH786372 ODD786372 OMZ786372 OWV786372 PGR786372 PQN786372 QAJ786372 QKF786372 QUB786372 RDX786372 RNT786372 RXP786372 SHL786372 SRH786372 TBD786372 TKZ786372 TUV786372 UER786372 UON786372 UYJ786372 VIF786372 VSB786372 WBX786372 WLT786372 WVP786372 H851908 JD851908 SZ851908 ACV851908 AMR851908 AWN851908 BGJ851908 BQF851908 CAB851908 CJX851908 CTT851908 DDP851908 DNL851908 DXH851908 EHD851908 EQZ851908 FAV851908 FKR851908 FUN851908 GEJ851908 GOF851908 GYB851908 HHX851908 HRT851908 IBP851908 ILL851908 IVH851908 JFD851908 JOZ851908 JYV851908 KIR851908 KSN851908 LCJ851908 LMF851908 LWB851908 MFX851908 MPT851908 MZP851908 NJL851908 NTH851908 ODD851908 OMZ851908 OWV851908 PGR851908 PQN851908 QAJ851908 QKF851908 QUB851908 RDX851908 RNT851908 RXP851908 SHL851908 SRH851908 TBD851908 TKZ851908 TUV851908 UER851908 UON851908 UYJ851908 VIF851908 VSB851908 WBX851908 WLT851908 WVP851908 H917444 JD917444 SZ917444 ACV917444 AMR917444 AWN917444 BGJ917444 BQF917444 CAB917444 CJX917444 CTT917444 DDP917444 DNL917444 DXH917444 EHD917444 EQZ917444 FAV917444 FKR917444 FUN917444 GEJ917444 GOF917444 GYB917444 HHX917444 HRT917444 IBP917444 ILL917444 IVH917444 JFD917444 JOZ917444 JYV917444 KIR917444 KSN917444 LCJ917444 LMF917444 LWB917444 MFX917444 MPT917444 MZP917444 NJL917444 NTH917444 ODD917444 OMZ917444 OWV917444 PGR917444 PQN917444 QAJ917444 QKF917444 QUB917444 RDX917444 RNT917444 RXP917444 SHL917444 SRH917444 TBD917444 TKZ917444 TUV917444 UER917444 UON917444 UYJ917444 VIF917444 VSB917444 WBX917444 WLT917444 WVP917444 H982980 JD982980 SZ982980 ACV982980 AMR982980 AWN982980 BGJ982980 BQF982980 CAB982980 CJX982980 CTT982980 DDP982980 DNL982980 DXH982980 EHD982980 EQZ982980 FAV982980 FKR982980 FUN982980 GEJ982980 GOF982980 GYB982980 HHX982980 HRT982980 IBP982980 ILL982980 IVH982980 JFD982980 JOZ982980 JYV982980 KIR982980 KSN982980 LCJ982980 LMF982980 LWB982980 MFX982980 MPT982980 MZP982980 NJL982980 NTH982980 ODD982980 OMZ982980 OWV982980 PGR982980 PQN982980 QAJ982980 QKF982980 QUB982980 RDX982980 RNT982980 RXP982980 SHL982980 SRH982980 TBD982980 TKZ982980 TUV982980 UER982980 UON982980 UYJ982980 VIF982980 VSB982980 WBX982980 WLT982980 WVP982980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K65445 JG65445 TC65445 ACY65445 AMU65445 AWQ65445 BGM65445 BQI65445 CAE65445 CKA65445 CTW65445 DDS65445 DNO65445 DXK65445 EHG65445 ERC65445 FAY65445 FKU65445 FUQ65445 GEM65445 GOI65445 GYE65445 HIA65445 HRW65445 IBS65445 ILO65445 IVK65445 JFG65445 JPC65445 JYY65445 KIU65445 KSQ65445 LCM65445 LMI65445 LWE65445 MGA65445 MPW65445 MZS65445 NJO65445 NTK65445 ODG65445 ONC65445 OWY65445 PGU65445 PQQ65445 QAM65445 QKI65445 QUE65445 REA65445 RNW65445 RXS65445 SHO65445 SRK65445 TBG65445 TLC65445 TUY65445 UEU65445 UOQ65445 UYM65445 VII65445 VSE65445 WCA65445 WLW65445 WVS65445 K130981 JG130981 TC130981 ACY130981 AMU130981 AWQ130981 BGM130981 BQI130981 CAE130981 CKA130981 CTW130981 DDS130981 DNO130981 DXK130981 EHG130981 ERC130981 FAY130981 FKU130981 FUQ130981 GEM130981 GOI130981 GYE130981 HIA130981 HRW130981 IBS130981 ILO130981 IVK130981 JFG130981 JPC130981 JYY130981 KIU130981 KSQ130981 LCM130981 LMI130981 LWE130981 MGA130981 MPW130981 MZS130981 NJO130981 NTK130981 ODG130981 ONC130981 OWY130981 PGU130981 PQQ130981 QAM130981 QKI130981 QUE130981 REA130981 RNW130981 RXS130981 SHO130981 SRK130981 TBG130981 TLC130981 TUY130981 UEU130981 UOQ130981 UYM130981 VII130981 VSE130981 WCA130981 WLW130981 WVS130981 K196517 JG196517 TC196517 ACY196517 AMU196517 AWQ196517 BGM196517 BQI196517 CAE196517 CKA196517 CTW196517 DDS196517 DNO196517 DXK196517 EHG196517 ERC196517 FAY196517 FKU196517 FUQ196517 GEM196517 GOI196517 GYE196517 HIA196517 HRW196517 IBS196517 ILO196517 IVK196517 JFG196517 JPC196517 JYY196517 KIU196517 KSQ196517 LCM196517 LMI196517 LWE196517 MGA196517 MPW196517 MZS196517 NJO196517 NTK196517 ODG196517 ONC196517 OWY196517 PGU196517 PQQ196517 QAM196517 QKI196517 QUE196517 REA196517 RNW196517 RXS196517 SHO196517 SRK196517 TBG196517 TLC196517 TUY196517 UEU196517 UOQ196517 UYM196517 VII196517 VSE196517 WCA196517 WLW196517 WVS196517 K262053 JG262053 TC262053 ACY262053 AMU262053 AWQ262053 BGM262053 BQI262053 CAE262053 CKA262053 CTW262053 DDS262053 DNO262053 DXK262053 EHG262053 ERC262053 FAY262053 FKU262053 FUQ262053 GEM262053 GOI262053 GYE262053 HIA262053 HRW262053 IBS262053 ILO262053 IVK262053 JFG262053 JPC262053 JYY262053 KIU262053 KSQ262053 LCM262053 LMI262053 LWE262053 MGA262053 MPW262053 MZS262053 NJO262053 NTK262053 ODG262053 ONC262053 OWY262053 PGU262053 PQQ262053 QAM262053 QKI262053 QUE262053 REA262053 RNW262053 RXS262053 SHO262053 SRK262053 TBG262053 TLC262053 TUY262053 UEU262053 UOQ262053 UYM262053 VII262053 VSE262053 WCA262053 WLW262053 WVS262053 K327589 JG327589 TC327589 ACY327589 AMU327589 AWQ327589 BGM327589 BQI327589 CAE327589 CKA327589 CTW327589 DDS327589 DNO327589 DXK327589 EHG327589 ERC327589 FAY327589 FKU327589 FUQ327589 GEM327589 GOI327589 GYE327589 HIA327589 HRW327589 IBS327589 ILO327589 IVK327589 JFG327589 JPC327589 JYY327589 KIU327589 KSQ327589 LCM327589 LMI327589 LWE327589 MGA327589 MPW327589 MZS327589 NJO327589 NTK327589 ODG327589 ONC327589 OWY327589 PGU327589 PQQ327589 QAM327589 QKI327589 QUE327589 REA327589 RNW327589 RXS327589 SHO327589 SRK327589 TBG327589 TLC327589 TUY327589 UEU327589 UOQ327589 UYM327589 VII327589 VSE327589 WCA327589 WLW327589 WVS327589 K393125 JG393125 TC393125 ACY393125 AMU393125 AWQ393125 BGM393125 BQI393125 CAE393125 CKA393125 CTW393125 DDS393125 DNO393125 DXK393125 EHG393125 ERC393125 FAY393125 FKU393125 FUQ393125 GEM393125 GOI393125 GYE393125 HIA393125 HRW393125 IBS393125 ILO393125 IVK393125 JFG393125 JPC393125 JYY393125 KIU393125 KSQ393125 LCM393125 LMI393125 LWE393125 MGA393125 MPW393125 MZS393125 NJO393125 NTK393125 ODG393125 ONC393125 OWY393125 PGU393125 PQQ393125 QAM393125 QKI393125 QUE393125 REA393125 RNW393125 RXS393125 SHO393125 SRK393125 TBG393125 TLC393125 TUY393125 UEU393125 UOQ393125 UYM393125 VII393125 VSE393125 WCA393125 WLW393125 WVS393125 K458661 JG458661 TC458661 ACY458661 AMU458661 AWQ458661 BGM458661 BQI458661 CAE458661 CKA458661 CTW458661 DDS458661 DNO458661 DXK458661 EHG458661 ERC458661 FAY458661 FKU458661 FUQ458661 GEM458661 GOI458661 GYE458661 HIA458661 HRW458661 IBS458661 ILO458661 IVK458661 JFG458661 JPC458661 JYY458661 KIU458661 KSQ458661 LCM458661 LMI458661 LWE458661 MGA458661 MPW458661 MZS458661 NJO458661 NTK458661 ODG458661 ONC458661 OWY458661 PGU458661 PQQ458661 QAM458661 QKI458661 QUE458661 REA458661 RNW458661 RXS458661 SHO458661 SRK458661 TBG458661 TLC458661 TUY458661 UEU458661 UOQ458661 UYM458661 VII458661 VSE458661 WCA458661 WLW458661 WVS458661 K524197 JG524197 TC524197 ACY524197 AMU524197 AWQ524197 BGM524197 BQI524197 CAE524197 CKA524197 CTW524197 DDS524197 DNO524197 DXK524197 EHG524197 ERC524197 FAY524197 FKU524197 FUQ524197 GEM524197 GOI524197 GYE524197 HIA524197 HRW524197 IBS524197 ILO524197 IVK524197 JFG524197 JPC524197 JYY524197 KIU524197 KSQ524197 LCM524197 LMI524197 LWE524197 MGA524197 MPW524197 MZS524197 NJO524197 NTK524197 ODG524197 ONC524197 OWY524197 PGU524197 PQQ524197 QAM524197 QKI524197 QUE524197 REA524197 RNW524197 RXS524197 SHO524197 SRK524197 TBG524197 TLC524197 TUY524197 UEU524197 UOQ524197 UYM524197 VII524197 VSE524197 WCA524197 WLW524197 WVS524197 K589733 JG589733 TC589733 ACY589733 AMU589733 AWQ589733 BGM589733 BQI589733 CAE589733 CKA589733 CTW589733 DDS589733 DNO589733 DXK589733 EHG589733 ERC589733 FAY589733 FKU589733 FUQ589733 GEM589733 GOI589733 GYE589733 HIA589733 HRW589733 IBS589733 ILO589733 IVK589733 JFG589733 JPC589733 JYY589733 KIU589733 KSQ589733 LCM589733 LMI589733 LWE589733 MGA589733 MPW589733 MZS589733 NJO589733 NTK589733 ODG589733 ONC589733 OWY589733 PGU589733 PQQ589733 QAM589733 QKI589733 QUE589733 REA589733 RNW589733 RXS589733 SHO589733 SRK589733 TBG589733 TLC589733 TUY589733 UEU589733 UOQ589733 UYM589733 VII589733 VSE589733 WCA589733 WLW589733 WVS589733 K655269 JG655269 TC655269 ACY655269 AMU655269 AWQ655269 BGM655269 BQI655269 CAE655269 CKA655269 CTW655269 DDS655269 DNO655269 DXK655269 EHG655269 ERC655269 FAY655269 FKU655269 FUQ655269 GEM655269 GOI655269 GYE655269 HIA655269 HRW655269 IBS655269 ILO655269 IVK655269 JFG655269 JPC655269 JYY655269 KIU655269 KSQ655269 LCM655269 LMI655269 LWE655269 MGA655269 MPW655269 MZS655269 NJO655269 NTK655269 ODG655269 ONC655269 OWY655269 PGU655269 PQQ655269 QAM655269 QKI655269 QUE655269 REA655269 RNW655269 RXS655269 SHO655269 SRK655269 TBG655269 TLC655269 TUY655269 UEU655269 UOQ655269 UYM655269 VII655269 VSE655269 WCA655269 WLW655269 WVS655269 K720805 JG720805 TC720805 ACY720805 AMU720805 AWQ720805 BGM720805 BQI720805 CAE720805 CKA720805 CTW720805 DDS720805 DNO720805 DXK720805 EHG720805 ERC720805 FAY720805 FKU720805 FUQ720805 GEM720805 GOI720805 GYE720805 HIA720805 HRW720805 IBS720805 ILO720805 IVK720805 JFG720805 JPC720805 JYY720805 KIU720805 KSQ720805 LCM720805 LMI720805 LWE720805 MGA720805 MPW720805 MZS720805 NJO720805 NTK720805 ODG720805 ONC720805 OWY720805 PGU720805 PQQ720805 QAM720805 QKI720805 QUE720805 REA720805 RNW720805 RXS720805 SHO720805 SRK720805 TBG720805 TLC720805 TUY720805 UEU720805 UOQ720805 UYM720805 VII720805 VSE720805 WCA720805 WLW720805 WVS720805 K786341 JG786341 TC786341 ACY786341 AMU786341 AWQ786341 BGM786341 BQI786341 CAE786341 CKA786341 CTW786341 DDS786341 DNO786341 DXK786341 EHG786341 ERC786341 FAY786341 FKU786341 FUQ786341 GEM786341 GOI786341 GYE786341 HIA786341 HRW786341 IBS786341 ILO786341 IVK786341 JFG786341 JPC786341 JYY786341 KIU786341 KSQ786341 LCM786341 LMI786341 LWE786341 MGA786341 MPW786341 MZS786341 NJO786341 NTK786341 ODG786341 ONC786341 OWY786341 PGU786341 PQQ786341 QAM786341 QKI786341 QUE786341 REA786341 RNW786341 RXS786341 SHO786341 SRK786341 TBG786341 TLC786341 TUY786341 UEU786341 UOQ786341 UYM786341 VII786341 VSE786341 WCA786341 WLW786341 WVS786341 K851877 JG851877 TC851877 ACY851877 AMU851877 AWQ851877 BGM851877 BQI851877 CAE851877 CKA851877 CTW851877 DDS851877 DNO851877 DXK851877 EHG851877 ERC851877 FAY851877 FKU851877 FUQ851877 GEM851877 GOI851877 GYE851877 HIA851877 HRW851877 IBS851877 ILO851877 IVK851877 JFG851877 JPC851877 JYY851877 KIU851877 KSQ851877 LCM851877 LMI851877 LWE851877 MGA851877 MPW851877 MZS851877 NJO851877 NTK851877 ODG851877 ONC851877 OWY851877 PGU851877 PQQ851877 QAM851877 QKI851877 QUE851877 REA851877 RNW851877 RXS851877 SHO851877 SRK851877 TBG851877 TLC851877 TUY851877 UEU851877 UOQ851877 UYM851877 VII851877 VSE851877 WCA851877 WLW851877 WVS851877 K917413 JG917413 TC917413 ACY917413 AMU917413 AWQ917413 BGM917413 BQI917413 CAE917413 CKA917413 CTW917413 DDS917413 DNO917413 DXK917413 EHG917413 ERC917413 FAY917413 FKU917413 FUQ917413 GEM917413 GOI917413 GYE917413 HIA917413 HRW917413 IBS917413 ILO917413 IVK917413 JFG917413 JPC917413 JYY917413 KIU917413 KSQ917413 LCM917413 LMI917413 LWE917413 MGA917413 MPW917413 MZS917413 NJO917413 NTK917413 ODG917413 ONC917413 OWY917413 PGU917413 PQQ917413 QAM917413 QKI917413 QUE917413 REA917413 RNW917413 RXS917413 SHO917413 SRK917413 TBG917413 TLC917413 TUY917413 UEU917413 UOQ917413 UYM917413 VII917413 VSE917413 WCA917413 WLW917413 WVS917413 K982949 JG982949 TC982949 ACY982949 AMU982949 AWQ982949 BGM982949 BQI982949 CAE982949 CKA982949 CTW982949 DDS982949 DNO982949 DXK982949 EHG982949 ERC982949 FAY982949 FKU982949 FUQ982949 GEM982949 GOI982949 GYE982949 HIA982949 HRW982949 IBS982949 ILO982949 IVK982949 JFG982949 JPC982949 JYY982949 KIU982949 KSQ982949 LCM982949 LMI982949 LWE982949 MGA982949 MPW982949 MZS982949 NJO982949 NTK982949 ODG982949 ONC982949 OWY982949 PGU982949 PQQ982949 QAM982949 QKI982949 QUE982949 REA982949 RNW982949 RXS982949 SHO982949 SRK982949 TBG982949 TLC982949 TUY982949 UEU982949 UOQ982949 UYM982949 VII982949 VSE982949 WCA982949 WLW982949 WVS982949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W65581:Y65581 JS65581:JU65581 TO65581:TQ65581 ADK65581:ADM65581 ANG65581:ANI65581 AXC65581:AXE65581 BGY65581:BHA65581 BQU65581:BQW65581 CAQ65581:CAS65581 CKM65581:CKO65581 CUI65581:CUK65581 DEE65581:DEG65581 DOA65581:DOC65581 DXW65581:DXY65581 EHS65581:EHU65581 ERO65581:ERQ65581 FBK65581:FBM65581 FLG65581:FLI65581 FVC65581:FVE65581 GEY65581:GFA65581 GOU65581:GOW65581 GYQ65581:GYS65581 HIM65581:HIO65581 HSI65581:HSK65581 ICE65581:ICG65581 IMA65581:IMC65581 IVW65581:IVY65581 JFS65581:JFU65581 JPO65581:JPQ65581 JZK65581:JZM65581 KJG65581:KJI65581 KTC65581:KTE65581 LCY65581:LDA65581 LMU65581:LMW65581 LWQ65581:LWS65581 MGM65581:MGO65581 MQI65581:MQK65581 NAE65581:NAG65581 NKA65581:NKC65581 NTW65581:NTY65581 ODS65581:ODU65581 ONO65581:ONQ65581 OXK65581:OXM65581 PHG65581:PHI65581 PRC65581:PRE65581 QAY65581:QBA65581 QKU65581:QKW65581 QUQ65581:QUS65581 REM65581:REO65581 ROI65581:ROK65581 RYE65581:RYG65581 SIA65581:SIC65581 SRW65581:SRY65581 TBS65581:TBU65581 TLO65581:TLQ65581 TVK65581:TVM65581 UFG65581:UFI65581 UPC65581:UPE65581 UYY65581:UZA65581 VIU65581:VIW65581 VSQ65581:VSS65581 WCM65581:WCO65581 WMI65581:WMK65581 WWE65581:WWG65581 W131117:Y131117 JS131117:JU131117 TO131117:TQ131117 ADK131117:ADM131117 ANG131117:ANI131117 AXC131117:AXE131117 BGY131117:BHA131117 BQU131117:BQW131117 CAQ131117:CAS131117 CKM131117:CKO131117 CUI131117:CUK131117 DEE131117:DEG131117 DOA131117:DOC131117 DXW131117:DXY131117 EHS131117:EHU131117 ERO131117:ERQ131117 FBK131117:FBM131117 FLG131117:FLI131117 FVC131117:FVE131117 GEY131117:GFA131117 GOU131117:GOW131117 GYQ131117:GYS131117 HIM131117:HIO131117 HSI131117:HSK131117 ICE131117:ICG131117 IMA131117:IMC131117 IVW131117:IVY131117 JFS131117:JFU131117 JPO131117:JPQ131117 JZK131117:JZM131117 KJG131117:KJI131117 KTC131117:KTE131117 LCY131117:LDA131117 LMU131117:LMW131117 LWQ131117:LWS131117 MGM131117:MGO131117 MQI131117:MQK131117 NAE131117:NAG131117 NKA131117:NKC131117 NTW131117:NTY131117 ODS131117:ODU131117 ONO131117:ONQ131117 OXK131117:OXM131117 PHG131117:PHI131117 PRC131117:PRE131117 QAY131117:QBA131117 QKU131117:QKW131117 QUQ131117:QUS131117 REM131117:REO131117 ROI131117:ROK131117 RYE131117:RYG131117 SIA131117:SIC131117 SRW131117:SRY131117 TBS131117:TBU131117 TLO131117:TLQ131117 TVK131117:TVM131117 UFG131117:UFI131117 UPC131117:UPE131117 UYY131117:UZA131117 VIU131117:VIW131117 VSQ131117:VSS131117 WCM131117:WCO131117 WMI131117:WMK131117 WWE131117:WWG131117 W196653:Y196653 JS196653:JU196653 TO196653:TQ196653 ADK196653:ADM196653 ANG196653:ANI196653 AXC196653:AXE196653 BGY196653:BHA196653 BQU196653:BQW196653 CAQ196653:CAS196653 CKM196653:CKO196653 CUI196653:CUK196653 DEE196653:DEG196653 DOA196653:DOC196653 DXW196653:DXY196653 EHS196653:EHU196653 ERO196653:ERQ196653 FBK196653:FBM196653 FLG196653:FLI196653 FVC196653:FVE196653 GEY196653:GFA196653 GOU196653:GOW196653 GYQ196653:GYS196653 HIM196653:HIO196653 HSI196653:HSK196653 ICE196653:ICG196653 IMA196653:IMC196653 IVW196653:IVY196653 JFS196653:JFU196653 JPO196653:JPQ196653 JZK196653:JZM196653 KJG196653:KJI196653 KTC196653:KTE196653 LCY196653:LDA196653 LMU196653:LMW196653 LWQ196653:LWS196653 MGM196653:MGO196653 MQI196653:MQK196653 NAE196653:NAG196653 NKA196653:NKC196653 NTW196653:NTY196653 ODS196653:ODU196653 ONO196653:ONQ196653 OXK196653:OXM196653 PHG196653:PHI196653 PRC196653:PRE196653 QAY196653:QBA196653 QKU196653:QKW196653 QUQ196653:QUS196653 REM196653:REO196653 ROI196653:ROK196653 RYE196653:RYG196653 SIA196653:SIC196653 SRW196653:SRY196653 TBS196653:TBU196653 TLO196653:TLQ196653 TVK196653:TVM196653 UFG196653:UFI196653 UPC196653:UPE196653 UYY196653:UZA196653 VIU196653:VIW196653 VSQ196653:VSS196653 WCM196653:WCO196653 WMI196653:WMK196653 WWE196653:WWG196653 W262189:Y262189 JS262189:JU262189 TO262189:TQ262189 ADK262189:ADM262189 ANG262189:ANI262189 AXC262189:AXE262189 BGY262189:BHA262189 BQU262189:BQW262189 CAQ262189:CAS262189 CKM262189:CKO262189 CUI262189:CUK262189 DEE262189:DEG262189 DOA262189:DOC262189 DXW262189:DXY262189 EHS262189:EHU262189 ERO262189:ERQ262189 FBK262189:FBM262189 FLG262189:FLI262189 FVC262189:FVE262189 GEY262189:GFA262189 GOU262189:GOW262189 GYQ262189:GYS262189 HIM262189:HIO262189 HSI262189:HSK262189 ICE262189:ICG262189 IMA262189:IMC262189 IVW262189:IVY262189 JFS262189:JFU262189 JPO262189:JPQ262189 JZK262189:JZM262189 KJG262189:KJI262189 KTC262189:KTE262189 LCY262189:LDA262189 LMU262189:LMW262189 LWQ262189:LWS262189 MGM262189:MGO262189 MQI262189:MQK262189 NAE262189:NAG262189 NKA262189:NKC262189 NTW262189:NTY262189 ODS262189:ODU262189 ONO262189:ONQ262189 OXK262189:OXM262189 PHG262189:PHI262189 PRC262189:PRE262189 QAY262189:QBA262189 QKU262189:QKW262189 QUQ262189:QUS262189 REM262189:REO262189 ROI262189:ROK262189 RYE262189:RYG262189 SIA262189:SIC262189 SRW262189:SRY262189 TBS262189:TBU262189 TLO262189:TLQ262189 TVK262189:TVM262189 UFG262189:UFI262189 UPC262189:UPE262189 UYY262189:UZA262189 VIU262189:VIW262189 VSQ262189:VSS262189 WCM262189:WCO262189 WMI262189:WMK262189 WWE262189:WWG262189 W327725:Y327725 JS327725:JU327725 TO327725:TQ327725 ADK327725:ADM327725 ANG327725:ANI327725 AXC327725:AXE327725 BGY327725:BHA327725 BQU327725:BQW327725 CAQ327725:CAS327725 CKM327725:CKO327725 CUI327725:CUK327725 DEE327725:DEG327725 DOA327725:DOC327725 DXW327725:DXY327725 EHS327725:EHU327725 ERO327725:ERQ327725 FBK327725:FBM327725 FLG327725:FLI327725 FVC327725:FVE327725 GEY327725:GFA327725 GOU327725:GOW327725 GYQ327725:GYS327725 HIM327725:HIO327725 HSI327725:HSK327725 ICE327725:ICG327725 IMA327725:IMC327725 IVW327725:IVY327725 JFS327725:JFU327725 JPO327725:JPQ327725 JZK327725:JZM327725 KJG327725:KJI327725 KTC327725:KTE327725 LCY327725:LDA327725 LMU327725:LMW327725 LWQ327725:LWS327725 MGM327725:MGO327725 MQI327725:MQK327725 NAE327725:NAG327725 NKA327725:NKC327725 NTW327725:NTY327725 ODS327725:ODU327725 ONO327725:ONQ327725 OXK327725:OXM327725 PHG327725:PHI327725 PRC327725:PRE327725 QAY327725:QBA327725 QKU327725:QKW327725 QUQ327725:QUS327725 REM327725:REO327725 ROI327725:ROK327725 RYE327725:RYG327725 SIA327725:SIC327725 SRW327725:SRY327725 TBS327725:TBU327725 TLO327725:TLQ327725 TVK327725:TVM327725 UFG327725:UFI327725 UPC327725:UPE327725 UYY327725:UZA327725 VIU327725:VIW327725 VSQ327725:VSS327725 WCM327725:WCO327725 WMI327725:WMK327725 WWE327725:WWG327725 W393261:Y393261 JS393261:JU393261 TO393261:TQ393261 ADK393261:ADM393261 ANG393261:ANI393261 AXC393261:AXE393261 BGY393261:BHA393261 BQU393261:BQW393261 CAQ393261:CAS393261 CKM393261:CKO393261 CUI393261:CUK393261 DEE393261:DEG393261 DOA393261:DOC393261 DXW393261:DXY393261 EHS393261:EHU393261 ERO393261:ERQ393261 FBK393261:FBM393261 FLG393261:FLI393261 FVC393261:FVE393261 GEY393261:GFA393261 GOU393261:GOW393261 GYQ393261:GYS393261 HIM393261:HIO393261 HSI393261:HSK393261 ICE393261:ICG393261 IMA393261:IMC393261 IVW393261:IVY393261 JFS393261:JFU393261 JPO393261:JPQ393261 JZK393261:JZM393261 KJG393261:KJI393261 KTC393261:KTE393261 LCY393261:LDA393261 LMU393261:LMW393261 LWQ393261:LWS393261 MGM393261:MGO393261 MQI393261:MQK393261 NAE393261:NAG393261 NKA393261:NKC393261 NTW393261:NTY393261 ODS393261:ODU393261 ONO393261:ONQ393261 OXK393261:OXM393261 PHG393261:PHI393261 PRC393261:PRE393261 QAY393261:QBA393261 QKU393261:QKW393261 QUQ393261:QUS393261 REM393261:REO393261 ROI393261:ROK393261 RYE393261:RYG393261 SIA393261:SIC393261 SRW393261:SRY393261 TBS393261:TBU393261 TLO393261:TLQ393261 TVK393261:TVM393261 UFG393261:UFI393261 UPC393261:UPE393261 UYY393261:UZA393261 VIU393261:VIW393261 VSQ393261:VSS393261 WCM393261:WCO393261 WMI393261:WMK393261 WWE393261:WWG393261 W458797:Y458797 JS458797:JU458797 TO458797:TQ458797 ADK458797:ADM458797 ANG458797:ANI458797 AXC458797:AXE458797 BGY458797:BHA458797 BQU458797:BQW458797 CAQ458797:CAS458797 CKM458797:CKO458797 CUI458797:CUK458797 DEE458797:DEG458797 DOA458797:DOC458797 DXW458797:DXY458797 EHS458797:EHU458797 ERO458797:ERQ458797 FBK458797:FBM458797 FLG458797:FLI458797 FVC458797:FVE458797 GEY458797:GFA458797 GOU458797:GOW458797 GYQ458797:GYS458797 HIM458797:HIO458797 HSI458797:HSK458797 ICE458797:ICG458797 IMA458797:IMC458797 IVW458797:IVY458797 JFS458797:JFU458797 JPO458797:JPQ458797 JZK458797:JZM458797 KJG458797:KJI458797 KTC458797:KTE458797 LCY458797:LDA458797 LMU458797:LMW458797 LWQ458797:LWS458797 MGM458797:MGO458797 MQI458797:MQK458797 NAE458797:NAG458797 NKA458797:NKC458797 NTW458797:NTY458797 ODS458797:ODU458797 ONO458797:ONQ458797 OXK458797:OXM458797 PHG458797:PHI458797 PRC458797:PRE458797 QAY458797:QBA458797 QKU458797:QKW458797 QUQ458797:QUS458797 REM458797:REO458797 ROI458797:ROK458797 RYE458797:RYG458797 SIA458797:SIC458797 SRW458797:SRY458797 TBS458797:TBU458797 TLO458797:TLQ458797 TVK458797:TVM458797 UFG458797:UFI458797 UPC458797:UPE458797 UYY458797:UZA458797 VIU458797:VIW458797 VSQ458797:VSS458797 WCM458797:WCO458797 WMI458797:WMK458797 WWE458797:WWG458797 W524333:Y524333 JS524333:JU524333 TO524333:TQ524333 ADK524333:ADM524333 ANG524333:ANI524333 AXC524333:AXE524333 BGY524333:BHA524333 BQU524333:BQW524333 CAQ524333:CAS524333 CKM524333:CKO524333 CUI524333:CUK524333 DEE524333:DEG524333 DOA524333:DOC524333 DXW524333:DXY524333 EHS524333:EHU524333 ERO524333:ERQ524333 FBK524333:FBM524333 FLG524333:FLI524333 FVC524333:FVE524333 GEY524333:GFA524333 GOU524333:GOW524333 GYQ524333:GYS524333 HIM524333:HIO524333 HSI524333:HSK524333 ICE524333:ICG524333 IMA524333:IMC524333 IVW524333:IVY524333 JFS524333:JFU524333 JPO524333:JPQ524333 JZK524333:JZM524333 KJG524333:KJI524333 KTC524333:KTE524333 LCY524333:LDA524333 LMU524333:LMW524333 LWQ524333:LWS524333 MGM524333:MGO524333 MQI524333:MQK524333 NAE524333:NAG524333 NKA524333:NKC524333 NTW524333:NTY524333 ODS524333:ODU524333 ONO524333:ONQ524333 OXK524333:OXM524333 PHG524333:PHI524333 PRC524333:PRE524333 QAY524333:QBA524333 QKU524333:QKW524333 QUQ524333:QUS524333 REM524333:REO524333 ROI524333:ROK524333 RYE524333:RYG524333 SIA524333:SIC524333 SRW524333:SRY524333 TBS524333:TBU524333 TLO524333:TLQ524333 TVK524333:TVM524333 UFG524333:UFI524333 UPC524333:UPE524333 UYY524333:UZA524333 VIU524333:VIW524333 VSQ524333:VSS524333 WCM524333:WCO524333 WMI524333:WMK524333 WWE524333:WWG524333 W589869:Y589869 JS589869:JU589869 TO589869:TQ589869 ADK589869:ADM589869 ANG589869:ANI589869 AXC589869:AXE589869 BGY589869:BHA589869 BQU589869:BQW589869 CAQ589869:CAS589869 CKM589869:CKO589869 CUI589869:CUK589869 DEE589869:DEG589869 DOA589869:DOC589869 DXW589869:DXY589869 EHS589869:EHU589869 ERO589869:ERQ589869 FBK589869:FBM589869 FLG589869:FLI589869 FVC589869:FVE589869 GEY589869:GFA589869 GOU589869:GOW589869 GYQ589869:GYS589869 HIM589869:HIO589869 HSI589869:HSK589869 ICE589869:ICG589869 IMA589869:IMC589869 IVW589869:IVY589869 JFS589869:JFU589869 JPO589869:JPQ589869 JZK589869:JZM589869 KJG589869:KJI589869 KTC589869:KTE589869 LCY589869:LDA589869 LMU589869:LMW589869 LWQ589869:LWS589869 MGM589869:MGO589869 MQI589869:MQK589869 NAE589869:NAG589869 NKA589869:NKC589869 NTW589869:NTY589869 ODS589869:ODU589869 ONO589869:ONQ589869 OXK589869:OXM589869 PHG589869:PHI589869 PRC589869:PRE589869 QAY589869:QBA589869 QKU589869:QKW589869 QUQ589869:QUS589869 REM589869:REO589869 ROI589869:ROK589869 RYE589869:RYG589869 SIA589869:SIC589869 SRW589869:SRY589869 TBS589869:TBU589869 TLO589869:TLQ589869 TVK589869:TVM589869 UFG589869:UFI589869 UPC589869:UPE589869 UYY589869:UZA589869 VIU589869:VIW589869 VSQ589869:VSS589869 WCM589869:WCO589869 WMI589869:WMK589869 WWE589869:WWG589869 W655405:Y655405 JS655405:JU655405 TO655405:TQ655405 ADK655405:ADM655405 ANG655405:ANI655405 AXC655405:AXE655405 BGY655405:BHA655405 BQU655405:BQW655405 CAQ655405:CAS655405 CKM655405:CKO655405 CUI655405:CUK655405 DEE655405:DEG655405 DOA655405:DOC655405 DXW655405:DXY655405 EHS655405:EHU655405 ERO655405:ERQ655405 FBK655405:FBM655405 FLG655405:FLI655405 FVC655405:FVE655405 GEY655405:GFA655405 GOU655405:GOW655405 GYQ655405:GYS655405 HIM655405:HIO655405 HSI655405:HSK655405 ICE655405:ICG655405 IMA655405:IMC655405 IVW655405:IVY655405 JFS655405:JFU655405 JPO655405:JPQ655405 JZK655405:JZM655405 KJG655405:KJI655405 KTC655405:KTE655405 LCY655405:LDA655405 LMU655405:LMW655405 LWQ655405:LWS655405 MGM655405:MGO655405 MQI655405:MQK655405 NAE655405:NAG655405 NKA655405:NKC655405 NTW655405:NTY655405 ODS655405:ODU655405 ONO655405:ONQ655405 OXK655405:OXM655405 PHG655405:PHI655405 PRC655405:PRE655405 QAY655405:QBA655405 QKU655405:QKW655405 QUQ655405:QUS655405 REM655405:REO655405 ROI655405:ROK655405 RYE655405:RYG655405 SIA655405:SIC655405 SRW655405:SRY655405 TBS655405:TBU655405 TLO655405:TLQ655405 TVK655405:TVM655405 UFG655405:UFI655405 UPC655405:UPE655405 UYY655405:UZA655405 VIU655405:VIW655405 VSQ655405:VSS655405 WCM655405:WCO655405 WMI655405:WMK655405 WWE655405:WWG655405 W720941:Y720941 JS720941:JU720941 TO720941:TQ720941 ADK720941:ADM720941 ANG720941:ANI720941 AXC720941:AXE720941 BGY720941:BHA720941 BQU720941:BQW720941 CAQ720941:CAS720941 CKM720941:CKO720941 CUI720941:CUK720941 DEE720941:DEG720941 DOA720941:DOC720941 DXW720941:DXY720941 EHS720941:EHU720941 ERO720941:ERQ720941 FBK720941:FBM720941 FLG720941:FLI720941 FVC720941:FVE720941 GEY720941:GFA720941 GOU720941:GOW720941 GYQ720941:GYS720941 HIM720941:HIO720941 HSI720941:HSK720941 ICE720941:ICG720941 IMA720941:IMC720941 IVW720941:IVY720941 JFS720941:JFU720941 JPO720941:JPQ720941 JZK720941:JZM720941 KJG720941:KJI720941 KTC720941:KTE720941 LCY720941:LDA720941 LMU720941:LMW720941 LWQ720941:LWS720941 MGM720941:MGO720941 MQI720941:MQK720941 NAE720941:NAG720941 NKA720941:NKC720941 NTW720941:NTY720941 ODS720941:ODU720941 ONO720941:ONQ720941 OXK720941:OXM720941 PHG720941:PHI720941 PRC720941:PRE720941 QAY720941:QBA720941 QKU720941:QKW720941 QUQ720941:QUS720941 REM720941:REO720941 ROI720941:ROK720941 RYE720941:RYG720941 SIA720941:SIC720941 SRW720941:SRY720941 TBS720941:TBU720941 TLO720941:TLQ720941 TVK720941:TVM720941 UFG720941:UFI720941 UPC720941:UPE720941 UYY720941:UZA720941 VIU720941:VIW720941 VSQ720941:VSS720941 WCM720941:WCO720941 WMI720941:WMK720941 WWE720941:WWG720941 W786477:Y786477 JS786477:JU786477 TO786477:TQ786477 ADK786477:ADM786477 ANG786477:ANI786477 AXC786477:AXE786477 BGY786477:BHA786477 BQU786477:BQW786477 CAQ786477:CAS786477 CKM786477:CKO786477 CUI786477:CUK786477 DEE786477:DEG786477 DOA786477:DOC786477 DXW786477:DXY786477 EHS786477:EHU786477 ERO786477:ERQ786477 FBK786477:FBM786477 FLG786477:FLI786477 FVC786477:FVE786477 GEY786477:GFA786477 GOU786477:GOW786477 GYQ786477:GYS786477 HIM786477:HIO786477 HSI786477:HSK786477 ICE786477:ICG786477 IMA786477:IMC786477 IVW786477:IVY786477 JFS786477:JFU786477 JPO786477:JPQ786477 JZK786477:JZM786477 KJG786477:KJI786477 KTC786477:KTE786477 LCY786477:LDA786477 LMU786477:LMW786477 LWQ786477:LWS786477 MGM786477:MGO786477 MQI786477:MQK786477 NAE786477:NAG786477 NKA786477:NKC786477 NTW786477:NTY786477 ODS786477:ODU786477 ONO786477:ONQ786477 OXK786477:OXM786477 PHG786477:PHI786477 PRC786477:PRE786477 QAY786477:QBA786477 QKU786477:QKW786477 QUQ786477:QUS786477 REM786477:REO786477 ROI786477:ROK786477 RYE786477:RYG786477 SIA786477:SIC786477 SRW786477:SRY786477 TBS786477:TBU786477 TLO786477:TLQ786477 TVK786477:TVM786477 UFG786477:UFI786477 UPC786477:UPE786477 UYY786477:UZA786477 VIU786477:VIW786477 VSQ786477:VSS786477 WCM786477:WCO786477 WMI786477:WMK786477 WWE786477:WWG786477 W852013:Y852013 JS852013:JU852013 TO852013:TQ852013 ADK852013:ADM852013 ANG852013:ANI852013 AXC852013:AXE852013 BGY852013:BHA852013 BQU852013:BQW852013 CAQ852013:CAS852013 CKM852013:CKO852013 CUI852013:CUK852013 DEE852013:DEG852013 DOA852013:DOC852013 DXW852013:DXY852013 EHS852013:EHU852013 ERO852013:ERQ852013 FBK852013:FBM852013 FLG852013:FLI852013 FVC852013:FVE852013 GEY852013:GFA852013 GOU852013:GOW852013 GYQ852013:GYS852013 HIM852013:HIO852013 HSI852013:HSK852013 ICE852013:ICG852013 IMA852013:IMC852013 IVW852013:IVY852013 JFS852013:JFU852013 JPO852013:JPQ852013 JZK852013:JZM852013 KJG852013:KJI852013 KTC852013:KTE852013 LCY852013:LDA852013 LMU852013:LMW852013 LWQ852013:LWS852013 MGM852013:MGO852013 MQI852013:MQK852013 NAE852013:NAG852013 NKA852013:NKC852013 NTW852013:NTY852013 ODS852013:ODU852013 ONO852013:ONQ852013 OXK852013:OXM852013 PHG852013:PHI852013 PRC852013:PRE852013 QAY852013:QBA852013 QKU852013:QKW852013 QUQ852013:QUS852013 REM852013:REO852013 ROI852013:ROK852013 RYE852013:RYG852013 SIA852013:SIC852013 SRW852013:SRY852013 TBS852013:TBU852013 TLO852013:TLQ852013 TVK852013:TVM852013 UFG852013:UFI852013 UPC852013:UPE852013 UYY852013:UZA852013 VIU852013:VIW852013 VSQ852013:VSS852013 WCM852013:WCO852013 WMI852013:WMK852013 WWE852013:WWG852013 W917549:Y917549 JS917549:JU917549 TO917549:TQ917549 ADK917549:ADM917549 ANG917549:ANI917549 AXC917549:AXE917549 BGY917549:BHA917549 BQU917549:BQW917549 CAQ917549:CAS917549 CKM917549:CKO917549 CUI917549:CUK917549 DEE917549:DEG917549 DOA917549:DOC917549 DXW917549:DXY917549 EHS917549:EHU917549 ERO917549:ERQ917549 FBK917549:FBM917549 FLG917549:FLI917549 FVC917549:FVE917549 GEY917549:GFA917549 GOU917549:GOW917549 GYQ917549:GYS917549 HIM917549:HIO917549 HSI917549:HSK917549 ICE917549:ICG917549 IMA917549:IMC917549 IVW917549:IVY917549 JFS917549:JFU917549 JPO917549:JPQ917549 JZK917549:JZM917549 KJG917549:KJI917549 KTC917549:KTE917549 LCY917549:LDA917549 LMU917549:LMW917549 LWQ917549:LWS917549 MGM917549:MGO917549 MQI917549:MQK917549 NAE917549:NAG917549 NKA917549:NKC917549 NTW917549:NTY917549 ODS917549:ODU917549 ONO917549:ONQ917549 OXK917549:OXM917549 PHG917549:PHI917549 PRC917549:PRE917549 QAY917549:QBA917549 QKU917549:QKW917549 QUQ917549:QUS917549 REM917549:REO917549 ROI917549:ROK917549 RYE917549:RYG917549 SIA917549:SIC917549 SRW917549:SRY917549 TBS917549:TBU917549 TLO917549:TLQ917549 TVK917549:TVM917549 UFG917549:UFI917549 UPC917549:UPE917549 UYY917549:UZA917549 VIU917549:VIW917549 VSQ917549:VSS917549 WCM917549:WCO917549 WMI917549:WMK917549 WWE917549:WWG917549 W983085:Y983085 JS983085:JU983085 TO983085:TQ983085 ADK983085:ADM983085 ANG983085:ANI983085 AXC983085:AXE983085 BGY983085:BHA983085 BQU983085:BQW983085 CAQ983085:CAS983085 CKM983085:CKO983085 CUI983085:CUK983085 DEE983085:DEG983085 DOA983085:DOC983085 DXW983085:DXY983085 EHS983085:EHU983085 ERO983085:ERQ983085 FBK983085:FBM983085 FLG983085:FLI983085 FVC983085:FVE983085 GEY983085:GFA983085 GOU983085:GOW983085 GYQ983085:GYS983085 HIM983085:HIO983085 HSI983085:HSK983085 ICE983085:ICG983085 IMA983085:IMC983085 IVW983085:IVY983085 JFS983085:JFU983085 JPO983085:JPQ983085 JZK983085:JZM983085 KJG983085:KJI983085 KTC983085:KTE983085 LCY983085:LDA983085 LMU983085:LMW983085 LWQ983085:LWS983085 MGM983085:MGO983085 MQI983085:MQK983085 NAE983085:NAG983085 NKA983085:NKC983085 NTW983085:NTY983085 ODS983085:ODU983085 ONO983085:ONQ983085 OXK983085:OXM983085 PHG983085:PHI983085 PRC983085:PRE983085 QAY983085:QBA983085 QKU983085:QKW983085 QUQ983085:QUS983085 REM983085:REO983085 ROI983085:ROK983085 RYE983085:RYG983085 SIA983085:SIC983085 SRW983085:SRY983085 TBS983085:TBU983085 TLO983085:TLQ983085 TVK983085:TVM983085 UFG983085:UFI983085 UPC983085:UPE983085 UYY983085:UZA983085 VIU983085:VIW983085 VSQ983085:VSS983085 WCM983085:WCO983085 WMI983085:WMK983085 WWE983085:WWG983085 KB37:KB39 TX37:TX39 ADT37:ADT39 ANP37:ANP39 AXL37:AXL39 BHH37:BHH39 BRD37:BRD39 CAZ37:CAZ39 CKV37:CKV39 CUR37:CUR39 DEN37:DEN39 DOJ37:DOJ39 DYF37:DYF39 EIB37:EIB39 ERX37:ERX39 FBT37:FBT39 FLP37:FLP39 FVL37:FVL39 GFH37:GFH39 GPD37:GPD39 GYZ37:GYZ39 HIV37:HIV39 HSR37:HSR39 ICN37:ICN39 IMJ37:IMJ39 IWF37:IWF39 JGB37:JGB39 JPX37:JPX39 JZT37:JZT39 KJP37:KJP39 KTL37:KTL39 LDH37:LDH39 LND37:LND39 LWZ37:LWZ39 MGV37:MGV39 MQR37:MQR39 NAN37:NAN39 NKJ37:NKJ39 NUF37:NUF39 OEB37:OEB39 ONX37:ONX39 OXT37:OXT39 PHP37:PHP39 PRL37:PRL39 QBH37:QBH39 QLD37:QLD39 QUZ37:QUZ39 REV37:REV39 ROR37:ROR39 RYN37:RYN39 SIJ37:SIJ39 SSF37:SSF39 TCB37:TCB39 TLX37:TLX39 TVT37:TVT39 UFP37:UFP39 UPL37:UPL39 UZH37:UZH39 VJD37:VJD39 VSZ37:VSZ39 WCV37:WCV39 WMR37:WMR39 WWN37:WWN39 AF65560:AF65562 KB65560:KB65562 TX65560:TX65562 ADT65560:ADT65562 ANP65560:ANP65562 AXL65560:AXL65562 BHH65560:BHH65562 BRD65560:BRD65562 CAZ65560:CAZ65562 CKV65560:CKV65562 CUR65560:CUR65562 DEN65560:DEN65562 DOJ65560:DOJ65562 DYF65560:DYF65562 EIB65560:EIB65562 ERX65560:ERX65562 FBT65560:FBT65562 FLP65560:FLP65562 FVL65560:FVL65562 GFH65560:GFH65562 GPD65560:GPD65562 GYZ65560:GYZ65562 HIV65560:HIV65562 HSR65560:HSR65562 ICN65560:ICN65562 IMJ65560:IMJ65562 IWF65560:IWF65562 JGB65560:JGB65562 JPX65560:JPX65562 JZT65560:JZT65562 KJP65560:KJP65562 KTL65560:KTL65562 LDH65560:LDH65562 LND65560:LND65562 LWZ65560:LWZ65562 MGV65560:MGV65562 MQR65560:MQR65562 NAN65560:NAN65562 NKJ65560:NKJ65562 NUF65560:NUF65562 OEB65560:OEB65562 ONX65560:ONX65562 OXT65560:OXT65562 PHP65560:PHP65562 PRL65560:PRL65562 QBH65560:QBH65562 QLD65560:QLD65562 QUZ65560:QUZ65562 REV65560:REV65562 ROR65560:ROR65562 RYN65560:RYN65562 SIJ65560:SIJ65562 SSF65560:SSF65562 TCB65560:TCB65562 TLX65560:TLX65562 TVT65560:TVT65562 UFP65560:UFP65562 UPL65560:UPL65562 UZH65560:UZH65562 VJD65560:VJD65562 VSZ65560:VSZ65562 WCV65560:WCV65562 WMR65560:WMR65562 WWN65560:WWN65562 AF131096:AF131098 KB131096:KB131098 TX131096:TX131098 ADT131096:ADT131098 ANP131096:ANP131098 AXL131096:AXL131098 BHH131096:BHH131098 BRD131096:BRD131098 CAZ131096:CAZ131098 CKV131096:CKV131098 CUR131096:CUR131098 DEN131096:DEN131098 DOJ131096:DOJ131098 DYF131096:DYF131098 EIB131096:EIB131098 ERX131096:ERX131098 FBT131096:FBT131098 FLP131096:FLP131098 FVL131096:FVL131098 GFH131096:GFH131098 GPD131096:GPD131098 GYZ131096:GYZ131098 HIV131096:HIV131098 HSR131096:HSR131098 ICN131096:ICN131098 IMJ131096:IMJ131098 IWF131096:IWF131098 JGB131096:JGB131098 JPX131096:JPX131098 JZT131096:JZT131098 KJP131096:KJP131098 KTL131096:KTL131098 LDH131096:LDH131098 LND131096:LND131098 LWZ131096:LWZ131098 MGV131096:MGV131098 MQR131096:MQR131098 NAN131096:NAN131098 NKJ131096:NKJ131098 NUF131096:NUF131098 OEB131096:OEB131098 ONX131096:ONX131098 OXT131096:OXT131098 PHP131096:PHP131098 PRL131096:PRL131098 QBH131096:QBH131098 QLD131096:QLD131098 QUZ131096:QUZ131098 REV131096:REV131098 ROR131096:ROR131098 RYN131096:RYN131098 SIJ131096:SIJ131098 SSF131096:SSF131098 TCB131096:TCB131098 TLX131096:TLX131098 TVT131096:TVT131098 UFP131096:UFP131098 UPL131096:UPL131098 UZH131096:UZH131098 VJD131096:VJD131098 VSZ131096:VSZ131098 WCV131096:WCV131098 WMR131096:WMR131098 WWN131096:WWN131098 AF196632:AF196634 KB196632:KB196634 TX196632:TX196634 ADT196632:ADT196634 ANP196632:ANP196634 AXL196632:AXL196634 BHH196632:BHH196634 BRD196632:BRD196634 CAZ196632:CAZ196634 CKV196632:CKV196634 CUR196632:CUR196634 DEN196632:DEN196634 DOJ196632:DOJ196634 DYF196632:DYF196634 EIB196632:EIB196634 ERX196632:ERX196634 FBT196632:FBT196634 FLP196632:FLP196634 FVL196632:FVL196634 GFH196632:GFH196634 GPD196632:GPD196634 GYZ196632:GYZ196634 HIV196632:HIV196634 HSR196632:HSR196634 ICN196632:ICN196634 IMJ196632:IMJ196634 IWF196632:IWF196634 JGB196632:JGB196634 JPX196632:JPX196634 JZT196632:JZT196634 KJP196632:KJP196634 KTL196632:KTL196634 LDH196632:LDH196634 LND196632:LND196634 LWZ196632:LWZ196634 MGV196632:MGV196634 MQR196632:MQR196634 NAN196632:NAN196634 NKJ196632:NKJ196634 NUF196632:NUF196634 OEB196632:OEB196634 ONX196632:ONX196634 OXT196632:OXT196634 PHP196632:PHP196634 PRL196632:PRL196634 QBH196632:QBH196634 QLD196632:QLD196634 QUZ196632:QUZ196634 REV196632:REV196634 ROR196632:ROR196634 RYN196632:RYN196634 SIJ196632:SIJ196634 SSF196632:SSF196634 TCB196632:TCB196634 TLX196632:TLX196634 TVT196632:TVT196634 UFP196632:UFP196634 UPL196632:UPL196634 UZH196632:UZH196634 VJD196632:VJD196634 VSZ196632:VSZ196634 WCV196632:WCV196634 WMR196632:WMR196634 WWN196632:WWN196634 AF262168:AF262170 KB262168:KB262170 TX262168:TX262170 ADT262168:ADT262170 ANP262168:ANP262170 AXL262168:AXL262170 BHH262168:BHH262170 BRD262168:BRD262170 CAZ262168:CAZ262170 CKV262168:CKV262170 CUR262168:CUR262170 DEN262168:DEN262170 DOJ262168:DOJ262170 DYF262168:DYF262170 EIB262168:EIB262170 ERX262168:ERX262170 FBT262168:FBT262170 FLP262168:FLP262170 FVL262168:FVL262170 GFH262168:GFH262170 GPD262168:GPD262170 GYZ262168:GYZ262170 HIV262168:HIV262170 HSR262168:HSR262170 ICN262168:ICN262170 IMJ262168:IMJ262170 IWF262168:IWF262170 JGB262168:JGB262170 JPX262168:JPX262170 JZT262168:JZT262170 KJP262168:KJP262170 KTL262168:KTL262170 LDH262168:LDH262170 LND262168:LND262170 LWZ262168:LWZ262170 MGV262168:MGV262170 MQR262168:MQR262170 NAN262168:NAN262170 NKJ262168:NKJ262170 NUF262168:NUF262170 OEB262168:OEB262170 ONX262168:ONX262170 OXT262168:OXT262170 PHP262168:PHP262170 PRL262168:PRL262170 QBH262168:QBH262170 QLD262168:QLD262170 QUZ262168:QUZ262170 REV262168:REV262170 ROR262168:ROR262170 RYN262168:RYN262170 SIJ262168:SIJ262170 SSF262168:SSF262170 TCB262168:TCB262170 TLX262168:TLX262170 TVT262168:TVT262170 UFP262168:UFP262170 UPL262168:UPL262170 UZH262168:UZH262170 VJD262168:VJD262170 VSZ262168:VSZ262170 WCV262168:WCV262170 WMR262168:WMR262170 WWN262168:WWN262170 AF327704:AF327706 KB327704:KB327706 TX327704:TX327706 ADT327704:ADT327706 ANP327704:ANP327706 AXL327704:AXL327706 BHH327704:BHH327706 BRD327704:BRD327706 CAZ327704:CAZ327706 CKV327704:CKV327706 CUR327704:CUR327706 DEN327704:DEN327706 DOJ327704:DOJ327706 DYF327704:DYF327706 EIB327704:EIB327706 ERX327704:ERX327706 FBT327704:FBT327706 FLP327704:FLP327706 FVL327704:FVL327706 GFH327704:GFH327706 GPD327704:GPD327706 GYZ327704:GYZ327706 HIV327704:HIV327706 HSR327704:HSR327706 ICN327704:ICN327706 IMJ327704:IMJ327706 IWF327704:IWF327706 JGB327704:JGB327706 JPX327704:JPX327706 JZT327704:JZT327706 KJP327704:KJP327706 KTL327704:KTL327706 LDH327704:LDH327706 LND327704:LND327706 LWZ327704:LWZ327706 MGV327704:MGV327706 MQR327704:MQR327706 NAN327704:NAN327706 NKJ327704:NKJ327706 NUF327704:NUF327706 OEB327704:OEB327706 ONX327704:ONX327706 OXT327704:OXT327706 PHP327704:PHP327706 PRL327704:PRL327706 QBH327704:QBH327706 QLD327704:QLD327706 QUZ327704:QUZ327706 REV327704:REV327706 ROR327704:ROR327706 RYN327704:RYN327706 SIJ327704:SIJ327706 SSF327704:SSF327706 TCB327704:TCB327706 TLX327704:TLX327706 TVT327704:TVT327706 UFP327704:UFP327706 UPL327704:UPL327706 UZH327704:UZH327706 VJD327704:VJD327706 VSZ327704:VSZ327706 WCV327704:WCV327706 WMR327704:WMR327706 WWN327704:WWN327706 AF393240:AF393242 KB393240:KB393242 TX393240:TX393242 ADT393240:ADT393242 ANP393240:ANP393242 AXL393240:AXL393242 BHH393240:BHH393242 BRD393240:BRD393242 CAZ393240:CAZ393242 CKV393240:CKV393242 CUR393240:CUR393242 DEN393240:DEN393242 DOJ393240:DOJ393242 DYF393240:DYF393242 EIB393240:EIB393242 ERX393240:ERX393242 FBT393240:FBT393242 FLP393240:FLP393242 FVL393240:FVL393242 GFH393240:GFH393242 GPD393240:GPD393242 GYZ393240:GYZ393242 HIV393240:HIV393242 HSR393240:HSR393242 ICN393240:ICN393242 IMJ393240:IMJ393242 IWF393240:IWF393242 JGB393240:JGB393242 JPX393240:JPX393242 JZT393240:JZT393242 KJP393240:KJP393242 KTL393240:KTL393242 LDH393240:LDH393242 LND393240:LND393242 LWZ393240:LWZ393242 MGV393240:MGV393242 MQR393240:MQR393242 NAN393240:NAN393242 NKJ393240:NKJ393242 NUF393240:NUF393242 OEB393240:OEB393242 ONX393240:ONX393242 OXT393240:OXT393242 PHP393240:PHP393242 PRL393240:PRL393242 QBH393240:QBH393242 QLD393240:QLD393242 QUZ393240:QUZ393242 REV393240:REV393242 ROR393240:ROR393242 RYN393240:RYN393242 SIJ393240:SIJ393242 SSF393240:SSF393242 TCB393240:TCB393242 TLX393240:TLX393242 TVT393240:TVT393242 UFP393240:UFP393242 UPL393240:UPL393242 UZH393240:UZH393242 VJD393240:VJD393242 VSZ393240:VSZ393242 WCV393240:WCV393242 WMR393240:WMR393242 WWN393240:WWN393242 AF458776:AF458778 KB458776:KB458778 TX458776:TX458778 ADT458776:ADT458778 ANP458776:ANP458778 AXL458776:AXL458778 BHH458776:BHH458778 BRD458776:BRD458778 CAZ458776:CAZ458778 CKV458776:CKV458778 CUR458776:CUR458778 DEN458776:DEN458778 DOJ458776:DOJ458778 DYF458776:DYF458778 EIB458776:EIB458778 ERX458776:ERX458778 FBT458776:FBT458778 FLP458776:FLP458778 FVL458776:FVL458778 GFH458776:GFH458778 GPD458776:GPD458778 GYZ458776:GYZ458778 HIV458776:HIV458778 HSR458776:HSR458778 ICN458776:ICN458778 IMJ458776:IMJ458778 IWF458776:IWF458778 JGB458776:JGB458778 JPX458776:JPX458778 JZT458776:JZT458778 KJP458776:KJP458778 KTL458776:KTL458778 LDH458776:LDH458778 LND458776:LND458778 LWZ458776:LWZ458778 MGV458776:MGV458778 MQR458776:MQR458778 NAN458776:NAN458778 NKJ458776:NKJ458778 NUF458776:NUF458778 OEB458776:OEB458778 ONX458776:ONX458778 OXT458776:OXT458778 PHP458776:PHP458778 PRL458776:PRL458778 QBH458776:QBH458778 QLD458776:QLD458778 QUZ458776:QUZ458778 REV458776:REV458778 ROR458776:ROR458778 RYN458776:RYN458778 SIJ458776:SIJ458778 SSF458776:SSF458778 TCB458776:TCB458778 TLX458776:TLX458778 TVT458776:TVT458778 UFP458776:UFP458778 UPL458776:UPL458778 UZH458776:UZH458778 VJD458776:VJD458778 VSZ458776:VSZ458778 WCV458776:WCV458778 WMR458776:WMR458778 WWN458776:WWN458778 AF524312:AF524314 KB524312:KB524314 TX524312:TX524314 ADT524312:ADT524314 ANP524312:ANP524314 AXL524312:AXL524314 BHH524312:BHH524314 BRD524312:BRD524314 CAZ524312:CAZ524314 CKV524312:CKV524314 CUR524312:CUR524314 DEN524312:DEN524314 DOJ524312:DOJ524314 DYF524312:DYF524314 EIB524312:EIB524314 ERX524312:ERX524314 FBT524312:FBT524314 FLP524312:FLP524314 FVL524312:FVL524314 GFH524312:GFH524314 GPD524312:GPD524314 GYZ524312:GYZ524314 HIV524312:HIV524314 HSR524312:HSR524314 ICN524312:ICN524314 IMJ524312:IMJ524314 IWF524312:IWF524314 JGB524312:JGB524314 JPX524312:JPX524314 JZT524312:JZT524314 KJP524312:KJP524314 KTL524312:KTL524314 LDH524312:LDH524314 LND524312:LND524314 LWZ524312:LWZ524314 MGV524312:MGV524314 MQR524312:MQR524314 NAN524312:NAN524314 NKJ524312:NKJ524314 NUF524312:NUF524314 OEB524312:OEB524314 ONX524312:ONX524314 OXT524312:OXT524314 PHP524312:PHP524314 PRL524312:PRL524314 QBH524312:QBH524314 QLD524312:QLD524314 QUZ524312:QUZ524314 REV524312:REV524314 ROR524312:ROR524314 RYN524312:RYN524314 SIJ524312:SIJ524314 SSF524312:SSF524314 TCB524312:TCB524314 TLX524312:TLX524314 TVT524312:TVT524314 UFP524312:UFP524314 UPL524312:UPL524314 UZH524312:UZH524314 VJD524312:VJD524314 VSZ524312:VSZ524314 WCV524312:WCV524314 WMR524312:WMR524314 WWN524312:WWN524314 AF589848:AF589850 KB589848:KB589850 TX589848:TX589850 ADT589848:ADT589850 ANP589848:ANP589850 AXL589848:AXL589850 BHH589848:BHH589850 BRD589848:BRD589850 CAZ589848:CAZ589850 CKV589848:CKV589850 CUR589848:CUR589850 DEN589848:DEN589850 DOJ589848:DOJ589850 DYF589848:DYF589850 EIB589848:EIB589850 ERX589848:ERX589850 FBT589848:FBT589850 FLP589848:FLP589850 FVL589848:FVL589850 GFH589848:GFH589850 GPD589848:GPD589850 GYZ589848:GYZ589850 HIV589848:HIV589850 HSR589848:HSR589850 ICN589848:ICN589850 IMJ589848:IMJ589850 IWF589848:IWF589850 JGB589848:JGB589850 JPX589848:JPX589850 JZT589848:JZT589850 KJP589848:KJP589850 KTL589848:KTL589850 LDH589848:LDH589850 LND589848:LND589850 LWZ589848:LWZ589850 MGV589848:MGV589850 MQR589848:MQR589850 NAN589848:NAN589850 NKJ589848:NKJ589850 NUF589848:NUF589850 OEB589848:OEB589850 ONX589848:ONX589850 OXT589848:OXT589850 PHP589848:PHP589850 PRL589848:PRL589850 QBH589848:QBH589850 QLD589848:QLD589850 QUZ589848:QUZ589850 REV589848:REV589850 ROR589848:ROR589850 RYN589848:RYN589850 SIJ589848:SIJ589850 SSF589848:SSF589850 TCB589848:TCB589850 TLX589848:TLX589850 TVT589848:TVT589850 UFP589848:UFP589850 UPL589848:UPL589850 UZH589848:UZH589850 VJD589848:VJD589850 VSZ589848:VSZ589850 WCV589848:WCV589850 WMR589848:WMR589850 WWN589848:WWN589850 AF655384:AF655386 KB655384:KB655386 TX655384:TX655386 ADT655384:ADT655386 ANP655384:ANP655386 AXL655384:AXL655386 BHH655384:BHH655386 BRD655384:BRD655386 CAZ655384:CAZ655386 CKV655384:CKV655386 CUR655384:CUR655386 DEN655384:DEN655386 DOJ655384:DOJ655386 DYF655384:DYF655386 EIB655384:EIB655386 ERX655384:ERX655386 FBT655384:FBT655386 FLP655384:FLP655386 FVL655384:FVL655386 GFH655384:GFH655386 GPD655384:GPD655386 GYZ655384:GYZ655386 HIV655384:HIV655386 HSR655384:HSR655386 ICN655384:ICN655386 IMJ655384:IMJ655386 IWF655384:IWF655386 JGB655384:JGB655386 JPX655384:JPX655386 JZT655384:JZT655386 KJP655384:KJP655386 KTL655384:KTL655386 LDH655384:LDH655386 LND655384:LND655386 LWZ655384:LWZ655386 MGV655384:MGV655386 MQR655384:MQR655386 NAN655384:NAN655386 NKJ655384:NKJ655386 NUF655384:NUF655386 OEB655384:OEB655386 ONX655384:ONX655386 OXT655384:OXT655386 PHP655384:PHP655386 PRL655384:PRL655386 QBH655384:QBH655386 QLD655384:QLD655386 QUZ655384:QUZ655386 REV655384:REV655386 ROR655384:ROR655386 RYN655384:RYN655386 SIJ655384:SIJ655386 SSF655384:SSF655386 TCB655384:TCB655386 TLX655384:TLX655386 TVT655384:TVT655386 UFP655384:UFP655386 UPL655384:UPL655386 UZH655384:UZH655386 VJD655384:VJD655386 VSZ655384:VSZ655386 WCV655384:WCV655386 WMR655384:WMR655386 WWN655384:WWN655386 AF720920:AF720922 KB720920:KB720922 TX720920:TX720922 ADT720920:ADT720922 ANP720920:ANP720922 AXL720920:AXL720922 BHH720920:BHH720922 BRD720920:BRD720922 CAZ720920:CAZ720922 CKV720920:CKV720922 CUR720920:CUR720922 DEN720920:DEN720922 DOJ720920:DOJ720922 DYF720920:DYF720922 EIB720920:EIB720922 ERX720920:ERX720922 FBT720920:FBT720922 FLP720920:FLP720922 FVL720920:FVL720922 GFH720920:GFH720922 GPD720920:GPD720922 GYZ720920:GYZ720922 HIV720920:HIV720922 HSR720920:HSR720922 ICN720920:ICN720922 IMJ720920:IMJ720922 IWF720920:IWF720922 JGB720920:JGB720922 JPX720920:JPX720922 JZT720920:JZT720922 KJP720920:KJP720922 KTL720920:KTL720922 LDH720920:LDH720922 LND720920:LND720922 LWZ720920:LWZ720922 MGV720920:MGV720922 MQR720920:MQR720922 NAN720920:NAN720922 NKJ720920:NKJ720922 NUF720920:NUF720922 OEB720920:OEB720922 ONX720920:ONX720922 OXT720920:OXT720922 PHP720920:PHP720922 PRL720920:PRL720922 QBH720920:QBH720922 QLD720920:QLD720922 QUZ720920:QUZ720922 REV720920:REV720922 ROR720920:ROR720922 RYN720920:RYN720922 SIJ720920:SIJ720922 SSF720920:SSF720922 TCB720920:TCB720922 TLX720920:TLX720922 TVT720920:TVT720922 UFP720920:UFP720922 UPL720920:UPL720922 UZH720920:UZH720922 VJD720920:VJD720922 VSZ720920:VSZ720922 WCV720920:WCV720922 WMR720920:WMR720922 WWN720920:WWN720922 AF786456:AF786458 KB786456:KB786458 TX786456:TX786458 ADT786456:ADT786458 ANP786456:ANP786458 AXL786456:AXL786458 BHH786456:BHH786458 BRD786456:BRD786458 CAZ786456:CAZ786458 CKV786456:CKV786458 CUR786456:CUR786458 DEN786456:DEN786458 DOJ786456:DOJ786458 DYF786456:DYF786458 EIB786456:EIB786458 ERX786456:ERX786458 FBT786456:FBT786458 FLP786456:FLP786458 FVL786456:FVL786458 GFH786456:GFH786458 GPD786456:GPD786458 GYZ786456:GYZ786458 HIV786456:HIV786458 HSR786456:HSR786458 ICN786456:ICN786458 IMJ786456:IMJ786458 IWF786456:IWF786458 JGB786456:JGB786458 JPX786456:JPX786458 JZT786456:JZT786458 KJP786456:KJP786458 KTL786456:KTL786458 LDH786456:LDH786458 LND786456:LND786458 LWZ786456:LWZ786458 MGV786456:MGV786458 MQR786456:MQR786458 NAN786456:NAN786458 NKJ786456:NKJ786458 NUF786456:NUF786458 OEB786456:OEB786458 ONX786456:ONX786458 OXT786456:OXT786458 PHP786456:PHP786458 PRL786456:PRL786458 QBH786456:QBH786458 QLD786456:QLD786458 QUZ786456:QUZ786458 REV786456:REV786458 ROR786456:ROR786458 RYN786456:RYN786458 SIJ786456:SIJ786458 SSF786456:SSF786458 TCB786456:TCB786458 TLX786456:TLX786458 TVT786456:TVT786458 UFP786456:UFP786458 UPL786456:UPL786458 UZH786456:UZH786458 VJD786456:VJD786458 VSZ786456:VSZ786458 WCV786456:WCV786458 WMR786456:WMR786458 WWN786456:WWN786458 AF851992:AF851994 KB851992:KB851994 TX851992:TX851994 ADT851992:ADT851994 ANP851992:ANP851994 AXL851992:AXL851994 BHH851992:BHH851994 BRD851992:BRD851994 CAZ851992:CAZ851994 CKV851992:CKV851994 CUR851992:CUR851994 DEN851992:DEN851994 DOJ851992:DOJ851994 DYF851992:DYF851994 EIB851992:EIB851994 ERX851992:ERX851994 FBT851992:FBT851994 FLP851992:FLP851994 FVL851992:FVL851994 GFH851992:GFH851994 GPD851992:GPD851994 GYZ851992:GYZ851994 HIV851992:HIV851994 HSR851992:HSR851994 ICN851992:ICN851994 IMJ851992:IMJ851994 IWF851992:IWF851994 JGB851992:JGB851994 JPX851992:JPX851994 JZT851992:JZT851994 KJP851992:KJP851994 KTL851992:KTL851994 LDH851992:LDH851994 LND851992:LND851994 LWZ851992:LWZ851994 MGV851992:MGV851994 MQR851992:MQR851994 NAN851992:NAN851994 NKJ851992:NKJ851994 NUF851992:NUF851994 OEB851992:OEB851994 ONX851992:ONX851994 OXT851992:OXT851994 PHP851992:PHP851994 PRL851992:PRL851994 QBH851992:QBH851994 QLD851992:QLD851994 QUZ851992:QUZ851994 REV851992:REV851994 ROR851992:ROR851994 RYN851992:RYN851994 SIJ851992:SIJ851994 SSF851992:SSF851994 TCB851992:TCB851994 TLX851992:TLX851994 TVT851992:TVT851994 UFP851992:UFP851994 UPL851992:UPL851994 UZH851992:UZH851994 VJD851992:VJD851994 VSZ851992:VSZ851994 WCV851992:WCV851994 WMR851992:WMR851994 WWN851992:WWN851994 AF917528:AF917530 KB917528:KB917530 TX917528:TX917530 ADT917528:ADT917530 ANP917528:ANP917530 AXL917528:AXL917530 BHH917528:BHH917530 BRD917528:BRD917530 CAZ917528:CAZ917530 CKV917528:CKV917530 CUR917528:CUR917530 DEN917528:DEN917530 DOJ917528:DOJ917530 DYF917528:DYF917530 EIB917528:EIB917530 ERX917528:ERX917530 FBT917528:FBT917530 FLP917528:FLP917530 FVL917528:FVL917530 GFH917528:GFH917530 GPD917528:GPD917530 GYZ917528:GYZ917530 HIV917528:HIV917530 HSR917528:HSR917530 ICN917528:ICN917530 IMJ917528:IMJ917530 IWF917528:IWF917530 JGB917528:JGB917530 JPX917528:JPX917530 JZT917528:JZT917530 KJP917528:KJP917530 KTL917528:KTL917530 LDH917528:LDH917530 LND917528:LND917530 LWZ917528:LWZ917530 MGV917528:MGV917530 MQR917528:MQR917530 NAN917528:NAN917530 NKJ917528:NKJ917530 NUF917528:NUF917530 OEB917528:OEB917530 ONX917528:ONX917530 OXT917528:OXT917530 PHP917528:PHP917530 PRL917528:PRL917530 QBH917528:QBH917530 QLD917528:QLD917530 QUZ917528:QUZ917530 REV917528:REV917530 ROR917528:ROR917530 RYN917528:RYN917530 SIJ917528:SIJ917530 SSF917528:SSF917530 TCB917528:TCB917530 TLX917528:TLX917530 TVT917528:TVT917530 UFP917528:UFP917530 UPL917528:UPL917530 UZH917528:UZH917530 VJD917528:VJD917530 VSZ917528:VSZ917530 WCV917528:WCV917530 WMR917528:WMR917530 WWN917528:WWN917530 AF983064:AF983066 KB983064:KB983066 TX983064:TX983066 ADT983064:ADT983066 ANP983064:ANP983066 AXL983064:AXL983066 BHH983064:BHH983066 BRD983064:BRD983066 CAZ983064:CAZ983066 CKV983064:CKV983066 CUR983064:CUR983066 DEN983064:DEN983066 DOJ983064:DOJ983066 DYF983064:DYF983066 EIB983064:EIB983066 ERX983064:ERX983066 FBT983064:FBT983066 FLP983064:FLP983066 FVL983064:FVL983066 GFH983064:GFH983066 GPD983064:GPD983066 GYZ983064:GYZ983066 HIV983064:HIV983066 HSR983064:HSR983066 ICN983064:ICN983066 IMJ983064:IMJ983066 IWF983064:IWF983066 JGB983064:JGB983066 JPX983064:JPX983066 JZT983064:JZT983066 KJP983064:KJP983066 KTL983064:KTL983066 LDH983064:LDH983066 LND983064:LND983066 LWZ983064:LWZ983066 MGV983064:MGV983066 MQR983064:MQR983066 NAN983064:NAN983066 NKJ983064:NKJ983066 NUF983064:NUF983066 OEB983064:OEB983066 ONX983064:ONX983066 OXT983064:OXT983066 PHP983064:PHP983066 PRL983064:PRL983066 QBH983064:QBH983066 QLD983064:QLD983066 QUZ983064:QUZ983066 REV983064:REV983066 ROR983064:ROR983066 RYN983064:RYN983066 SIJ983064:SIJ983066 SSF983064:SSF983066 TCB983064:TCB983066 TLX983064:TLX983066 TVT983064:TVT983066 UFP983064:UFP983066 UPL983064:UPL983066 UZH983064:UZH983066 VJD983064:VJD983066 VSZ983064:VSZ983066 WCV983064:WCV983066 WMR983064:WMR983066 WWN983064:WWN983066 AF29:AN31 JV37 TR37 ADN37 ANJ37 AXF37 BHB37 BQX37 CAT37 CKP37 CUL37 DEH37 DOD37 DXZ37 EHV37 ERR37 FBN37 FLJ37 FVF37 GFB37 GOX37 GYT37 HIP37 HSL37 ICH37 IMD37 IVZ37 JFV37 JPR37 JZN37 KJJ37 KTF37 LDB37 LMX37 LWT37 MGP37 MQL37 NAH37 NKD37 NTZ37 ODV37 ONR37 OXN37 PHJ37 PRF37 QBB37 QKX37 QUT37 REP37 ROL37 RYH37 SID37 SRZ37 TBV37 TLR37 TVN37 UFJ37 UPF37 UZB37 VIX37 VST37 WCP37 WML37 WWH37 Z65560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Z131096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Z196632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Z262168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Z327704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Z393240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Z458776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Z524312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Z589848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Z655384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Z720920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Z786456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Z851992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Z917528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Z983064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JS37:JS39 TO37:TO39 ADK37:ADK39 ANG37:ANG39 AXC37:AXC39 BGY37:BGY39 BQU37:BQU39 CAQ37:CAQ39 CKM37:CKM39 CUI37:CUI39 DEE37:DEE39 DOA37:DOA39 DXW37:DXW39 EHS37:EHS39 ERO37:ERO39 FBK37:FBK39 FLG37:FLG39 FVC37:FVC39 GEY37:GEY39 GOU37:GOU39 GYQ37:GYQ39 HIM37:HIM39 HSI37:HSI39 ICE37:ICE39 IMA37:IMA39 IVW37:IVW39 JFS37:JFS39 JPO37:JPO39 JZK37:JZK39 KJG37:KJG39 KTC37:KTC39 LCY37:LCY39 LMU37:LMU39 LWQ37:LWQ39 MGM37:MGM39 MQI37:MQI39 NAE37:NAE39 NKA37:NKA39 NTW37:NTW39 ODS37:ODS39 ONO37:ONO39 OXK37:OXK39 PHG37:PHG39 PRC37:PRC39 QAY37:QAY39 QKU37:QKU39 QUQ37:QUQ39 REM37:REM39 ROI37:ROI39 RYE37:RYE39 SIA37:SIA39 SRW37:SRW39 TBS37:TBS39 TLO37:TLO39 TVK37:TVK39 UFG37:UFG39 UPC37:UPC39 UYY37:UYY39 VIU37:VIU39 VSQ37:VSQ39 WCM37:WCM39 WMI37:WMI39 WWE37:WWE39 W65560:W65562 JS65560:JS65562 TO65560:TO65562 ADK65560:ADK65562 ANG65560:ANG65562 AXC65560:AXC65562 BGY65560:BGY65562 BQU65560:BQU65562 CAQ65560:CAQ65562 CKM65560:CKM65562 CUI65560:CUI65562 DEE65560:DEE65562 DOA65560:DOA65562 DXW65560:DXW65562 EHS65560:EHS65562 ERO65560:ERO65562 FBK65560:FBK65562 FLG65560:FLG65562 FVC65560:FVC65562 GEY65560:GEY65562 GOU65560:GOU65562 GYQ65560:GYQ65562 HIM65560:HIM65562 HSI65560:HSI65562 ICE65560:ICE65562 IMA65560:IMA65562 IVW65560:IVW65562 JFS65560:JFS65562 JPO65560:JPO65562 JZK65560:JZK65562 KJG65560:KJG65562 KTC65560:KTC65562 LCY65560:LCY65562 LMU65560:LMU65562 LWQ65560:LWQ65562 MGM65560:MGM65562 MQI65560:MQI65562 NAE65560:NAE65562 NKA65560:NKA65562 NTW65560:NTW65562 ODS65560:ODS65562 ONO65560:ONO65562 OXK65560:OXK65562 PHG65560:PHG65562 PRC65560:PRC65562 QAY65560:QAY65562 QKU65560:QKU65562 QUQ65560:QUQ65562 REM65560:REM65562 ROI65560:ROI65562 RYE65560:RYE65562 SIA65560:SIA65562 SRW65560:SRW65562 TBS65560:TBS65562 TLO65560:TLO65562 TVK65560:TVK65562 UFG65560:UFG65562 UPC65560:UPC65562 UYY65560:UYY65562 VIU65560:VIU65562 VSQ65560:VSQ65562 WCM65560:WCM65562 WMI65560:WMI65562 WWE65560:WWE65562 W131096:W131098 JS131096:JS131098 TO131096:TO131098 ADK131096:ADK131098 ANG131096:ANG131098 AXC131096:AXC131098 BGY131096:BGY131098 BQU131096:BQU131098 CAQ131096:CAQ131098 CKM131096:CKM131098 CUI131096:CUI131098 DEE131096:DEE131098 DOA131096:DOA131098 DXW131096:DXW131098 EHS131096:EHS131098 ERO131096:ERO131098 FBK131096:FBK131098 FLG131096:FLG131098 FVC131096:FVC131098 GEY131096:GEY131098 GOU131096:GOU131098 GYQ131096:GYQ131098 HIM131096:HIM131098 HSI131096:HSI131098 ICE131096:ICE131098 IMA131096:IMA131098 IVW131096:IVW131098 JFS131096:JFS131098 JPO131096:JPO131098 JZK131096:JZK131098 KJG131096:KJG131098 KTC131096:KTC131098 LCY131096:LCY131098 LMU131096:LMU131098 LWQ131096:LWQ131098 MGM131096:MGM131098 MQI131096:MQI131098 NAE131096:NAE131098 NKA131096:NKA131098 NTW131096:NTW131098 ODS131096:ODS131098 ONO131096:ONO131098 OXK131096:OXK131098 PHG131096:PHG131098 PRC131096:PRC131098 QAY131096:QAY131098 QKU131096:QKU131098 QUQ131096:QUQ131098 REM131096:REM131098 ROI131096:ROI131098 RYE131096:RYE131098 SIA131096:SIA131098 SRW131096:SRW131098 TBS131096:TBS131098 TLO131096:TLO131098 TVK131096:TVK131098 UFG131096:UFG131098 UPC131096:UPC131098 UYY131096:UYY131098 VIU131096:VIU131098 VSQ131096:VSQ131098 WCM131096:WCM131098 WMI131096:WMI131098 WWE131096:WWE131098 W196632:W196634 JS196632:JS196634 TO196632:TO196634 ADK196632:ADK196634 ANG196632:ANG196634 AXC196632:AXC196634 BGY196632:BGY196634 BQU196632:BQU196634 CAQ196632:CAQ196634 CKM196632:CKM196634 CUI196632:CUI196634 DEE196632:DEE196634 DOA196632:DOA196634 DXW196632:DXW196634 EHS196632:EHS196634 ERO196632:ERO196634 FBK196632:FBK196634 FLG196632:FLG196634 FVC196632:FVC196634 GEY196632:GEY196634 GOU196632:GOU196634 GYQ196632:GYQ196634 HIM196632:HIM196634 HSI196632:HSI196634 ICE196632:ICE196634 IMA196632:IMA196634 IVW196632:IVW196634 JFS196632:JFS196634 JPO196632:JPO196634 JZK196632:JZK196634 KJG196632:KJG196634 KTC196632:KTC196634 LCY196632:LCY196634 LMU196632:LMU196634 LWQ196632:LWQ196634 MGM196632:MGM196634 MQI196632:MQI196634 NAE196632:NAE196634 NKA196632:NKA196634 NTW196632:NTW196634 ODS196632:ODS196634 ONO196632:ONO196634 OXK196632:OXK196634 PHG196632:PHG196634 PRC196632:PRC196634 QAY196632:QAY196634 QKU196632:QKU196634 QUQ196632:QUQ196634 REM196632:REM196634 ROI196632:ROI196634 RYE196632:RYE196634 SIA196632:SIA196634 SRW196632:SRW196634 TBS196632:TBS196634 TLO196632:TLO196634 TVK196632:TVK196634 UFG196632:UFG196634 UPC196632:UPC196634 UYY196632:UYY196634 VIU196632:VIU196634 VSQ196632:VSQ196634 WCM196632:WCM196634 WMI196632:WMI196634 WWE196632:WWE196634 W262168:W262170 JS262168:JS262170 TO262168:TO262170 ADK262168:ADK262170 ANG262168:ANG262170 AXC262168:AXC262170 BGY262168:BGY262170 BQU262168:BQU262170 CAQ262168:CAQ262170 CKM262168:CKM262170 CUI262168:CUI262170 DEE262168:DEE262170 DOA262168:DOA262170 DXW262168:DXW262170 EHS262168:EHS262170 ERO262168:ERO262170 FBK262168:FBK262170 FLG262168:FLG262170 FVC262168:FVC262170 GEY262168:GEY262170 GOU262168:GOU262170 GYQ262168:GYQ262170 HIM262168:HIM262170 HSI262168:HSI262170 ICE262168:ICE262170 IMA262168:IMA262170 IVW262168:IVW262170 JFS262168:JFS262170 JPO262168:JPO262170 JZK262168:JZK262170 KJG262168:KJG262170 KTC262168:KTC262170 LCY262168:LCY262170 LMU262168:LMU262170 LWQ262168:LWQ262170 MGM262168:MGM262170 MQI262168:MQI262170 NAE262168:NAE262170 NKA262168:NKA262170 NTW262168:NTW262170 ODS262168:ODS262170 ONO262168:ONO262170 OXK262168:OXK262170 PHG262168:PHG262170 PRC262168:PRC262170 QAY262168:QAY262170 QKU262168:QKU262170 QUQ262168:QUQ262170 REM262168:REM262170 ROI262168:ROI262170 RYE262168:RYE262170 SIA262168:SIA262170 SRW262168:SRW262170 TBS262168:TBS262170 TLO262168:TLO262170 TVK262168:TVK262170 UFG262168:UFG262170 UPC262168:UPC262170 UYY262168:UYY262170 VIU262168:VIU262170 VSQ262168:VSQ262170 WCM262168:WCM262170 WMI262168:WMI262170 WWE262168:WWE262170 W327704:W327706 JS327704:JS327706 TO327704:TO327706 ADK327704:ADK327706 ANG327704:ANG327706 AXC327704:AXC327706 BGY327704:BGY327706 BQU327704:BQU327706 CAQ327704:CAQ327706 CKM327704:CKM327706 CUI327704:CUI327706 DEE327704:DEE327706 DOA327704:DOA327706 DXW327704:DXW327706 EHS327704:EHS327706 ERO327704:ERO327706 FBK327704:FBK327706 FLG327704:FLG327706 FVC327704:FVC327706 GEY327704:GEY327706 GOU327704:GOU327706 GYQ327704:GYQ327706 HIM327704:HIM327706 HSI327704:HSI327706 ICE327704:ICE327706 IMA327704:IMA327706 IVW327704:IVW327706 JFS327704:JFS327706 JPO327704:JPO327706 JZK327704:JZK327706 KJG327704:KJG327706 KTC327704:KTC327706 LCY327704:LCY327706 LMU327704:LMU327706 LWQ327704:LWQ327706 MGM327704:MGM327706 MQI327704:MQI327706 NAE327704:NAE327706 NKA327704:NKA327706 NTW327704:NTW327706 ODS327704:ODS327706 ONO327704:ONO327706 OXK327704:OXK327706 PHG327704:PHG327706 PRC327704:PRC327706 QAY327704:QAY327706 QKU327704:QKU327706 QUQ327704:QUQ327706 REM327704:REM327706 ROI327704:ROI327706 RYE327704:RYE327706 SIA327704:SIA327706 SRW327704:SRW327706 TBS327704:TBS327706 TLO327704:TLO327706 TVK327704:TVK327706 UFG327704:UFG327706 UPC327704:UPC327706 UYY327704:UYY327706 VIU327704:VIU327706 VSQ327704:VSQ327706 WCM327704:WCM327706 WMI327704:WMI327706 WWE327704:WWE327706 W393240:W393242 JS393240:JS393242 TO393240:TO393242 ADK393240:ADK393242 ANG393240:ANG393242 AXC393240:AXC393242 BGY393240:BGY393242 BQU393240:BQU393242 CAQ393240:CAQ393242 CKM393240:CKM393242 CUI393240:CUI393242 DEE393240:DEE393242 DOA393240:DOA393242 DXW393240:DXW393242 EHS393240:EHS393242 ERO393240:ERO393242 FBK393240:FBK393242 FLG393240:FLG393242 FVC393240:FVC393242 GEY393240:GEY393242 GOU393240:GOU393242 GYQ393240:GYQ393242 HIM393240:HIM393242 HSI393240:HSI393242 ICE393240:ICE393242 IMA393240:IMA393242 IVW393240:IVW393242 JFS393240:JFS393242 JPO393240:JPO393242 JZK393240:JZK393242 KJG393240:KJG393242 KTC393240:KTC393242 LCY393240:LCY393242 LMU393240:LMU393242 LWQ393240:LWQ393242 MGM393240:MGM393242 MQI393240:MQI393242 NAE393240:NAE393242 NKA393240:NKA393242 NTW393240:NTW393242 ODS393240:ODS393242 ONO393240:ONO393242 OXK393240:OXK393242 PHG393240:PHG393242 PRC393240:PRC393242 QAY393240:QAY393242 QKU393240:QKU393242 QUQ393240:QUQ393242 REM393240:REM393242 ROI393240:ROI393242 RYE393240:RYE393242 SIA393240:SIA393242 SRW393240:SRW393242 TBS393240:TBS393242 TLO393240:TLO393242 TVK393240:TVK393242 UFG393240:UFG393242 UPC393240:UPC393242 UYY393240:UYY393242 VIU393240:VIU393242 VSQ393240:VSQ393242 WCM393240:WCM393242 WMI393240:WMI393242 WWE393240:WWE393242 W458776:W458778 JS458776:JS458778 TO458776:TO458778 ADK458776:ADK458778 ANG458776:ANG458778 AXC458776:AXC458778 BGY458776:BGY458778 BQU458776:BQU458778 CAQ458776:CAQ458778 CKM458776:CKM458778 CUI458776:CUI458778 DEE458776:DEE458778 DOA458776:DOA458778 DXW458776:DXW458778 EHS458776:EHS458778 ERO458776:ERO458778 FBK458776:FBK458778 FLG458776:FLG458778 FVC458776:FVC458778 GEY458776:GEY458778 GOU458776:GOU458778 GYQ458776:GYQ458778 HIM458776:HIM458778 HSI458776:HSI458778 ICE458776:ICE458778 IMA458776:IMA458778 IVW458776:IVW458778 JFS458776:JFS458778 JPO458776:JPO458778 JZK458776:JZK458778 KJG458776:KJG458778 KTC458776:KTC458778 LCY458776:LCY458778 LMU458776:LMU458778 LWQ458776:LWQ458778 MGM458776:MGM458778 MQI458776:MQI458778 NAE458776:NAE458778 NKA458776:NKA458778 NTW458776:NTW458778 ODS458776:ODS458778 ONO458776:ONO458778 OXK458776:OXK458778 PHG458776:PHG458778 PRC458776:PRC458778 QAY458776:QAY458778 QKU458776:QKU458778 QUQ458776:QUQ458778 REM458776:REM458778 ROI458776:ROI458778 RYE458776:RYE458778 SIA458776:SIA458778 SRW458776:SRW458778 TBS458776:TBS458778 TLO458776:TLO458778 TVK458776:TVK458778 UFG458776:UFG458778 UPC458776:UPC458778 UYY458776:UYY458778 VIU458776:VIU458778 VSQ458776:VSQ458778 WCM458776:WCM458778 WMI458776:WMI458778 WWE458776:WWE458778 W524312:W524314 JS524312:JS524314 TO524312:TO524314 ADK524312:ADK524314 ANG524312:ANG524314 AXC524312:AXC524314 BGY524312:BGY524314 BQU524312:BQU524314 CAQ524312:CAQ524314 CKM524312:CKM524314 CUI524312:CUI524314 DEE524312:DEE524314 DOA524312:DOA524314 DXW524312:DXW524314 EHS524312:EHS524314 ERO524312:ERO524314 FBK524312:FBK524314 FLG524312:FLG524314 FVC524312:FVC524314 GEY524312:GEY524314 GOU524312:GOU524314 GYQ524312:GYQ524314 HIM524312:HIM524314 HSI524312:HSI524314 ICE524312:ICE524314 IMA524312:IMA524314 IVW524312:IVW524314 JFS524312:JFS524314 JPO524312:JPO524314 JZK524312:JZK524314 KJG524312:KJG524314 KTC524312:KTC524314 LCY524312:LCY524314 LMU524312:LMU524314 LWQ524312:LWQ524314 MGM524312:MGM524314 MQI524312:MQI524314 NAE524312:NAE524314 NKA524312:NKA524314 NTW524312:NTW524314 ODS524312:ODS524314 ONO524312:ONO524314 OXK524312:OXK524314 PHG524312:PHG524314 PRC524312:PRC524314 QAY524312:QAY524314 QKU524312:QKU524314 QUQ524312:QUQ524314 REM524312:REM524314 ROI524312:ROI524314 RYE524312:RYE524314 SIA524312:SIA524314 SRW524312:SRW524314 TBS524312:TBS524314 TLO524312:TLO524314 TVK524312:TVK524314 UFG524312:UFG524314 UPC524312:UPC524314 UYY524312:UYY524314 VIU524312:VIU524314 VSQ524312:VSQ524314 WCM524312:WCM524314 WMI524312:WMI524314 WWE524312:WWE524314 W589848:W589850 JS589848:JS589850 TO589848:TO589850 ADK589848:ADK589850 ANG589848:ANG589850 AXC589848:AXC589850 BGY589848:BGY589850 BQU589848:BQU589850 CAQ589848:CAQ589850 CKM589848:CKM589850 CUI589848:CUI589850 DEE589848:DEE589850 DOA589848:DOA589850 DXW589848:DXW589850 EHS589848:EHS589850 ERO589848:ERO589850 FBK589848:FBK589850 FLG589848:FLG589850 FVC589848:FVC589850 GEY589848:GEY589850 GOU589848:GOU589850 GYQ589848:GYQ589850 HIM589848:HIM589850 HSI589848:HSI589850 ICE589848:ICE589850 IMA589848:IMA589850 IVW589848:IVW589850 JFS589848:JFS589850 JPO589848:JPO589850 JZK589848:JZK589850 KJG589848:KJG589850 KTC589848:KTC589850 LCY589848:LCY589850 LMU589848:LMU589850 LWQ589848:LWQ589850 MGM589848:MGM589850 MQI589848:MQI589850 NAE589848:NAE589850 NKA589848:NKA589850 NTW589848:NTW589850 ODS589848:ODS589850 ONO589848:ONO589850 OXK589848:OXK589850 PHG589848:PHG589850 PRC589848:PRC589850 QAY589848:QAY589850 QKU589848:QKU589850 QUQ589848:QUQ589850 REM589848:REM589850 ROI589848:ROI589850 RYE589848:RYE589850 SIA589848:SIA589850 SRW589848:SRW589850 TBS589848:TBS589850 TLO589848:TLO589850 TVK589848:TVK589850 UFG589848:UFG589850 UPC589848:UPC589850 UYY589848:UYY589850 VIU589848:VIU589850 VSQ589848:VSQ589850 WCM589848:WCM589850 WMI589848:WMI589850 WWE589848:WWE589850 W655384:W655386 JS655384:JS655386 TO655384:TO655386 ADK655384:ADK655386 ANG655384:ANG655386 AXC655384:AXC655386 BGY655384:BGY655386 BQU655384:BQU655386 CAQ655384:CAQ655386 CKM655384:CKM655386 CUI655384:CUI655386 DEE655384:DEE655386 DOA655384:DOA655386 DXW655384:DXW655386 EHS655384:EHS655386 ERO655384:ERO655386 FBK655384:FBK655386 FLG655384:FLG655386 FVC655384:FVC655386 GEY655384:GEY655386 GOU655384:GOU655386 GYQ655384:GYQ655386 HIM655384:HIM655386 HSI655384:HSI655386 ICE655384:ICE655386 IMA655384:IMA655386 IVW655384:IVW655386 JFS655384:JFS655386 JPO655384:JPO655386 JZK655384:JZK655386 KJG655384:KJG655386 KTC655384:KTC655386 LCY655384:LCY655386 LMU655384:LMU655386 LWQ655384:LWQ655386 MGM655384:MGM655386 MQI655384:MQI655386 NAE655384:NAE655386 NKA655384:NKA655386 NTW655384:NTW655386 ODS655384:ODS655386 ONO655384:ONO655386 OXK655384:OXK655386 PHG655384:PHG655386 PRC655384:PRC655386 QAY655384:QAY655386 QKU655384:QKU655386 QUQ655384:QUQ655386 REM655384:REM655386 ROI655384:ROI655386 RYE655384:RYE655386 SIA655384:SIA655386 SRW655384:SRW655386 TBS655384:TBS655386 TLO655384:TLO655386 TVK655384:TVK655386 UFG655384:UFG655386 UPC655384:UPC655386 UYY655384:UYY655386 VIU655384:VIU655386 VSQ655384:VSQ655386 WCM655384:WCM655386 WMI655384:WMI655386 WWE655384:WWE655386 W720920:W720922 JS720920:JS720922 TO720920:TO720922 ADK720920:ADK720922 ANG720920:ANG720922 AXC720920:AXC720922 BGY720920:BGY720922 BQU720920:BQU720922 CAQ720920:CAQ720922 CKM720920:CKM720922 CUI720920:CUI720922 DEE720920:DEE720922 DOA720920:DOA720922 DXW720920:DXW720922 EHS720920:EHS720922 ERO720920:ERO720922 FBK720920:FBK720922 FLG720920:FLG720922 FVC720920:FVC720922 GEY720920:GEY720922 GOU720920:GOU720922 GYQ720920:GYQ720922 HIM720920:HIM720922 HSI720920:HSI720922 ICE720920:ICE720922 IMA720920:IMA720922 IVW720920:IVW720922 JFS720920:JFS720922 JPO720920:JPO720922 JZK720920:JZK720922 KJG720920:KJG720922 KTC720920:KTC720922 LCY720920:LCY720922 LMU720920:LMU720922 LWQ720920:LWQ720922 MGM720920:MGM720922 MQI720920:MQI720922 NAE720920:NAE720922 NKA720920:NKA720922 NTW720920:NTW720922 ODS720920:ODS720922 ONO720920:ONO720922 OXK720920:OXK720922 PHG720920:PHG720922 PRC720920:PRC720922 QAY720920:QAY720922 QKU720920:QKU720922 QUQ720920:QUQ720922 REM720920:REM720922 ROI720920:ROI720922 RYE720920:RYE720922 SIA720920:SIA720922 SRW720920:SRW720922 TBS720920:TBS720922 TLO720920:TLO720922 TVK720920:TVK720922 UFG720920:UFG720922 UPC720920:UPC720922 UYY720920:UYY720922 VIU720920:VIU720922 VSQ720920:VSQ720922 WCM720920:WCM720922 WMI720920:WMI720922 WWE720920:WWE720922 W786456:W786458 JS786456:JS786458 TO786456:TO786458 ADK786456:ADK786458 ANG786456:ANG786458 AXC786456:AXC786458 BGY786456:BGY786458 BQU786456:BQU786458 CAQ786456:CAQ786458 CKM786456:CKM786458 CUI786456:CUI786458 DEE786456:DEE786458 DOA786456:DOA786458 DXW786456:DXW786458 EHS786456:EHS786458 ERO786456:ERO786458 FBK786456:FBK786458 FLG786456:FLG786458 FVC786456:FVC786458 GEY786456:GEY786458 GOU786456:GOU786458 GYQ786456:GYQ786458 HIM786456:HIM786458 HSI786456:HSI786458 ICE786456:ICE786458 IMA786456:IMA786458 IVW786456:IVW786458 JFS786456:JFS786458 JPO786456:JPO786458 JZK786456:JZK786458 KJG786456:KJG786458 KTC786456:KTC786458 LCY786456:LCY786458 LMU786456:LMU786458 LWQ786456:LWQ786458 MGM786456:MGM786458 MQI786456:MQI786458 NAE786456:NAE786458 NKA786456:NKA786458 NTW786456:NTW786458 ODS786456:ODS786458 ONO786456:ONO786458 OXK786456:OXK786458 PHG786456:PHG786458 PRC786456:PRC786458 QAY786456:QAY786458 QKU786456:QKU786458 QUQ786456:QUQ786458 REM786456:REM786458 ROI786456:ROI786458 RYE786456:RYE786458 SIA786456:SIA786458 SRW786456:SRW786458 TBS786456:TBS786458 TLO786456:TLO786458 TVK786456:TVK786458 UFG786456:UFG786458 UPC786456:UPC786458 UYY786456:UYY786458 VIU786456:VIU786458 VSQ786456:VSQ786458 WCM786456:WCM786458 WMI786456:WMI786458 WWE786456:WWE786458 W851992:W851994 JS851992:JS851994 TO851992:TO851994 ADK851992:ADK851994 ANG851992:ANG851994 AXC851992:AXC851994 BGY851992:BGY851994 BQU851992:BQU851994 CAQ851992:CAQ851994 CKM851992:CKM851994 CUI851992:CUI851994 DEE851992:DEE851994 DOA851992:DOA851994 DXW851992:DXW851994 EHS851992:EHS851994 ERO851992:ERO851994 FBK851992:FBK851994 FLG851992:FLG851994 FVC851992:FVC851994 GEY851992:GEY851994 GOU851992:GOU851994 GYQ851992:GYQ851994 HIM851992:HIM851994 HSI851992:HSI851994 ICE851992:ICE851994 IMA851992:IMA851994 IVW851992:IVW851994 JFS851992:JFS851994 JPO851992:JPO851994 JZK851992:JZK851994 KJG851992:KJG851994 KTC851992:KTC851994 LCY851992:LCY851994 LMU851992:LMU851994 LWQ851992:LWQ851994 MGM851992:MGM851994 MQI851992:MQI851994 NAE851992:NAE851994 NKA851992:NKA851994 NTW851992:NTW851994 ODS851992:ODS851994 ONO851992:ONO851994 OXK851992:OXK851994 PHG851992:PHG851994 PRC851992:PRC851994 QAY851992:QAY851994 QKU851992:QKU851994 QUQ851992:QUQ851994 REM851992:REM851994 ROI851992:ROI851994 RYE851992:RYE851994 SIA851992:SIA851994 SRW851992:SRW851994 TBS851992:TBS851994 TLO851992:TLO851994 TVK851992:TVK851994 UFG851992:UFG851994 UPC851992:UPC851994 UYY851992:UYY851994 VIU851992:VIU851994 VSQ851992:VSQ851994 WCM851992:WCM851994 WMI851992:WMI851994 WWE851992:WWE851994 W917528:W917530 JS917528:JS917530 TO917528:TO917530 ADK917528:ADK917530 ANG917528:ANG917530 AXC917528:AXC917530 BGY917528:BGY917530 BQU917528:BQU917530 CAQ917528:CAQ917530 CKM917528:CKM917530 CUI917528:CUI917530 DEE917528:DEE917530 DOA917528:DOA917530 DXW917528:DXW917530 EHS917528:EHS917530 ERO917528:ERO917530 FBK917528:FBK917530 FLG917528:FLG917530 FVC917528:FVC917530 GEY917528:GEY917530 GOU917528:GOU917530 GYQ917528:GYQ917530 HIM917528:HIM917530 HSI917528:HSI917530 ICE917528:ICE917530 IMA917528:IMA917530 IVW917528:IVW917530 JFS917528:JFS917530 JPO917528:JPO917530 JZK917528:JZK917530 KJG917528:KJG917530 KTC917528:KTC917530 LCY917528:LCY917530 LMU917528:LMU917530 LWQ917528:LWQ917530 MGM917528:MGM917530 MQI917528:MQI917530 NAE917528:NAE917530 NKA917528:NKA917530 NTW917528:NTW917530 ODS917528:ODS917530 ONO917528:ONO917530 OXK917528:OXK917530 PHG917528:PHG917530 PRC917528:PRC917530 QAY917528:QAY917530 QKU917528:QKU917530 QUQ917528:QUQ917530 REM917528:REM917530 ROI917528:ROI917530 RYE917528:RYE917530 SIA917528:SIA917530 SRW917528:SRW917530 TBS917528:TBS917530 TLO917528:TLO917530 TVK917528:TVK917530 UFG917528:UFG917530 UPC917528:UPC917530 UYY917528:UYY917530 VIU917528:VIU917530 VSQ917528:VSQ917530 WCM917528:WCM917530 WMI917528:WMI917530 WWE917528:WWE917530 W983064:W983066 JS983064:JS983066 TO983064:TO983066 ADK983064:ADK983066 ANG983064:ANG983066 AXC983064:AXC983066 BGY983064:BGY983066 BQU983064:BQU983066 CAQ983064:CAQ983066 CKM983064:CKM983066 CUI983064:CUI983066 DEE983064:DEE983066 DOA983064:DOA983066 DXW983064:DXW983066 EHS983064:EHS983066 ERO983064:ERO983066 FBK983064:FBK983066 FLG983064:FLG983066 FVC983064:FVC983066 GEY983064:GEY983066 GOU983064:GOU983066 GYQ983064:GYQ983066 HIM983064:HIM983066 HSI983064:HSI983066 ICE983064:ICE983066 IMA983064:IMA983066 IVW983064:IVW983066 JFS983064:JFS983066 JPO983064:JPO983066 JZK983064:JZK983066 KJG983064:KJG983066 KTC983064:KTC983066 LCY983064:LCY983066 LMU983064:LMU983066 LWQ983064:LWQ983066 MGM983064:MGM983066 MQI983064:MQI983066 NAE983064:NAE983066 NKA983064:NKA983066 NTW983064:NTW983066 ODS983064:ODS983066 ONO983064:ONO983066 OXK983064:OXK983066 PHG983064:PHG983066 PRC983064:PRC983066 QAY983064:QAY983066 QKU983064:QKU983066 QUQ983064:QUQ983066 REM983064:REM983066 ROI983064:ROI983066 RYE983064:RYE983066 SIA983064:SIA983066 SRW983064:SRW983066 TBS983064:TBS983066 TLO983064:TLO983066 TVK983064:TVK983066 UFG983064:UFG983066 UPC983064:UPC983066 UYY983064:UYY983066 VIU983064:VIU983066 VSQ983064:VSQ983066 WCM983064:WCM983066 WMI983064:WMI983066 WWE983064:WWE983066 JY37:JY39 TU37:TU39 ADQ37:ADQ39 ANM37:ANM39 AXI37:AXI39 BHE37:BHE39 BRA37:BRA39 CAW37:CAW39 CKS37:CKS39 CUO37:CUO39 DEK37:DEK39 DOG37:DOG39 DYC37:DYC39 EHY37:EHY39 ERU37:ERU39 FBQ37:FBQ39 FLM37:FLM39 FVI37:FVI39 GFE37:GFE39 GPA37:GPA39 GYW37:GYW39 HIS37:HIS39 HSO37:HSO39 ICK37:ICK39 IMG37:IMG39 IWC37:IWC39 JFY37:JFY39 JPU37:JPU39 JZQ37:JZQ39 KJM37:KJM39 KTI37:KTI39 LDE37:LDE39 LNA37:LNA39 LWW37:LWW39 MGS37:MGS39 MQO37:MQO39 NAK37:NAK39 NKG37:NKG39 NUC37:NUC39 ODY37:ODY39 ONU37:ONU39 OXQ37:OXQ39 PHM37:PHM39 PRI37:PRI39 QBE37:QBE39 QLA37:QLA39 QUW37:QUW39 RES37:RES39 ROO37:ROO39 RYK37:RYK39 SIG37:SIG39 SSC37:SSC39 TBY37:TBY39 TLU37:TLU39 TVQ37:TVQ39 UFM37:UFM39 UPI37:UPI39 UZE37:UZE39 VJA37:VJA39 VSW37:VSW39 WCS37:WCS39 WMO37:WMO39 WWK37:WWK39 AC65560:AC65562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AC131096:AC131098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AC196632:AC196634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AC262168:AC262170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AC327704:AC327706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AC393240:AC393242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AC458776:AC458778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AC524312:AC524314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AC589848:AC589850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AC655384:AC655386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AC720920:AC720922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AC786456:AC786458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AC851992:AC851994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AC917528:AC917530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AC983064:AC983066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AC29:AC31 JS29:JS31 TO29:TO31 ADK29:ADK31 ANG29:ANG31 AXC29:AXC31 BGY29:BGY31 BQU29:BQU31 CAQ29:CAQ31 CKM29:CKM31 CUI29:CUI31 DEE29:DEE31 DOA29:DOA31 DXW29:DXW31 EHS29:EHS31 ERO29:ERO31 FBK29:FBK31 FLG29:FLG31 FVC29:FVC31 GEY29:GEY31 GOU29:GOU31 GYQ29:GYQ31 HIM29:HIM31 HSI29:HSI31 ICE29:ICE31 IMA29:IMA31 IVW29:IVW31 JFS29:JFS31 JPO29:JPO31 JZK29:JZK31 KJG29:KJG31 KTC29:KTC31 LCY29:LCY31 LMU29:LMU31 LWQ29:LWQ31 MGM29:MGM31 MQI29:MQI31 NAE29:NAE31 NKA29:NKA31 NTW29:NTW31 ODS29:ODS31 ONO29:ONO31 OXK29:OXK31 PHG29:PHG31 PRC29:PRC31 QAY29:QAY31 QKU29:QKU31 QUQ29:QUQ31 REM29:REM31 ROI29:ROI31 RYE29:RYE31 SIA29:SIA31 SRW29:SRW31 TBS29:TBS31 TLO29:TLO31 TVK29:TVK31 UFG29:UFG31 UPC29:UPC31 UYY29:UYY31 VIU29:VIU31 VSQ29:VSQ31 WCM29:WCM31 WMI29:WMI31 WWE29:WWE31 W65551:W65553 JS65551:JS65553 TO65551:TO65553 ADK65551:ADK65553 ANG65551:ANG65553 AXC65551:AXC65553 BGY65551:BGY65553 BQU65551:BQU65553 CAQ65551:CAQ65553 CKM65551:CKM65553 CUI65551:CUI65553 DEE65551:DEE65553 DOA65551:DOA65553 DXW65551:DXW65553 EHS65551:EHS65553 ERO65551:ERO65553 FBK65551:FBK65553 FLG65551:FLG65553 FVC65551:FVC65553 GEY65551:GEY65553 GOU65551:GOU65553 GYQ65551:GYQ65553 HIM65551:HIM65553 HSI65551:HSI65553 ICE65551:ICE65553 IMA65551:IMA65553 IVW65551:IVW65553 JFS65551:JFS65553 JPO65551:JPO65553 JZK65551:JZK65553 KJG65551:KJG65553 KTC65551:KTC65553 LCY65551:LCY65553 LMU65551:LMU65553 LWQ65551:LWQ65553 MGM65551:MGM65553 MQI65551:MQI65553 NAE65551:NAE65553 NKA65551:NKA65553 NTW65551:NTW65553 ODS65551:ODS65553 ONO65551:ONO65553 OXK65551:OXK65553 PHG65551:PHG65553 PRC65551:PRC65553 QAY65551:QAY65553 QKU65551:QKU65553 QUQ65551:QUQ65553 REM65551:REM65553 ROI65551:ROI65553 RYE65551:RYE65553 SIA65551:SIA65553 SRW65551:SRW65553 TBS65551:TBS65553 TLO65551:TLO65553 TVK65551:TVK65553 UFG65551:UFG65553 UPC65551:UPC65553 UYY65551:UYY65553 VIU65551:VIU65553 VSQ65551:VSQ65553 WCM65551:WCM65553 WMI65551:WMI65553 WWE65551:WWE65553 W131087:W131089 JS131087:JS131089 TO131087:TO131089 ADK131087:ADK131089 ANG131087:ANG131089 AXC131087:AXC131089 BGY131087:BGY131089 BQU131087:BQU131089 CAQ131087:CAQ131089 CKM131087:CKM131089 CUI131087:CUI131089 DEE131087:DEE131089 DOA131087:DOA131089 DXW131087:DXW131089 EHS131087:EHS131089 ERO131087:ERO131089 FBK131087:FBK131089 FLG131087:FLG131089 FVC131087:FVC131089 GEY131087:GEY131089 GOU131087:GOU131089 GYQ131087:GYQ131089 HIM131087:HIM131089 HSI131087:HSI131089 ICE131087:ICE131089 IMA131087:IMA131089 IVW131087:IVW131089 JFS131087:JFS131089 JPO131087:JPO131089 JZK131087:JZK131089 KJG131087:KJG131089 KTC131087:KTC131089 LCY131087:LCY131089 LMU131087:LMU131089 LWQ131087:LWQ131089 MGM131087:MGM131089 MQI131087:MQI131089 NAE131087:NAE131089 NKA131087:NKA131089 NTW131087:NTW131089 ODS131087:ODS131089 ONO131087:ONO131089 OXK131087:OXK131089 PHG131087:PHG131089 PRC131087:PRC131089 QAY131087:QAY131089 QKU131087:QKU131089 QUQ131087:QUQ131089 REM131087:REM131089 ROI131087:ROI131089 RYE131087:RYE131089 SIA131087:SIA131089 SRW131087:SRW131089 TBS131087:TBS131089 TLO131087:TLO131089 TVK131087:TVK131089 UFG131087:UFG131089 UPC131087:UPC131089 UYY131087:UYY131089 VIU131087:VIU131089 VSQ131087:VSQ131089 WCM131087:WCM131089 WMI131087:WMI131089 WWE131087:WWE131089 W196623:W196625 JS196623:JS196625 TO196623:TO196625 ADK196623:ADK196625 ANG196623:ANG196625 AXC196623:AXC196625 BGY196623:BGY196625 BQU196623:BQU196625 CAQ196623:CAQ196625 CKM196623:CKM196625 CUI196623:CUI196625 DEE196623:DEE196625 DOA196623:DOA196625 DXW196623:DXW196625 EHS196623:EHS196625 ERO196623:ERO196625 FBK196623:FBK196625 FLG196623:FLG196625 FVC196623:FVC196625 GEY196623:GEY196625 GOU196623:GOU196625 GYQ196623:GYQ196625 HIM196623:HIM196625 HSI196623:HSI196625 ICE196623:ICE196625 IMA196623:IMA196625 IVW196623:IVW196625 JFS196623:JFS196625 JPO196623:JPO196625 JZK196623:JZK196625 KJG196623:KJG196625 KTC196623:KTC196625 LCY196623:LCY196625 LMU196623:LMU196625 LWQ196623:LWQ196625 MGM196623:MGM196625 MQI196623:MQI196625 NAE196623:NAE196625 NKA196623:NKA196625 NTW196623:NTW196625 ODS196623:ODS196625 ONO196623:ONO196625 OXK196623:OXK196625 PHG196623:PHG196625 PRC196623:PRC196625 QAY196623:QAY196625 QKU196623:QKU196625 QUQ196623:QUQ196625 REM196623:REM196625 ROI196623:ROI196625 RYE196623:RYE196625 SIA196623:SIA196625 SRW196623:SRW196625 TBS196623:TBS196625 TLO196623:TLO196625 TVK196623:TVK196625 UFG196623:UFG196625 UPC196623:UPC196625 UYY196623:UYY196625 VIU196623:VIU196625 VSQ196623:VSQ196625 WCM196623:WCM196625 WMI196623:WMI196625 WWE196623:WWE196625 W262159:W262161 JS262159:JS262161 TO262159:TO262161 ADK262159:ADK262161 ANG262159:ANG262161 AXC262159:AXC262161 BGY262159:BGY262161 BQU262159:BQU262161 CAQ262159:CAQ262161 CKM262159:CKM262161 CUI262159:CUI262161 DEE262159:DEE262161 DOA262159:DOA262161 DXW262159:DXW262161 EHS262159:EHS262161 ERO262159:ERO262161 FBK262159:FBK262161 FLG262159:FLG262161 FVC262159:FVC262161 GEY262159:GEY262161 GOU262159:GOU262161 GYQ262159:GYQ262161 HIM262159:HIM262161 HSI262159:HSI262161 ICE262159:ICE262161 IMA262159:IMA262161 IVW262159:IVW262161 JFS262159:JFS262161 JPO262159:JPO262161 JZK262159:JZK262161 KJG262159:KJG262161 KTC262159:KTC262161 LCY262159:LCY262161 LMU262159:LMU262161 LWQ262159:LWQ262161 MGM262159:MGM262161 MQI262159:MQI262161 NAE262159:NAE262161 NKA262159:NKA262161 NTW262159:NTW262161 ODS262159:ODS262161 ONO262159:ONO262161 OXK262159:OXK262161 PHG262159:PHG262161 PRC262159:PRC262161 QAY262159:QAY262161 QKU262159:QKU262161 QUQ262159:QUQ262161 REM262159:REM262161 ROI262159:ROI262161 RYE262159:RYE262161 SIA262159:SIA262161 SRW262159:SRW262161 TBS262159:TBS262161 TLO262159:TLO262161 TVK262159:TVK262161 UFG262159:UFG262161 UPC262159:UPC262161 UYY262159:UYY262161 VIU262159:VIU262161 VSQ262159:VSQ262161 WCM262159:WCM262161 WMI262159:WMI262161 WWE262159:WWE262161 W327695:W327697 JS327695:JS327697 TO327695:TO327697 ADK327695:ADK327697 ANG327695:ANG327697 AXC327695:AXC327697 BGY327695:BGY327697 BQU327695:BQU327697 CAQ327695:CAQ327697 CKM327695:CKM327697 CUI327695:CUI327697 DEE327695:DEE327697 DOA327695:DOA327697 DXW327695:DXW327697 EHS327695:EHS327697 ERO327695:ERO327697 FBK327695:FBK327697 FLG327695:FLG327697 FVC327695:FVC327697 GEY327695:GEY327697 GOU327695:GOU327697 GYQ327695:GYQ327697 HIM327695:HIM327697 HSI327695:HSI327697 ICE327695:ICE327697 IMA327695:IMA327697 IVW327695:IVW327697 JFS327695:JFS327697 JPO327695:JPO327697 JZK327695:JZK327697 KJG327695:KJG327697 KTC327695:KTC327697 LCY327695:LCY327697 LMU327695:LMU327697 LWQ327695:LWQ327697 MGM327695:MGM327697 MQI327695:MQI327697 NAE327695:NAE327697 NKA327695:NKA327697 NTW327695:NTW327697 ODS327695:ODS327697 ONO327695:ONO327697 OXK327695:OXK327697 PHG327695:PHG327697 PRC327695:PRC327697 QAY327695:QAY327697 QKU327695:QKU327697 QUQ327695:QUQ327697 REM327695:REM327697 ROI327695:ROI327697 RYE327695:RYE327697 SIA327695:SIA327697 SRW327695:SRW327697 TBS327695:TBS327697 TLO327695:TLO327697 TVK327695:TVK327697 UFG327695:UFG327697 UPC327695:UPC327697 UYY327695:UYY327697 VIU327695:VIU327697 VSQ327695:VSQ327697 WCM327695:WCM327697 WMI327695:WMI327697 WWE327695:WWE327697 W393231:W393233 JS393231:JS393233 TO393231:TO393233 ADK393231:ADK393233 ANG393231:ANG393233 AXC393231:AXC393233 BGY393231:BGY393233 BQU393231:BQU393233 CAQ393231:CAQ393233 CKM393231:CKM393233 CUI393231:CUI393233 DEE393231:DEE393233 DOA393231:DOA393233 DXW393231:DXW393233 EHS393231:EHS393233 ERO393231:ERO393233 FBK393231:FBK393233 FLG393231:FLG393233 FVC393231:FVC393233 GEY393231:GEY393233 GOU393231:GOU393233 GYQ393231:GYQ393233 HIM393231:HIM393233 HSI393231:HSI393233 ICE393231:ICE393233 IMA393231:IMA393233 IVW393231:IVW393233 JFS393231:JFS393233 JPO393231:JPO393233 JZK393231:JZK393233 KJG393231:KJG393233 KTC393231:KTC393233 LCY393231:LCY393233 LMU393231:LMU393233 LWQ393231:LWQ393233 MGM393231:MGM393233 MQI393231:MQI393233 NAE393231:NAE393233 NKA393231:NKA393233 NTW393231:NTW393233 ODS393231:ODS393233 ONO393231:ONO393233 OXK393231:OXK393233 PHG393231:PHG393233 PRC393231:PRC393233 QAY393231:QAY393233 QKU393231:QKU393233 QUQ393231:QUQ393233 REM393231:REM393233 ROI393231:ROI393233 RYE393231:RYE393233 SIA393231:SIA393233 SRW393231:SRW393233 TBS393231:TBS393233 TLO393231:TLO393233 TVK393231:TVK393233 UFG393231:UFG393233 UPC393231:UPC393233 UYY393231:UYY393233 VIU393231:VIU393233 VSQ393231:VSQ393233 WCM393231:WCM393233 WMI393231:WMI393233 WWE393231:WWE393233 W458767:W458769 JS458767:JS458769 TO458767:TO458769 ADK458767:ADK458769 ANG458767:ANG458769 AXC458767:AXC458769 BGY458767:BGY458769 BQU458767:BQU458769 CAQ458767:CAQ458769 CKM458767:CKM458769 CUI458767:CUI458769 DEE458767:DEE458769 DOA458767:DOA458769 DXW458767:DXW458769 EHS458767:EHS458769 ERO458767:ERO458769 FBK458767:FBK458769 FLG458767:FLG458769 FVC458767:FVC458769 GEY458767:GEY458769 GOU458767:GOU458769 GYQ458767:GYQ458769 HIM458767:HIM458769 HSI458767:HSI458769 ICE458767:ICE458769 IMA458767:IMA458769 IVW458767:IVW458769 JFS458767:JFS458769 JPO458767:JPO458769 JZK458767:JZK458769 KJG458767:KJG458769 KTC458767:KTC458769 LCY458767:LCY458769 LMU458767:LMU458769 LWQ458767:LWQ458769 MGM458767:MGM458769 MQI458767:MQI458769 NAE458767:NAE458769 NKA458767:NKA458769 NTW458767:NTW458769 ODS458767:ODS458769 ONO458767:ONO458769 OXK458767:OXK458769 PHG458767:PHG458769 PRC458767:PRC458769 QAY458767:QAY458769 QKU458767:QKU458769 QUQ458767:QUQ458769 REM458767:REM458769 ROI458767:ROI458769 RYE458767:RYE458769 SIA458767:SIA458769 SRW458767:SRW458769 TBS458767:TBS458769 TLO458767:TLO458769 TVK458767:TVK458769 UFG458767:UFG458769 UPC458767:UPC458769 UYY458767:UYY458769 VIU458767:VIU458769 VSQ458767:VSQ458769 WCM458767:WCM458769 WMI458767:WMI458769 WWE458767:WWE458769 W524303:W524305 JS524303:JS524305 TO524303:TO524305 ADK524303:ADK524305 ANG524303:ANG524305 AXC524303:AXC524305 BGY524303:BGY524305 BQU524303:BQU524305 CAQ524303:CAQ524305 CKM524303:CKM524305 CUI524303:CUI524305 DEE524303:DEE524305 DOA524303:DOA524305 DXW524303:DXW524305 EHS524303:EHS524305 ERO524303:ERO524305 FBK524303:FBK524305 FLG524303:FLG524305 FVC524303:FVC524305 GEY524303:GEY524305 GOU524303:GOU524305 GYQ524303:GYQ524305 HIM524303:HIM524305 HSI524303:HSI524305 ICE524303:ICE524305 IMA524303:IMA524305 IVW524303:IVW524305 JFS524303:JFS524305 JPO524303:JPO524305 JZK524303:JZK524305 KJG524303:KJG524305 KTC524303:KTC524305 LCY524303:LCY524305 LMU524303:LMU524305 LWQ524303:LWQ524305 MGM524303:MGM524305 MQI524303:MQI524305 NAE524303:NAE524305 NKA524303:NKA524305 NTW524303:NTW524305 ODS524303:ODS524305 ONO524303:ONO524305 OXK524303:OXK524305 PHG524303:PHG524305 PRC524303:PRC524305 QAY524303:QAY524305 QKU524303:QKU524305 QUQ524303:QUQ524305 REM524303:REM524305 ROI524303:ROI524305 RYE524303:RYE524305 SIA524303:SIA524305 SRW524303:SRW524305 TBS524303:TBS524305 TLO524303:TLO524305 TVK524303:TVK524305 UFG524303:UFG524305 UPC524303:UPC524305 UYY524303:UYY524305 VIU524303:VIU524305 VSQ524303:VSQ524305 WCM524303:WCM524305 WMI524303:WMI524305 WWE524303:WWE524305 W589839:W589841 JS589839:JS589841 TO589839:TO589841 ADK589839:ADK589841 ANG589839:ANG589841 AXC589839:AXC589841 BGY589839:BGY589841 BQU589839:BQU589841 CAQ589839:CAQ589841 CKM589839:CKM589841 CUI589839:CUI589841 DEE589839:DEE589841 DOA589839:DOA589841 DXW589839:DXW589841 EHS589839:EHS589841 ERO589839:ERO589841 FBK589839:FBK589841 FLG589839:FLG589841 FVC589839:FVC589841 GEY589839:GEY589841 GOU589839:GOU589841 GYQ589839:GYQ589841 HIM589839:HIM589841 HSI589839:HSI589841 ICE589839:ICE589841 IMA589839:IMA589841 IVW589839:IVW589841 JFS589839:JFS589841 JPO589839:JPO589841 JZK589839:JZK589841 KJG589839:KJG589841 KTC589839:KTC589841 LCY589839:LCY589841 LMU589839:LMU589841 LWQ589839:LWQ589841 MGM589839:MGM589841 MQI589839:MQI589841 NAE589839:NAE589841 NKA589839:NKA589841 NTW589839:NTW589841 ODS589839:ODS589841 ONO589839:ONO589841 OXK589839:OXK589841 PHG589839:PHG589841 PRC589839:PRC589841 QAY589839:QAY589841 QKU589839:QKU589841 QUQ589839:QUQ589841 REM589839:REM589841 ROI589839:ROI589841 RYE589839:RYE589841 SIA589839:SIA589841 SRW589839:SRW589841 TBS589839:TBS589841 TLO589839:TLO589841 TVK589839:TVK589841 UFG589839:UFG589841 UPC589839:UPC589841 UYY589839:UYY589841 VIU589839:VIU589841 VSQ589839:VSQ589841 WCM589839:WCM589841 WMI589839:WMI589841 WWE589839:WWE589841 W655375:W655377 JS655375:JS655377 TO655375:TO655377 ADK655375:ADK655377 ANG655375:ANG655377 AXC655375:AXC655377 BGY655375:BGY655377 BQU655375:BQU655377 CAQ655375:CAQ655377 CKM655375:CKM655377 CUI655375:CUI655377 DEE655375:DEE655377 DOA655375:DOA655377 DXW655375:DXW655377 EHS655375:EHS655377 ERO655375:ERO655377 FBK655375:FBK655377 FLG655375:FLG655377 FVC655375:FVC655377 GEY655375:GEY655377 GOU655375:GOU655377 GYQ655375:GYQ655377 HIM655375:HIM655377 HSI655375:HSI655377 ICE655375:ICE655377 IMA655375:IMA655377 IVW655375:IVW655377 JFS655375:JFS655377 JPO655375:JPO655377 JZK655375:JZK655377 KJG655375:KJG655377 KTC655375:KTC655377 LCY655375:LCY655377 LMU655375:LMU655377 LWQ655375:LWQ655377 MGM655375:MGM655377 MQI655375:MQI655377 NAE655375:NAE655377 NKA655375:NKA655377 NTW655375:NTW655377 ODS655375:ODS655377 ONO655375:ONO655377 OXK655375:OXK655377 PHG655375:PHG655377 PRC655375:PRC655377 QAY655375:QAY655377 QKU655375:QKU655377 QUQ655375:QUQ655377 REM655375:REM655377 ROI655375:ROI655377 RYE655375:RYE655377 SIA655375:SIA655377 SRW655375:SRW655377 TBS655375:TBS655377 TLO655375:TLO655377 TVK655375:TVK655377 UFG655375:UFG655377 UPC655375:UPC655377 UYY655375:UYY655377 VIU655375:VIU655377 VSQ655375:VSQ655377 WCM655375:WCM655377 WMI655375:WMI655377 WWE655375:WWE655377 W720911:W720913 JS720911:JS720913 TO720911:TO720913 ADK720911:ADK720913 ANG720911:ANG720913 AXC720911:AXC720913 BGY720911:BGY720913 BQU720911:BQU720913 CAQ720911:CAQ720913 CKM720911:CKM720913 CUI720911:CUI720913 DEE720911:DEE720913 DOA720911:DOA720913 DXW720911:DXW720913 EHS720911:EHS720913 ERO720911:ERO720913 FBK720911:FBK720913 FLG720911:FLG720913 FVC720911:FVC720913 GEY720911:GEY720913 GOU720911:GOU720913 GYQ720911:GYQ720913 HIM720911:HIM720913 HSI720911:HSI720913 ICE720911:ICE720913 IMA720911:IMA720913 IVW720911:IVW720913 JFS720911:JFS720913 JPO720911:JPO720913 JZK720911:JZK720913 KJG720911:KJG720913 KTC720911:KTC720913 LCY720911:LCY720913 LMU720911:LMU720913 LWQ720911:LWQ720913 MGM720911:MGM720913 MQI720911:MQI720913 NAE720911:NAE720913 NKA720911:NKA720913 NTW720911:NTW720913 ODS720911:ODS720913 ONO720911:ONO720913 OXK720911:OXK720913 PHG720911:PHG720913 PRC720911:PRC720913 QAY720911:QAY720913 QKU720911:QKU720913 QUQ720911:QUQ720913 REM720911:REM720913 ROI720911:ROI720913 RYE720911:RYE720913 SIA720911:SIA720913 SRW720911:SRW720913 TBS720911:TBS720913 TLO720911:TLO720913 TVK720911:TVK720913 UFG720911:UFG720913 UPC720911:UPC720913 UYY720911:UYY720913 VIU720911:VIU720913 VSQ720911:VSQ720913 WCM720911:WCM720913 WMI720911:WMI720913 WWE720911:WWE720913 W786447:W786449 JS786447:JS786449 TO786447:TO786449 ADK786447:ADK786449 ANG786447:ANG786449 AXC786447:AXC786449 BGY786447:BGY786449 BQU786447:BQU786449 CAQ786447:CAQ786449 CKM786447:CKM786449 CUI786447:CUI786449 DEE786447:DEE786449 DOA786447:DOA786449 DXW786447:DXW786449 EHS786447:EHS786449 ERO786447:ERO786449 FBK786447:FBK786449 FLG786447:FLG786449 FVC786447:FVC786449 GEY786447:GEY786449 GOU786447:GOU786449 GYQ786447:GYQ786449 HIM786447:HIM786449 HSI786447:HSI786449 ICE786447:ICE786449 IMA786447:IMA786449 IVW786447:IVW786449 JFS786447:JFS786449 JPO786447:JPO786449 JZK786447:JZK786449 KJG786447:KJG786449 KTC786447:KTC786449 LCY786447:LCY786449 LMU786447:LMU786449 LWQ786447:LWQ786449 MGM786447:MGM786449 MQI786447:MQI786449 NAE786447:NAE786449 NKA786447:NKA786449 NTW786447:NTW786449 ODS786447:ODS786449 ONO786447:ONO786449 OXK786447:OXK786449 PHG786447:PHG786449 PRC786447:PRC786449 QAY786447:QAY786449 QKU786447:QKU786449 QUQ786447:QUQ786449 REM786447:REM786449 ROI786447:ROI786449 RYE786447:RYE786449 SIA786447:SIA786449 SRW786447:SRW786449 TBS786447:TBS786449 TLO786447:TLO786449 TVK786447:TVK786449 UFG786447:UFG786449 UPC786447:UPC786449 UYY786447:UYY786449 VIU786447:VIU786449 VSQ786447:VSQ786449 WCM786447:WCM786449 WMI786447:WMI786449 WWE786447:WWE786449 W851983:W851985 JS851983:JS851985 TO851983:TO851985 ADK851983:ADK851985 ANG851983:ANG851985 AXC851983:AXC851985 BGY851983:BGY851985 BQU851983:BQU851985 CAQ851983:CAQ851985 CKM851983:CKM851985 CUI851983:CUI851985 DEE851983:DEE851985 DOA851983:DOA851985 DXW851983:DXW851985 EHS851983:EHS851985 ERO851983:ERO851985 FBK851983:FBK851985 FLG851983:FLG851985 FVC851983:FVC851985 GEY851983:GEY851985 GOU851983:GOU851985 GYQ851983:GYQ851985 HIM851983:HIM851985 HSI851983:HSI851985 ICE851983:ICE851985 IMA851983:IMA851985 IVW851983:IVW851985 JFS851983:JFS851985 JPO851983:JPO851985 JZK851983:JZK851985 KJG851983:KJG851985 KTC851983:KTC851985 LCY851983:LCY851985 LMU851983:LMU851985 LWQ851983:LWQ851985 MGM851983:MGM851985 MQI851983:MQI851985 NAE851983:NAE851985 NKA851983:NKA851985 NTW851983:NTW851985 ODS851983:ODS851985 ONO851983:ONO851985 OXK851983:OXK851985 PHG851983:PHG851985 PRC851983:PRC851985 QAY851983:QAY851985 QKU851983:QKU851985 QUQ851983:QUQ851985 REM851983:REM851985 ROI851983:ROI851985 RYE851983:RYE851985 SIA851983:SIA851985 SRW851983:SRW851985 TBS851983:TBS851985 TLO851983:TLO851985 TVK851983:TVK851985 UFG851983:UFG851985 UPC851983:UPC851985 UYY851983:UYY851985 VIU851983:VIU851985 VSQ851983:VSQ851985 WCM851983:WCM851985 WMI851983:WMI851985 WWE851983:WWE851985 W917519:W917521 JS917519:JS917521 TO917519:TO917521 ADK917519:ADK917521 ANG917519:ANG917521 AXC917519:AXC917521 BGY917519:BGY917521 BQU917519:BQU917521 CAQ917519:CAQ917521 CKM917519:CKM917521 CUI917519:CUI917521 DEE917519:DEE917521 DOA917519:DOA917521 DXW917519:DXW917521 EHS917519:EHS917521 ERO917519:ERO917521 FBK917519:FBK917521 FLG917519:FLG917521 FVC917519:FVC917521 GEY917519:GEY917521 GOU917519:GOU917521 GYQ917519:GYQ917521 HIM917519:HIM917521 HSI917519:HSI917521 ICE917519:ICE917521 IMA917519:IMA917521 IVW917519:IVW917521 JFS917519:JFS917521 JPO917519:JPO917521 JZK917519:JZK917521 KJG917519:KJG917521 KTC917519:KTC917521 LCY917519:LCY917521 LMU917519:LMU917521 LWQ917519:LWQ917521 MGM917519:MGM917521 MQI917519:MQI917521 NAE917519:NAE917521 NKA917519:NKA917521 NTW917519:NTW917521 ODS917519:ODS917521 ONO917519:ONO917521 OXK917519:OXK917521 PHG917519:PHG917521 PRC917519:PRC917521 QAY917519:QAY917521 QKU917519:QKU917521 QUQ917519:QUQ917521 REM917519:REM917521 ROI917519:ROI917521 RYE917519:RYE917521 SIA917519:SIA917521 SRW917519:SRW917521 TBS917519:TBS917521 TLO917519:TLO917521 TVK917519:TVK917521 UFG917519:UFG917521 UPC917519:UPC917521 UYY917519:UYY917521 VIU917519:VIU917521 VSQ917519:VSQ917521 WCM917519:WCM917521 WMI917519:WMI917521 WWE917519:WWE917521 W983055:W983057 JS983055:JS983057 TO983055:TO983057 ADK983055:ADK983057 ANG983055:ANG983057 AXC983055:AXC983057 BGY983055:BGY983057 BQU983055:BQU983057 CAQ983055:CAQ983057 CKM983055:CKM983057 CUI983055:CUI983057 DEE983055:DEE983057 DOA983055:DOA983057 DXW983055:DXW983057 EHS983055:EHS983057 ERO983055:ERO983057 FBK983055:FBK983057 FLG983055:FLG983057 FVC983055:FVC983057 GEY983055:GEY983057 GOU983055:GOU983057 GYQ983055:GYQ983057 HIM983055:HIM983057 HSI983055:HSI983057 ICE983055:ICE983057 IMA983055:IMA983057 IVW983055:IVW983057 JFS983055:JFS983057 JPO983055:JPO983057 JZK983055:JZK983057 KJG983055:KJG983057 KTC983055:KTC983057 LCY983055:LCY983057 LMU983055:LMU983057 LWQ983055:LWQ983057 MGM983055:MGM983057 MQI983055:MQI983057 NAE983055:NAE983057 NKA983055:NKA983057 NTW983055:NTW983057 ODS983055:ODS983057 ONO983055:ONO983057 OXK983055:OXK983057 PHG983055:PHG983057 PRC983055:PRC983057 QAY983055:QAY983057 QKU983055:QKU983057 QUQ983055:QUQ983057 REM983055:REM983057 ROI983055:ROI983057 RYE983055:RYE983057 SIA983055:SIA983057 SRW983055:SRW983057 TBS983055:TBS983057 TLO983055:TLO983057 TVK983055:TVK983057 UFG983055:UFG983057 UPC983055:UPC983057 UYY983055:UYY983057 VIU983055:VIU983057 VSQ983055:VSQ983057 WCM983055:WCM983057 WMI983055:WMI983057 WWE983055:WWE983057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W41:Y41 JS41:JU41 TO41:TQ41 ADK41:ADM41 ANG41:ANI41 AXC41:AXE41 BGY41:BHA41 BQU41:BQW41 CAQ41:CAS41 CKM41:CKO41 CUI41:CUK41 DEE41:DEG41 DOA41:DOC41 DXW41:DXY41 EHS41:EHU41 ERO41:ERQ41 FBK41:FBM41 FLG41:FLI41 FVC41:FVE41 GEY41:GFA41 GOU41:GOW41 GYQ41:GYS41 HIM41:HIO41 HSI41:HSK41 ICE41:ICG41 IMA41:IMC41 IVW41:IVY41 JFS41:JFU41 JPO41:JPQ41 JZK41:JZM41 KJG41:KJI41 KTC41:KTE41 LCY41:LDA41 LMU41:LMW41 LWQ41:LWS41 MGM41:MGO41 MQI41:MQK41 NAE41:NAG41 NKA41:NKC41 NTW41:NTY41 ODS41:ODU41 ONO41:ONQ41 OXK41:OXM41 PHG41:PHI41 PRC41:PRE41 QAY41:QBA41 QKU41:QKW41 QUQ41:QUS41 REM41:REO41 ROI41:ROK41 RYE41:RYG41 SIA41:SIC41 SRW41:SRY41 TBS41:TBU41 TLO41:TLQ41 TVK41:TVM41 UFG41:UFI41 UPC41:UPE41 UYY41:UZA41 VIU41:VIW41 VSQ41:VSS41 WCM41:WCO41 WMI41:WMK41 WWE41:WWG41 W65564:Y65564 JS65564:JU65564 TO65564:TQ65564 ADK65564:ADM65564 ANG65564:ANI65564 AXC65564:AXE65564 BGY65564:BHA65564 BQU65564:BQW65564 CAQ65564:CAS65564 CKM65564:CKO65564 CUI65564:CUK65564 DEE65564:DEG65564 DOA65564:DOC65564 DXW65564:DXY65564 EHS65564:EHU65564 ERO65564:ERQ65564 FBK65564:FBM65564 FLG65564:FLI65564 FVC65564:FVE65564 GEY65564:GFA65564 GOU65564:GOW65564 GYQ65564:GYS65564 HIM65564:HIO65564 HSI65564:HSK65564 ICE65564:ICG65564 IMA65564:IMC65564 IVW65564:IVY65564 JFS65564:JFU65564 JPO65564:JPQ65564 JZK65564:JZM65564 KJG65564:KJI65564 KTC65564:KTE65564 LCY65564:LDA65564 LMU65564:LMW65564 LWQ65564:LWS65564 MGM65564:MGO65564 MQI65564:MQK65564 NAE65564:NAG65564 NKA65564:NKC65564 NTW65564:NTY65564 ODS65564:ODU65564 ONO65564:ONQ65564 OXK65564:OXM65564 PHG65564:PHI65564 PRC65564:PRE65564 QAY65564:QBA65564 QKU65564:QKW65564 QUQ65564:QUS65564 REM65564:REO65564 ROI65564:ROK65564 RYE65564:RYG65564 SIA65564:SIC65564 SRW65564:SRY65564 TBS65564:TBU65564 TLO65564:TLQ65564 TVK65564:TVM65564 UFG65564:UFI65564 UPC65564:UPE65564 UYY65564:UZA65564 VIU65564:VIW65564 VSQ65564:VSS65564 WCM65564:WCO65564 WMI65564:WMK65564 WWE65564:WWG65564 W131100:Y131100 JS131100:JU131100 TO131100:TQ131100 ADK131100:ADM131100 ANG131100:ANI131100 AXC131100:AXE131100 BGY131100:BHA131100 BQU131100:BQW131100 CAQ131100:CAS131100 CKM131100:CKO131100 CUI131100:CUK131100 DEE131100:DEG131100 DOA131100:DOC131100 DXW131100:DXY131100 EHS131100:EHU131100 ERO131100:ERQ131100 FBK131100:FBM131100 FLG131100:FLI131100 FVC131100:FVE131100 GEY131100:GFA131100 GOU131100:GOW131100 GYQ131100:GYS131100 HIM131100:HIO131100 HSI131100:HSK131100 ICE131100:ICG131100 IMA131100:IMC131100 IVW131100:IVY131100 JFS131100:JFU131100 JPO131100:JPQ131100 JZK131100:JZM131100 KJG131100:KJI131100 KTC131100:KTE131100 LCY131100:LDA131100 LMU131100:LMW131100 LWQ131100:LWS131100 MGM131100:MGO131100 MQI131100:MQK131100 NAE131100:NAG131100 NKA131100:NKC131100 NTW131100:NTY131100 ODS131100:ODU131100 ONO131100:ONQ131100 OXK131100:OXM131100 PHG131100:PHI131100 PRC131100:PRE131100 QAY131100:QBA131100 QKU131100:QKW131100 QUQ131100:QUS131100 REM131100:REO131100 ROI131100:ROK131100 RYE131100:RYG131100 SIA131100:SIC131100 SRW131100:SRY131100 TBS131100:TBU131100 TLO131100:TLQ131100 TVK131100:TVM131100 UFG131100:UFI131100 UPC131100:UPE131100 UYY131100:UZA131100 VIU131100:VIW131100 VSQ131100:VSS131100 WCM131100:WCO131100 WMI131100:WMK131100 WWE131100:WWG131100 W196636:Y196636 JS196636:JU196636 TO196636:TQ196636 ADK196636:ADM196636 ANG196636:ANI196636 AXC196636:AXE196636 BGY196636:BHA196636 BQU196636:BQW196636 CAQ196636:CAS196636 CKM196636:CKO196636 CUI196636:CUK196636 DEE196636:DEG196636 DOA196636:DOC196636 DXW196636:DXY196636 EHS196636:EHU196636 ERO196636:ERQ196636 FBK196636:FBM196636 FLG196636:FLI196636 FVC196636:FVE196636 GEY196636:GFA196636 GOU196636:GOW196636 GYQ196636:GYS196636 HIM196636:HIO196636 HSI196636:HSK196636 ICE196636:ICG196636 IMA196636:IMC196636 IVW196636:IVY196636 JFS196636:JFU196636 JPO196636:JPQ196636 JZK196636:JZM196636 KJG196636:KJI196636 KTC196636:KTE196636 LCY196636:LDA196636 LMU196636:LMW196636 LWQ196636:LWS196636 MGM196636:MGO196636 MQI196636:MQK196636 NAE196636:NAG196636 NKA196636:NKC196636 NTW196636:NTY196636 ODS196636:ODU196636 ONO196636:ONQ196636 OXK196636:OXM196636 PHG196636:PHI196636 PRC196636:PRE196636 QAY196636:QBA196636 QKU196636:QKW196636 QUQ196636:QUS196636 REM196636:REO196636 ROI196636:ROK196636 RYE196636:RYG196636 SIA196636:SIC196636 SRW196636:SRY196636 TBS196636:TBU196636 TLO196636:TLQ196636 TVK196636:TVM196636 UFG196636:UFI196636 UPC196636:UPE196636 UYY196636:UZA196636 VIU196636:VIW196636 VSQ196636:VSS196636 WCM196636:WCO196636 WMI196636:WMK196636 WWE196636:WWG196636 W262172:Y262172 JS262172:JU262172 TO262172:TQ262172 ADK262172:ADM262172 ANG262172:ANI262172 AXC262172:AXE262172 BGY262172:BHA262172 BQU262172:BQW262172 CAQ262172:CAS262172 CKM262172:CKO262172 CUI262172:CUK262172 DEE262172:DEG262172 DOA262172:DOC262172 DXW262172:DXY262172 EHS262172:EHU262172 ERO262172:ERQ262172 FBK262172:FBM262172 FLG262172:FLI262172 FVC262172:FVE262172 GEY262172:GFA262172 GOU262172:GOW262172 GYQ262172:GYS262172 HIM262172:HIO262172 HSI262172:HSK262172 ICE262172:ICG262172 IMA262172:IMC262172 IVW262172:IVY262172 JFS262172:JFU262172 JPO262172:JPQ262172 JZK262172:JZM262172 KJG262172:KJI262172 KTC262172:KTE262172 LCY262172:LDA262172 LMU262172:LMW262172 LWQ262172:LWS262172 MGM262172:MGO262172 MQI262172:MQK262172 NAE262172:NAG262172 NKA262172:NKC262172 NTW262172:NTY262172 ODS262172:ODU262172 ONO262172:ONQ262172 OXK262172:OXM262172 PHG262172:PHI262172 PRC262172:PRE262172 QAY262172:QBA262172 QKU262172:QKW262172 QUQ262172:QUS262172 REM262172:REO262172 ROI262172:ROK262172 RYE262172:RYG262172 SIA262172:SIC262172 SRW262172:SRY262172 TBS262172:TBU262172 TLO262172:TLQ262172 TVK262172:TVM262172 UFG262172:UFI262172 UPC262172:UPE262172 UYY262172:UZA262172 VIU262172:VIW262172 VSQ262172:VSS262172 WCM262172:WCO262172 WMI262172:WMK262172 WWE262172:WWG262172 W327708:Y327708 JS327708:JU327708 TO327708:TQ327708 ADK327708:ADM327708 ANG327708:ANI327708 AXC327708:AXE327708 BGY327708:BHA327708 BQU327708:BQW327708 CAQ327708:CAS327708 CKM327708:CKO327708 CUI327708:CUK327708 DEE327708:DEG327708 DOA327708:DOC327708 DXW327708:DXY327708 EHS327708:EHU327708 ERO327708:ERQ327708 FBK327708:FBM327708 FLG327708:FLI327708 FVC327708:FVE327708 GEY327708:GFA327708 GOU327708:GOW327708 GYQ327708:GYS327708 HIM327708:HIO327708 HSI327708:HSK327708 ICE327708:ICG327708 IMA327708:IMC327708 IVW327708:IVY327708 JFS327708:JFU327708 JPO327708:JPQ327708 JZK327708:JZM327708 KJG327708:KJI327708 KTC327708:KTE327708 LCY327708:LDA327708 LMU327708:LMW327708 LWQ327708:LWS327708 MGM327708:MGO327708 MQI327708:MQK327708 NAE327708:NAG327708 NKA327708:NKC327708 NTW327708:NTY327708 ODS327708:ODU327708 ONO327708:ONQ327708 OXK327708:OXM327708 PHG327708:PHI327708 PRC327708:PRE327708 QAY327708:QBA327708 QKU327708:QKW327708 QUQ327708:QUS327708 REM327708:REO327708 ROI327708:ROK327708 RYE327708:RYG327708 SIA327708:SIC327708 SRW327708:SRY327708 TBS327708:TBU327708 TLO327708:TLQ327708 TVK327708:TVM327708 UFG327708:UFI327708 UPC327708:UPE327708 UYY327708:UZA327708 VIU327708:VIW327708 VSQ327708:VSS327708 WCM327708:WCO327708 WMI327708:WMK327708 WWE327708:WWG327708 W393244:Y393244 JS393244:JU393244 TO393244:TQ393244 ADK393244:ADM393244 ANG393244:ANI393244 AXC393244:AXE393244 BGY393244:BHA393244 BQU393244:BQW393244 CAQ393244:CAS393244 CKM393244:CKO393244 CUI393244:CUK393244 DEE393244:DEG393244 DOA393244:DOC393244 DXW393244:DXY393244 EHS393244:EHU393244 ERO393244:ERQ393244 FBK393244:FBM393244 FLG393244:FLI393244 FVC393244:FVE393244 GEY393244:GFA393244 GOU393244:GOW393244 GYQ393244:GYS393244 HIM393244:HIO393244 HSI393244:HSK393244 ICE393244:ICG393244 IMA393244:IMC393244 IVW393244:IVY393244 JFS393244:JFU393244 JPO393244:JPQ393244 JZK393244:JZM393244 KJG393244:KJI393244 KTC393244:KTE393244 LCY393244:LDA393244 LMU393244:LMW393244 LWQ393244:LWS393244 MGM393244:MGO393244 MQI393244:MQK393244 NAE393244:NAG393244 NKA393244:NKC393244 NTW393244:NTY393244 ODS393244:ODU393244 ONO393244:ONQ393244 OXK393244:OXM393244 PHG393244:PHI393244 PRC393244:PRE393244 QAY393244:QBA393244 QKU393244:QKW393244 QUQ393244:QUS393244 REM393244:REO393244 ROI393244:ROK393244 RYE393244:RYG393244 SIA393244:SIC393244 SRW393244:SRY393244 TBS393244:TBU393244 TLO393244:TLQ393244 TVK393244:TVM393244 UFG393244:UFI393244 UPC393244:UPE393244 UYY393244:UZA393244 VIU393244:VIW393244 VSQ393244:VSS393244 WCM393244:WCO393244 WMI393244:WMK393244 WWE393244:WWG393244 W458780:Y458780 JS458780:JU458780 TO458780:TQ458780 ADK458780:ADM458780 ANG458780:ANI458780 AXC458780:AXE458780 BGY458780:BHA458780 BQU458780:BQW458780 CAQ458780:CAS458780 CKM458780:CKO458780 CUI458780:CUK458780 DEE458780:DEG458780 DOA458780:DOC458780 DXW458780:DXY458780 EHS458780:EHU458780 ERO458780:ERQ458780 FBK458780:FBM458780 FLG458780:FLI458780 FVC458780:FVE458780 GEY458780:GFA458780 GOU458780:GOW458780 GYQ458780:GYS458780 HIM458780:HIO458780 HSI458780:HSK458780 ICE458780:ICG458780 IMA458780:IMC458780 IVW458780:IVY458780 JFS458780:JFU458780 JPO458780:JPQ458780 JZK458780:JZM458780 KJG458780:KJI458780 KTC458780:KTE458780 LCY458780:LDA458780 LMU458780:LMW458780 LWQ458780:LWS458780 MGM458780:MGO458780 MQI458780:MQK458780 NAE458780:NAG458780 NKA458780:NKC458780 NTW458780:NTY458780 ODS458780:ODU458780 ONO458780:ONQ458780 OXK458780:OXM458780 PHG458780:PHI458780 PRC458780:PRE458780 QAY458780:QBA458780 QKU458780:QKW458780 QUQ458780:QUS458780 REM458780:REO458780 ROI458780:ROK458780 RYE458780:RYG458780 SIA458780:SIC458780 SRW458780:SRY458780 TBS458780:TBU458780 TLO458780:TLQ458780 TVK458780:TVM458780 UFG458780:UFI458780 UPC458780:UPE458780 UYY458780:UZA458780 VIU458780:VIW458780 VSQ458780:VSS458780 WCM458780:WCO458780 WMI458780:WMK458780 WWE458780:WWG458780 W524316:Y524316 JS524316:JU524316 TO524316:TQ524316 ADK524316:ADM524316 ANG524316:ANI524316 AXC524316:AXE524316 BGY524316:BHA524316 BQU524316:BQW524316 CAQ524316:CAS524316 CKM524316:CKO524316 CUI524316:CUK524316 DEE524316:DEG524316 DOA524316:DOC524316 DXW524316:DXY524316 EHS524316:EHU524316 ERO524316:ERQ524316 FBK524316:FBM524316 FLG524316:FLI524316 FVC524316:FVE524316 GEY524316:GFA524316 GOU524316:GOW524316 GYQ524316:GYS524316 HIM524316:HIO524316 HSI524316:HSK524316 ICE524316:ICG524316 IMA524316:IMC524316 IVW524316:IVY524316 JFS524316:JFU524316 JPO524316:JPQ524316 JZK524316:JZM524316 KJG524316:KJI524316 KTC524316:KTE524316 LCY524316:LDA524316 LMU524316:LMW524316 LWQ524316:LWS524316 MGM524316:MGO524316 MQI524316:MQK524316 NAE524316:NAG524316 NKA524316:NKC524316 NTW524316:NTY524316 ODS524316:ODU524316 ONO524316:ONQ524316 OXK524316:OXM524316 PHG524316:PHI524316 PRC524316:PRE524316 QAY524316:QBA524316 QKU524316:QKW524316 QUQ524316:QUS524316 REM524316:REO524316 ROI524316:ROK524316 RYE524316:RYG524316 SIA524316:SIC524316 SRW524316:SRY524316 TBS524316:TBU524316 TLO524316:TLQ524316 TVK524316:TVM524316 UFG524316:UFI524316 UPC524316:UPE524316 UYY524316:UZA524316 VIU524316:VIW524316 VSQ524316:VSS524316 WCM524316:WCO524316 WMI524316:WMK524316 WWE524316:WWG524316 W589852:Y589852 JS589852:JU589852 TO589852:TQ589852 ADK589852:ADM589852 ANG589852:ANI589852 AXC589852:AXE589852 BGY589852:BHA589852 BQU589852:BQW589852 CAQ589852:CAS589852 CKM589852:CKO589852 CUI589852:CUK589852 DEE589852:DEG589852 DOA589852:DOC589852 DXW589852:DXY589852 EHS589852:EHU589852 ERO589852:ERQ589852 FBK589852:FBM589852 FLG589852:FLI589852 FVC589852:FVE589852 GEY589852:GFA589852 GOU589852:GOW589852 GYQ589852:GYS589852 HIM589852:HIO589852 HSI589852:HSK589852 ICE589852:ICG589852 IMA589852:IMC589852 IVW589852:IVY589852 JFS589852:JFU589852 JPO589852:JPQ589852 JZK589852:JZM589852 KJG589852:KJI589852 KTC589852:KTE589852 LCY589852:LDA589852 LMU589852:LMW589852 LWQ589852:LWS589852 MGM589852:MGO589852 MQI589852:MQK589852 NAE589852:NAG589852 NKA589852:NKC589852 NTW589852:NTY589852 ODS589852:ODU589852 ONO589852:ONQ589852 OXK589852:OXM589852 PHG589852:PHI589852 PRC589852:PRE589852 QAY589852:QBA589852 QKU589852:QKW589852 QUQ589852:QUS589852 REM589852:REO589852 ROI589852:ROK589852 RYE589852:RYG589852 SIA589852:SIC589852 SRW589852:SRY589852 TBS589852:TBU589852 TLO589852:TLQ589852 TVK589852:TVM589852 UFG589852:UFI589852 UPC589852:UPE589852 UYY589852:UZA589852 VIU589852:VIW589852 VSQ589852:VSS589852 WCM589852:WCO589852 WMI589852:WMK589852 WWE589852:WWG589852 W655388:Y655388 JS655388:JU655388 TO655388:TQ655388 ADK655388:ADM655388 ANG655388:ANI655388 AXC655388:AXE655388 BGY655388:BHA655388 BQU655388:BQW655388 CAQ655388:CAS655388 CKM655388:CKO655388 CUI655388:CUK655388 DEE655388:DEG655388 DOA655388:DOC655388 DXW655388:DXY655388 EHS655388:EHU655388 ERO655388:ERQ655388 FBK655388:FBM655388 FLG655388:FLI655388 FVC655388:FVE655388 GEY655388:GFA655388 GOU655388:GOW655388 GYQ655388:GYS655388 HIM655388:HIO655388 HSI655388:HSK655388 ICE655388:ICG655388 IMA655388:IMC655388 IVW655388:IVY655388 JFS655388:JFU655388 JPO655388:JPQ655388 JZK655388:JZM655388 KJG655388:KJI655388 KTC655388:KTE655388 LCY655388:LDA655388 LMU655388:LMW655388 LWQ655388:LWS655388 MGM655388:MGO655388 MQI655388:MQK655388 NAE655388:NAG655388 NKA655388:NKC655388 NTW655388:NTY655388 ODS655388:ODU655388 ONO655388:ONQ655388 OXK655388:OXM655388 PHG655388:PHI655388 PRC655388:PRE655388 QAY655388:QBA655388 QKU655388:QKW655388 QUQ655388:QUS655388 REM655388:REO655388 ROI655388:ROK655388 RYE655388:RYG655388 SIA655388:SIC655388 SRW655388:SRY655388 TBS655388:TBU655388 TLO655388:TLQ655388 TVK655388:TVM655388 UFG655388:UFI655388 UPC655388:UPE655388 UYY655388:UZA655388 VIU655388:VIW655388 VSQ655388:VSS655388 WCM655388:WCO655388 WMI655388:WMK655388 WWE655388:WWG655388 W720924:Y720924 JS720924:JU720924 TO720924:TQ720924 ADK720924:ADM720924 ANG720924:ANI720924 AXC720924:AXE720924 BGY720924:BHA720924 BQU720924:BQW720924 CAQ720924:CAS720924 CKM720924:CKO720924 CUI720924:CUK720924 DEE720924:DEG720924 DOA720924:DOC720924 DXW720924:DXY720924 EHS720924:EHU720924 ERO720924:ERQ720924 FBK720924:FBM720924 FLG720924:FLI720924 FVC720924:FVE720924 GEY720924:GFA720924 GOU720924:GOW720924 GYQ720924:GYS720924 HIM720924:HIO720924 HSI720924:HSK720924 ICE720924:ICG720924 IMA720924:IMC720924 IVW720924:IVY720924 JFS720924:JFU720924 JPO720924:JPQ720924 JZK720924:JZM720924 KJG720924:KJI720924 KTC720924:KTE720924 LCY720924:LDA720924 LMU720924:LMW720924 LWQ720924:LWS720924 MGM720924:MGO720924 MQI720924:MQK720924 NAE720924:NAG720924 NKA720924:NKC720924 NTW720924:NTY720924 ODS720924:ODU720924 ONO720924:ONQ720924 OXK720924:OXM720924 PHG720924:PHI720924 PRC720924:PRE720924 QAY720924:QBA720924 QKU720924:QKW720924 QUQ720924:QUS720924 REM720924:REO720924 ROI720924:ROK720924 RYE720924:RYG720924 SIA720924:SIC720924 SRW720924:SRY720924 TBS720924:TBU720924 TLO720924:TLQ720924 TVK720924:TVM720924 UFG720924:UFI720924 UPC720924:UPE720924 UYY720924:UZA720924 VIU720924:VIW720924 VSQ720924:VSS720924 WCM720924:WCO720924 WMI720924:WMK720924 WWE720924:WWG720924 W786460:Y786460 JS786460:JU786460 TO786460:TQ786460 ADK786460:ADM786460 ANG786460:ANI786460 AXC786460:AXE786460 BGY786460:BHA786460 BQU786460:BQW786460 CAQ786460:CAS786460 CKM786460:CKO786460 CUI786460:CUK786460 DEE786460:DEG786460 DOA786460:DOC786460 DXW786460:DXY786460 EHS786460:EHU786460 ERO786460:ERQ786460 FBK786460:FBM786460 FLG786460:FLI786460 FVC786460:FVE786460 GEY786460:GFA786460 GOU786460:GOW786460 GYQ786460:GYS786460 HIM786460:HIO786460 HSI786460:HSK786460 ICE786460:ICG786460 IMA786460:IMC786460 IVW786460:IVY786460 JFS786460:JFU786460 JPO786460:JPQ786460 JZK786460:JZM786460 KJG786460:KJI786460 KTC786460:KTE786460 LCY786460:LDA786460 LMU786460:LMW786460 LWQ786460:LWS786460 MGM786460:MGO786460 MQI786460:MQK786460 NAE786460:NAG786460 NKA786460:NKC786460 NTW786460:NTY786460 ODS786460:ODU786460 ONO786460:ONQ786460 OXK786460:OXM786460 PHG786460:PHI786460 PRC786460:PRE786460 QAY786460:QBA786460 QKU786460:QKW786460 QUQ786460:QUS786460 REM786460:REO786460 ROI786460:ROK786460 RYE786460:RYG786460 SIA786460:SIC786460 SRW786460:SRY786460 TBS786460:TBU786460 TLO786460:TLQ786460 TVK786460:TVM786460 UFG786460:UFI786460 UPC786460:UPE786460 UYY786460:UZA786460 VIU786460:VIW786460 VSQ786460:VSS786460 WCM786460:WCO786460 WMI786460:WMK786460 WWE786460:WWG786460 W851996:Y851996 JS851996:JU851996 TO851996:TQ851996 ADK851996:ADM851996 ANG851996:ANI851996 AXC851996:AXE851996 BGY851996:BHA851996 BQU851996:BQW851996 CAQ851996:CAS851996 CKM851996:CKO851996 CUI851996:CUK851996 DEE851996:DEG851996 DOA851996:DOC851996 DXW851996:DXY851996 EHS851996:EHU851996 ERO851996:ERQ851996 FBK851996:FBM851996 FLG851996:FLI851996 FVC851996:FVE851996 GEY851996:GFA851996 GOU851996:GOW851996 GYQ851996:GYS851996 HIM851996:HIO851996 HSI851996:HSK851996 ICE851996:ICG851996 IMA851996:IMC851996 IVW851996:IVY851996 JFS851996:JFU851996 JPO851996:JPQ851996 JZK851996:JZM851996 KJG851996:KJI851996 KTC851996:KTE851996 LCY851996:LDA851996 LMU851996:LMW851996 LWQ851996:LWS851996 MGM851996:MGO851996 MQI851996:MQK851996 NAE851996:NAG851996 NKA851996:NKC851996 NTW851996:NTY851996 ODS851996:ODU851996 ONO851996:ONQ851996 OXK851996:OXM851996 PHG851996:PHI851996 PRC851996:PRE851996 QAY851996:QBA851996 QKU851996:QKW851996 QUQ851996:QUS851996 REM851996:REO851996 ROI851996:ROK851996 RYE851996:RYG851996 SIA851996:SIC851996 SRW851996:SRY851996 TBS851996:TBU851996 TLO851996:TLQ851996 TVK851996:TVM851996 UFG851996:UFI851996 UPC851996:UPE851996 UYY851996:UZA851996 VIU851996:VIW851996 VSQ851996:VSS851996 WCM851996:WCO851996 WMI851996:WMK851996 WWE851996:WWG851996 W917532:Y917532 JS917532:JU917532 TO917532:TQ917532 ADK917532:ADM917532 ANG917532:ANI917532 AXC917532:AXE917532 BGY917532:BHA917532 BQU917532:BQW917532 CAQ917532:CAS917532 CKM917532:CKO917532 CUI917532:CUK917532 DEE917532:DEG917532 DOA917532:DOC917532 DXW917532:DXY917532 EHS917532:EHU917532 ERO917532:ERQ917532 FBK917532:FBM917532 FLG917532:FLI917532 FVC917532:FVE917532 GEY917532:GFA917532 GOU917532:GOW917532 GYQ917532:GYS917532 HIM917532:HIO917532 HSI917532:HSK917532 ICE917532:ICG917532 IMA917532:IMC917532 IVW917532:IVY917532 JFS917532:JFU917532 JPO917532:JPQ917532 JZK917532:JZM917532 KJG917532:KJI917532 KTC917532:KTE917532 LCY917532:LDA917532 LMU917532:LMW917532 LWQ917532:LWS917532 MGM917532:MGO917532 MQI917532:MQK917532 NAE917532:NAG917532 NKA917532:NKC917532 NTW917532:NTY917532 ODS917532:ODU917532 ONO917532:ONQ917532 OXK917532:OXM917532 PHG917532:PHI917532 PRC917532:PRE917532 QAY917532:QBA917532 QKU917532:QKW917532 QUQ917532:QUS917532 REM917532:REO917532 ROI917532:ROK917532 RYE917532:RYG917532 SIA917532:SIC917532 SRW917532:SRY917532 TBS917532:TBU917532 TLO917532:TLQ917532 TVK917532:TVM917532 UFG917532:UFI917532 UPC917532:UPE917532 UYY917532:UZA917532 VIU917532:VIW917532 VSQ917532:VSS917532 WCM917532:WCO917532 WMI917532:WMK917532 WWE917532:WWG917532 W983068:Y983068 JS983068:JU983068 TO983068:TQ983068 ADK983068:ADM983068 ANG983068:ANI983068 AXC983068:AXE983068 BGY983068:BHA983068 BQU983068:BQW983068 CAQ983068:CAS983068 CKM983068:CKO983068 CUI983068:CUK983068 DEE983068:DEG983068 DOA983068:DOC983068 DXW983068:DXY983068 EHS983068:EHU983068 ERO983068:ERQ983068 FBK983068:FBM983068 FLG983068:FLI983068 FVC983068:FVE983068 GEY983068:GFA983068 GOU983068:GOW983068 GYQ983068:GYS983068 HIM983068:HIO983068 HSI983068:HSK983068 ICE983068:ICG983068 IMA983068:IMC983068 IVW983068:IVY983068 JFS983068:JFU983068 JPO983068:JPQ983068 JZK983068:JZM983068 KJG983068:KJI983068 KTC983068:KTE983068 LCY983068:LDA983068 LMU983068:LMW983068 LWQ983068:LWS983068 MGM983068:MGO983068 MQI983068:MQK983068 NAE983068:NAG983068 NKA983068:NKC983068 NTW983068:NTY983068 ODS983068:ODU983068 ONO983068:ONQ983068 OXK983068:OXM983068 PHG983068:PHI983068 PRC983068:PRE983068 QAY983068:QBA983068 QKU983068:QKW983068 QUQ983068:QUS983068 REM983068:REO983068 ROI983068:ROK983068 RYE983068:RYG983068 SIA983068:SIC983068 SRW983068:SRY983068 TBS983068:TBU983068 TLO983068:TLQ983068 TVK983068:TVM983068 UFG983068:UFI983068 UPC983068:UPE983068 UYY983068:UZA983068 VIU983068:VIW983068 VSQ983068:VSS983068 WCM983068:WCO983068 WMI983068:WMK983068 WWE983068:WWG983068 AK18:AN19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KE37:KE39 UA37:UA39 ADW37:ADW39 ANS37:ANS39 AXO37:AXO39 BHK37:BHK39 BRG37:BRG39 CBC37:CBC39 CKY37:CKY39 CUU37:CUU39 DEQ37:DEQ39 DOM37:DOM39 DYI37:DYI39 EIE37:EIE39 ESA37:ESA39 FBW37:FBW39 FLS37:FLS39 FVO37:FVO39 GFK37:GFK39 GPG37:GPG39 GZC37:GZC39 HIY37:HIY39 HSU37:HSU39 ICQ37:ICQ39 IMM37:IMM39 IWI37:IWI39 JGE37:JGE39 JQA37:JQA39 JZW37:JZW39 KJS37:KJS39 KTO37:KTO39 LDK37:LDK39 LNG37:LNG39 LXC37:LXC39 MGY37:MGY39 MQU37:MQU39 NAQ37:NAQ39 NKM37:NKM39 NUI37:NUI39 OEE37:OEE39 OOA37:OOA39 OXW37:OXW39 PHS37:PHS39 PRO37:PRO39 QBK37:QBK39 QLG37:QLG39 QVC37:QVC39 REY37:REY39 ROU37:ROU39 RYQ37:RYQ39 SIM37:SIM39 SSI37:SSI39 TCE37:TCE39 TMA37:TMA39 TVW37:TVW39 UFS37:UFS39 UPO37:UPO39 UZK37:UZK39 VJG37:VJG39 VTC37:VTC39 WCY37:WCY39 WMU37:WMU39 WWQ37:WWQ39 AI65560:AI65562 KE65560:KE65562 UA65560:UA65562 ADW65560:ADW65562 ANS65560:ANS65562 AXO65560:AXO65562 BHK65560:BHK65562 BRG65560:BRG65562 CBC65560:CBC65562 CKY65560:CKY65562 CUU65560:CUU65562 DEQ65560:DEQ65562 DOM65560:DOM65562 DYI65560:DYI65562 EIE65560:EIE65562 ESA65560:ESA65562 FBW65560:FBW65562 FLS65560:FLS65562 FVO65560:FVO65562 GFK65560:GFK65562 GPG65560:GPG65562 GZC65560:GZC65562 HIY65560:HIY65562 HSU65560:HSU65562 ICQ65560:ICQ65562 IMM65560:IMM65562 IWI65560:IWI65562 JGE65560:JGE65562 JQA65560:JQA65562 JZW65560:JZW65562 KJS65560:KJS65562 KTO65560:KTO65562 LDK65560:LDK65562 LNG65560:LNG65562 LXC65560:LXC65562 MGY65560:MGY65562 MQU65560:MQU65562 NAQ65560:NAQ65562 NKM65560:NKM65562 NUI65560:NUI65562 OEE65560:OEE65562 OOA65560:OOA65562 OXW65560:OXW65562 PHS65560:PHS65562 PRO65560:PRO65562 QBK65560:QBK65562 QLG65560:QLG65562 QVC65560:QVC65562 REY65560:REY65562 ROU65560:ROU65562 RYQ65560:RYQ65562 SIM65560:SIM65562 SSI65560:SSI65562 TCE65560:TCE65562 TMA65560:TMA65562 TVW65560:TVW65562 UFS65560:UFS65562 UPO65560:UPO65562 UZK65560:UZK65562 VJG65560:VJG65562 VTC65560:VTC65562 WCY65560:WCY65562 WMU65560:WMU65562 WWQ65560:WWQ65562 AI131096:AI131098 KE131096:KE131098 UA131096:UA131098 ADW131096:ADW131098 ANS131096:ANS131098 AXO131096:AXO131098 BHK131096:BHK131098 BRG131096:BRG131098 CBC131096:CBC131098 CKY131096:CKY131098 CUU131096:CUU131098 DEQ131096:DEQ131098 DOM131096:DOM131098 DYI131096:DYI131098 EIE131096:EIE131098 ESA131096:ESA131098 FBW131096:FBW131098 FLS131096:FLS131098 FVO131096:FVO131098 GFK131096:GFK131098 GPG131096:GPG131098 GZC131096:GZC131098 HIY131096:HIY131098 HSU131096:HSU131098 ICQ131096:ICQ131098 IMM131096:IMM131098 IWI131096:IWI131098 JGE131096:JGE131098 JQA131096:JQA131098 JZW131096:JZW131098 KJS131096:KJS131098 KTO131096:KTO131098 LDK131096:LDK131098 LNG131096:LNG131098 LXC131096:LXC131098 MGY131096:MGY131098 MQU131096:MQU131098 NAQ131096:NAQ131098 NKM131096:NKM131098 NUI131096:NUI131098 OEE131096:OEE131098 OOA131096:OOA131098 OXW131096:OXW131098 PHS131096:PHS131098 PRO131096:PRO131098 QBK131096:QBK131098 QLG131096:QLG131098 QVC131096:QVC131098 REY131096:REY131098 ROU131096:ROU131098 RYQ131096:RYQ131098 SIM131096:SIM131098 SSI131096:SSI131098 TCE131096:TCE131098 TMA131096:TMA131098 TVW131096:TVW131098 UFS131096:UFS131098 UPO131096:UPO131098 UZK131096:UZK131098 VJG131096:VJG131098 VTC131096:VTC131098 WCY131096:WCY131098 WMU131096:WMU131098 WWQ131096:WWQ131098 AI196632:AI196634 KE196632:KE196634 UA196632:UA196634 ADW196632:ADW196634 ANS196632:ANS196634 AXO196632:AXO196634 BHK196632:BHK196634 BRG196632:BRG196634 CBC196632:CBC196634 CKY196632:CKY196634 CUU196632:CUU196634 DEQ196632:DEQ196634 DOM196632:DOM196634 DYI196632:DYI196634 EIE196632:EIE196634 ESA196632:ESA196634 FBW196632:FBW196634 FLS196632:FLS196634 FVO196632:FVO196634 GFK196632:GFK196634 GPG196632:GPG196634 GZC196632:GZC196634 HIY196632:HIY196634 HSU196632:HSU196634 ICQ196632:ICQ196634 IMM196632:IMM196634 IWI196632:IWI196634 JGE196632:JGE196634 JQA196632:JQA196634 JZW196632:JZW196634 KJS196632:KJS196634 KTO196632:KTO196634 LDK196632:LDK196634 LNG196632:LNG196634 LXC196632:LXC196634 MGY196632:MGY196634 MQU196632:MQU196634 NAQ196632:NAQ196634 NKM196632:NKM196634 NUI196632:NUI196634 OEE196632:OEE196634 OOA196632:OOA196634 OXW196632:OXW196634 PHS196632:PHS196634 PRO196632:PRO196634 QBK196632:QBK196634 QLG196632:QLG196634 QVC196632:QVC196634 REY196632:REY196634 ROU196632:ROU196634 RYQ196632:RYQ196634 SIM196632:SIM196634 SSI196632:SSI196634 TCE196632:TCE196634 TMA196632:TMA196634 TVW196632:TVW196634 UFS196632:UFS196634 UPO196632:UPO196634 UZK196632:UZK196634 VJG196632:VJG196634 VTC196632:VTC196634 WCY196632:WCY196634 WMU196632:WMU196634 WWQ196632:WWQ196634 AI262168:AI262170 KE262168:KE262170 UA262168:UA262170 ADW262168:ADW262170 ANS262168:ANS262170 AXO262168:AXO262170 BHK262168:BHK262170 BRG262168:BRG262170 CBC262168:CBC262170 CKY262168:CKY262170 CUU262168:CUU262170 DEQ262168:DEQ262170 DOM262168:DOM262170 DYI262168:DYI262170 EIE262168:EIE262170 ESA262168:ESA262170 FBW262168:FBW262170 FLS262168:FLS262170 FVO262168:FVO262170 GFK262168:GFK262170 GPG262168:GPG262170 GZC262168:GZC262170 HIY262168:HIY262170 HSU262168:HSU262170 ICQ262168:ICQ262170 IMM262168:IMM262170 IWI262168:IWI262170 JGE262168:JGE262170 JQA262168:JQA262170 JZW262168:JZW262170 KJS262168:KJS262170 KTO262168:KTO262170 LDK262168:LDK262170 LNG262168:LNG262170 LXC262168:LXC262170 MGY262168:MGY262170 MQU262168:MQU262170 NAQ262168:NAQ262170 NKM262168:NKM262170 NUI262168:NUI262170 OEE262168:OEE262170 OOA262168:OOA262170 OXW262168:OXW262170 PHS262168:PHS262170 PRO262168:PRO262170 QBK262168:QBK262170 QLG262168:QLG262170 QVC262168:QVC262170 REY262168:REY262170 ROU262168:ROU262170 RYQ262168:RYQ262170 SIM262168:SIM262170 SSI262168:SSI262170 TCE262168:TCE262170 TMA262168:TMA262170 TVW262168:TVW262170 UFS262168:UFS262170 UPO262168:UPO262170 UZK262168:UZK262170 VJG262168:VJG262170 VTC262168:VTC262170 WCY262168:WCY262170 WMU262168:WMU262170 WWQ262168:WWQ262170 AI327704:AI327706 KE327704:KE327706 UA327704:UA327706 ADW327704:ADW327706 ANS327704:ANS327706 AXO327704:AXO327706 BHK327704:BHK327706 BRG327704:BRG327706 CBC327704:CBC327706 CKY327704:CKY327706 CUU327704:CUU327706 DEQ327704:DEQ327706 DOM327704:DOM327706 DYI327704:DYI327706 EIE327704:EIE327706 ESA327704:ESA327706 FBW327704:FBW327706 FLS327704:FLS327706 FVO327704:FVO327706 GFK327704:GFK327706 GPG327704:GPG327706 GZC327704:GZC327706 HIY327704:HIY327706 HSU327704:HSU327706 ICQ327704:ICQ327706 IMM327704:IMM327706 IWI327704:IWI327706 JGE327704:JGE327706 JQA327704:JQA327706 JZW327704:JZW327706 KJS327704:KJS327706 KTO327704:KTO327706 LDK327704:LDK327706 LNG327704:LNG327706 LXC327704:LXC327706 MGY327704:MGY327706 MQU327704:MQU327706 NAQ327704:NAQ327706 NKM327704:NKM327706 NUI327704:NUI327706 OEE327704:OEE327706 OOA327704:OOA327706 OXW327704:OXW327706 PHS327704:PHS327706 PRO327704:PRO327706 QBK327704:QBK327706 QLG327704:QLG327706 QVC327704:QVC327706 REY327704:REY327706 ROU327704:ROU327706 RYQ327704:RYQ327706 SIM327704:SIM327706 SSI327704:SSI327706 TCE327704:TCE327706 TMA327704:TMA327706 TVW327704:TVW327706 UFS327704:UFS327706 UPO327704:UPO327706 UZK327704:UZK327706 VJG327704:VJG327706 VTC327704:VTC327706 WCY327704:WCY327706 WMU327704:WMU327706 WWQ327704:WWQ327706 AI393240:AI393242 KE393240:KE393242 UA393240:UA393242 ADW393240:ADW393242 ANS393240:ANS393242 AXO393240:AXO393242 BHK393240:BHK393242 BRG393240:BRG393242 CBC393240:CBC393242 CKY393240:CKY393242 CUU393240:CUU393242 DEQ393240:DEQ393242 DOM393240:DOM393242 DYI393240:DYI393242 EIE393240:EIE393242 ESA393240:ESA393242 FBW393240:FBW393242 FLS393240:FLS393242 FVO393240:FVO393242 GFK393240:GFK393242 GPG393240:GPG393242 GZC393240:GZC393242 HIY393240:HIY393242 HSU393240:HSU393242 ICQ393240:ICQ393242 IMM393240:IMM393242 IWI393240:IWI393242 JGE393240:JGE393242 JQA393240:JQA393242 JZW393240:JZW393242 KJS393240:KJS393242 KTO393240:KTO393242 LDK393240:LDK393242 LNG393240:LNG393242 LXC393240:LXC393242 MGY393240:MGY393242 MQU393240:MQU393242 NAQ393240:NAQ393242 NKM393240:NKM393242 NUI393240:NUI393242 OEE393240:OEE393242 OOA393240:OOA393242 OXW393240:OXW393242 PHS393240:PHS393242 PRO393240:PRO393242 QBK393240:QBK393242 QLG393240:QLG393242 QVC393240:QVC393242 REY393240:REY393242 ROU393240:ROU393242 RYQ393240:RYQ393242 SIM393240:SIM393242 SSI393240:SSI393242 TCE393240:TCE393242 TMA393240:TMA393242 TVW393240:TVW393242 UFS393240:UFS393242 UPO393240:UPO393242 UZK393240:UZK393242 VJG393240:VJG393242 VTC393240:VTC393242 WCY393240:WCY393242 WMU393240:WMU393242 WWQ393240:WWQ393242 AI458776:AI458778 KE458776:KE458778 UA458776:UA458778 ADW458776:ADW458778 ANS458776:ANS458778 AXO458776:AXO458778 BHK458776:BHK458778 BRG458776:BRG458778 CBC458776:CBC458778 CKY458776:CKY458778 CUU458776:CUU458778 DEQ458776:DEQ458778 DOM458776:DOM458778 DYI458776:DYI458778 EIE458776:EIE458778 ESA458776:ESA458778 FBW458776:FBW458778 FLS458776:FLS458778 FVO458776:FVO458778 GFK458776:GFK458778 GPG458776:GPG458778 GZC458776:GZC458778 HIY458776:HIY458778 HSU458776:HSU458778 ICQ458776:ICQ458778 IMM458776:IMM458778 IWI458776:IWI458778 JGE458776:JGE458778 JQA458776:JQA458778 JZW458776:JZW458778 KJS458776:KJS458778 KTO458776:KTO458778 LDK458776:LDK458778 LNG458776:LNG458778 LXC458776:LXC458778 MGY458776:MGY458778 MQU458776:MQU458778 NAQ458776:NAQ458778 NKM458776:NKM458778 NUI458776:NUI458778 OEE458776:OEE458778 OOA458776:OOA458778 OXW458776:OXW458778 PHS458776:PHS458778 PRO458776:PRO458778 QBK458776:QBK458778 QLG458776:QLG458778 QVC458776:QVC458778 REY458776:REY458778 ROU458776:ROU458778 RYQ458776:RYQ458778 SIM458776:SIM458778 SSI458776:SSI458778 TCE458776:TCE458778 TMA458776:TMA458778 TVW458776:TVW458778 UFS458776:UFS458778 UPO458776:UPO458778 UZK458776:UZK458778 VJG458776:VJG458778 VTC458776:VTC458778 WCY458776:WCY458778 WMU458776:WMU458778 WWQ458776:WWQ458778 AI524312:AI524314 KE524312:KE524314 UA524312:UA524314 ADW524312:ADW524314 ANS524312:ANS524314 AXO524312:AXO524314 BHK524312:BHK524314 BRG524312:BRG524314 CBC524312:CBC524314 CKY524312:CKY524314 CUU524312:CUU524314 DEQ524312:DEQ524314 DOM524312:DOM524314 DYI524312:DYI524314 EIE524312:EIE524314 ESA524312:ESA524314 FBW524312:FBW524314 FLS524312:FLS524314 FVO524312:FVO524314 GFK524312:GFK524314 GPG524312:GPG524314 GZC524312:GZC524314 HIY524312:HIY524314 HSU524312:HSU524314 ICQ524312:ICQ524314 IMM524312:IMM524314 IWI524312:IWI524314 JGE524312:JGE524314 JQA524312:JQA524314 JZW524312:JZW524314 KJS524312:KJS524314 KTO524312:KTO524314 LDK524312:LDK524314 LNG524312:LNG524314 LXC524312:LXC524314 MGY524312:MGY524314 MQU524312:MQU524314 NAQ524312:NAQ524314 NKM524312:NKM524314 NUI524312:NUI524314 OEE524312:OEE524314 OOA524312:OOA524314 OXW524312:OXW524314 PHS524312:PHS524314 PRO524312:PRO524314 QBK524312:QBK524314 QLG524312:QLG524314 QVC524312:QVC524314 REY524312:REY524314 ROU524312:ROU524314 RYQ524312:RYQ524314 SIM524312:SIM524314 SSI524312:SSI524314 TCE524312:TCE524314 TMA524312:TMA524314 TVW524312:TVW524314 UFS524312:UFS524314 UPO524312:UPO524314 UZK524312:UZK524314 VJG524312:VJG524314 VTC524312:VTC524314 WCY524312:WCY524314 WMU524312:WMU524314 WWQ524312:WWQ524314 AI589848:AI589850 KE589848:KE589850 UA589848:UA589850 ADW589848:ADW589850 ANS589848:ANS589850 AXO589848:AXO589850 BHK589848:BHK589850 BRG589848:BRG589850 CBC589848:CBC589850 CKY589848:CKY589850 CUU589848:CUU589850 DEQ589848:DEQ589850 DOM589848:DOM589850 DYI589848:DYI589850 EIE589848:EIE589850 ESA589848:ESA589850 FBW589848:FBW589850 FLS589848:FLS589850 FVO589848:FVO589850 GFK589848:GFK589850 GPG589848:GPG589850 GZC589848:GZC589850 HIY589848:HIY589850 HSU589848:HSU589850 ICQ589848:ICQ589850 IMM589848:IMM589850 IWI589848:IWI589850 JGE589848:JGE589850 JQA589848:JQA589850 JZW589848:JZW589850 KJS589848:KJS589850 KTO589848:KTO589850 LDK589848:LDK589850 LNG589848:LNG589850 LXC589848:LXC589850 MGY589848:MGY589850 MQU589848:MQU589850 NAQ589848:NAQ589850 NKM589848:NKM589850 NUI589848:NUI589850 OEE589848:OEE589850 OOA589848:OOA589850 OXW589848:OXW589850 PHS589848:PHS589850 PRO589848:PRO589850 QBK589848:QBK589850 QLG589848:QLG589850 QVC589848:QVC589850 REY589848:REY589850 ROU589848:ROU589850 RYQ589848:RYQ589850 SIM589848:SIM589850 SSI589848:SSI589850 TCE589848:TCE589850 TMA589848:TMA589850 TVW589848:TVW589850 UFS589848:UFS589850 UPO589848:UPO589850 UZK589848:UZK589850 VJG589848:VJG589850 VTC589848:VTC589850 WCY589848:WCY589850 WMU589848:WMU589850 WWQ589848:WWQ589850 AI655384:AI655386 KE655384:KE655386 UA655384:UA655386 ADW655384:ADW655386 ANS655384:ANS655386 AXO655384:AXO655386 BHK655384:BHK655386 BRG655384:BRG655386 CBC655384:CBC655386 CKY655384:CKY655386 CUU655384:CUU655386 DEQ655384:DEQ655386 DOM655384:DOM655386 DYI655384:DYI655386 EIE655384:EIE655386 ESA655384:ESA655386 FBW655384:FBW655386 FLS655384:FLS655386 FVO655384:FVO655386 GFK655384:GFK655386 GPG655384:GPG655386 GZC655384:GZC655386 HIY655384:HIY655386 HSU655384:HSU655386 ICQ655384:ICQ655386 IMM655384:IMM655386 IWI655384:IWI655386 JGE655384:JGE655386 JQA655384:JQA655386 JZW655384:JZW655386 KJS655384:KJS655386 KTO655384:KTO655386 LDK655384:LDK655386 LNG655384:LNG655386 LXC655384:LXC655386 MGY655384:MGY655386 MQU655384:MQU655386 NAQ655384:NAQ655386 NKM655384:NKM655386 NUI655384:NUI655386 OEE655384:OEE655386 OOA655384:OOA655386 OXW655384:OXW655386 PHS655384:PHS655386 PRO655384:PRO655386 QBK655384:QBK655386 QLG655384:QLG655386 QVC655384:QVC655386 REY655384:REY655386 ROU655384:ROU655386 RYQ655384:RYQ655386 SIM655384:SIM655386 SSI655384:SSI655386 TCE655384:TCE655386 TMA655384:TMA655386 TVW655384:TVW655386 UFS655384:UFS655386 UPO655384:UPO655386 UZK655384:UZK655386 VJG655384:VJG655386 VTC655384:VTC655386 WCY655384:WCY655386 WMU655384:WMU655386 WWQ655384:WWQ655386 AI720920:AI720922 KE720920:KE720922 UA720920:UA720922 ADW720920:ADW720922 ANS720920:ANS720922 AXO720920:AXO720922 BHK720920:BHK720922 BRG720920:BRG720922 CBC720920:CBC720922 CKY720920:CKY720922 CUU720920:CUU720922 DEQ720920:DEQ720922 DOM720920:DOM720922 DYI720920:DYI720922 EIE720920:EIE720922 ESA720920:ESA720922 FBW720920:FBW720922 FLS720920:FLS720922 FVO720920:FVO720922 GFK720920:GFK720922 GPG720920:GPG720922 GZC720920:GZC720922 HIY720920:HIY720922 HSU720920:HSU720922 ICQ720920:ICQ720922 IMM720920:IMM720922 IWI720920:IWI720922 JGE720920:JGE720922 JQA720920:JQA720922 JZW720920:JZW720922 KJS720920:KJS720922 KTO720920:KTO720922 LDK720920:LDK720922 LNG720920:LNG720922 LXC720920:LXC720922 MGY720920:MGY720922 MQU720920:MQU720922 NAQ720920:NAQ720922 NKM720920:NKM720922 NUI720920:NUI720922 OEE720920:OEE720922 OOA720920:OOA720922 OXW720920:OXW720922 PHS720920:PHS720922 PRO720920:PRO720922 QBK720920:QBK720922 QLG720920:QLG720922 QVC720920:QVC720922 REY720920:REY720922 ROU720920:ROU720922 RYQ720920:RYQ720922 SIM720920:SIM720922 SSI720920:SSI720922 TCE720920:TCE720922 TMA720920:TMA720922 TVW720920:TVW720922 UFS720920:UFS720922 UPO720920:UPO720922 UZK720920:UZK720922 VJG720920:VJG720922 VTC720920:VTC720922 WCY720920:WCY720922 WMU720920:WMU720922 WWQ720920:WWQ720922 AI786456:AI786458 KE786456:KE786458 UA786456:UA786458 ADW786456:ADW786458 ANS786456:ANS786458 AXO786456:AXO786458 BHK786456:BHK786458 BRG786456:BRG786458 CBC786456:CBC786458 CKY786456:CKY786458 CUU786456:CUU786458 DEQ786456:DEQ786458 DOM786456:DOM786458 DYI786456:DYI786458 EIE786456:EIE786458 ESA786456:ESA786458 FBW786456:FBW786458 FLS786456:FLS786458 FVO786456:FVO786458 GFK786456:GFK786458 GPG786456:GPG786458 GZC786456:GZC786458 HIY786456:HIY786458 HSU786456:HSU786458 ICQ786456:ICQ786458 IMM786456:IMM786458 IWI786456:IWI786458 JGE786456:JGE786458 JQA786456:JQA786458 JZW786456:JZW786458 KJS786456:KJS786458 KTO786456:KTO786458 LDK786456:LDK786458 LNG786456:LNG786458 LXC786456:LXC786458 MGY786456:MGY786458 MQU786456:MQU786458 NAQ786456:NAQ786458 NKM786456:NKM786458 NUI786456:NUI786458 OEE786456:OEE786458 OOA786456:OOA786458 OXW786456:OXW786458 PHS786456:PHS786458 PRO786456:PRO786458 QBK786456:QBK786458 QLG786456:QLG786458 QVC786456:QVC786458 REY786456:REY786458 ROU786456:ROU786458 RYQ786456:RYQ786458 SIM786456:SIM786458 SSI786456:SSI786458 TCE786456:TCE786458 TMA786456:TMA786458 TVW786456:TVW786458 UFS786456:UFS786458 UPO786456:UPO786458 UZK786456:UZK786458 VJG786456:VJG786458 VTC786456:VTC786458 WCY786456:WCY786458 WMU786456:WMU786458 WWQ786456:WWQ786458 AI851992:AI851994 KE851992:KE851994 UA851992:UA851994 ADW851992:ADW851994 ANS851992:ANS851994 AXO851992:AXO851994 BHK851992:BHK851994 BRG851992:BRG851994 CBC851992:CBC851994 CKY851992:CKY851994 CUU851992:CUU851994 DEQ851992:DEQ851994 DOM851992:DOM851994 DYI851992:DYI851994 EIE851992:EIE851994 ESA851992:ESA851994 FBW851992:FBW851994 FLS851992:FLS851994 FVO851992:FVO851994 GFK851992:GFK851994 GPG851992:GPG851994 GZC851992:GZC851994 HIY851992:HIY851994 HSU851992:HSU851994 ICQ851992:ICQ851994 IMM851992:IMM851994 IWI851992:IWI851994 JGE851992:JGE851994 JQA851992:JQA851994 JZW851992:JZW851994 KJS851992:KJS851994 KTO851992:KTO851994 LDK851992:LDK851994 LNG851992:LNG851994 LXC851992:LXC851994 MGY851992:MGY851994 MQU851992:MQU851994 NAQ851992:NAQ851994 NKM851992:NKM851994 NUI851992:NUI851994 OEE851992:OEE851994 OOA851992:OOA851994 OXW851992:OXW851994 PHS851992:PHS851994 PRO851992:PRO851994 QBK851992:QBK851994 QLG851992:QLG851994 QVC851992:QVC851994 REY851992:REY851994 ROU851992:ROU851994 RYQ851992:RYQ851994 SIM851992:SIM851994 SSI851992:SSI851994 TCE851992:TCE851994 TMA851992:TMA851994 TVW851992:TVW851994 UFS851992:UFS851994 UPO851992:UPO851994 UZK851992:UZK851994 VJG851992:VJG851994 VTC851992:VTC851994 WCY851992:WCY851994 WMU851992:WMU851994 WWQ851992:WWQ851994 AI917528:AI917530 KE917528:KE917530 UA917528:UA917530 ADW917528:ADW917530 ANS917528:ANS917530 AXO917528:AXO917530 BHK917528:BHK917530 BRG917528:BRG917530 CBC917528:CBC917530 CKY917528:CKY917530 CUU917528:CUU917530 DEQ917528:DEQ917530 DOM917528:DOM917530 DYI917528:DYI917530 EIE917528:EIE917530 ESA917528:ESA917530 FBW917528:FBW917530 FLS917528:FLS917530 FVO917528:FVO917530 GFK917528:GFK917530 GPG917528:GPG917530 GZC917528:GZC917530 HIY917528:HIY917530 HSU917528:HSU917530 ICQ917528:ICQ917530 IMM917528:IMM917530 IWI917528:IWI917530 JGE917528:JGE917530 JQA917528:JQA917530 JZW917528:JZW917530 KJS917528:KJS917530 KTO917528:KTO917530 LDK917528:LDK917530 LNG917528:LNG917530 LXC917528:LXC917530 MGY917528:MGY917530 MQU917528:MQU917530 NAQ917528:NAQ917530 NKM917528:NKM917530 NUI917528:NUI917530 OEE917528:OEE917530 OOA917528:OOA917530 OXW917528:OXW917530 PHS917528:PHS917530 PRO917528:PRO917530 QBK917528:QBK917530 QLG917528:QLG917530 QVC917528:QVC917530 REY917528:REY917530 ROU917528:ROU917530 RYQ917528:RYQ917530 SIM917528:SIM917530 SSI917528:SSI917530 TCE917528:TCE917530 TMA917528:TMA917530 TVW917528:TVW917530 UFS917528:UFS917530 UPO917528:UPO917530 UZK917528:UZK917530 VJG917528:VJG917530 VTC917528:VTC917530 WCY917528:WCY917530 WMU917528:WMU917530 WWQ917528:WWQ917530 AI983064:AI983066 KE983064:KE983066 UA983064:UA983066 ADW983064:ADW983066 ANS983064:ANS983066 AXO983064:AXO983066 BHK983064:BHK983066 BRG983064:BRG983066 CBC983064:CBC983066 CKY983064:CKY983066 CUU983064:CUU983066 DEQ983064:DEQ983066 DOM983064:DOM983066 DYI983064:DYI983066 EIE983064:EIE983066 ESA983064:ESA983066 FBW983064:FBW983066 FLS983064:FLS983066 FVO983064:FVO983066 GFK983064:GFK983066 GPG983064:GPG983066 GZC983064:GZC983066 HIY983064:HIY983066 HSU983064:HSU983066 ICQ983064:ICQ983066 IMM983064:IMM983066 IWI983064:IWI983066 JGE983064:JGE983066 JQA983064:JQA983066 JZW983064:JZW983066 KJS983064:KJS983066 KTO983064:KTO983066 LDK983064:LDK983066 LNG983064:LNG983066 LXC983064:LXC983066 MGY983064:MGY983066 MQU983064:MQU983066 NAQ983064:NAQ983066 NKM983064:NKM983066 NUI983064:NUI983066 OEE983064:OEE983066 OOA983064:OOA983066 OXW983064:OXW983066 PHS983064:PHS983066 PRO983064:PRO983066 QBK983064:QBK983066 QLG983064:QLG983066 QVC983064:QVC983066 REY983064:REY983066 ROU983064:ROU983066 RYQ983064:RYQ983066 SIM983064:SIM983066 SSI983064:SSI983066 TCE983064:TCE983066 TMA983064:TMA983066 TVW983064:TVW983066 UFS983064:UFS983066 UPO983064:UPO983066 UZK983064:UZK983066 VJG983064:VJG983066 VTC983064:VTC983066 WCY983064:WCY983066 WMU983064:WMU983066 WWQ983064:WWQ983066 JY29:JY31 TU29:TU31 ADQ29:ADQ31 ANM29:ANM31 AXI29:AXI31 BHE29:BHE31 BRA29:BRA31 CAW29:CAW31 CKS29:CKS31 CUO29:CUO31 DEK29:DEK31 DOG29:DOG31 DYC29:DYC31 EHY29:EHY31 ERU29:ERU31 FBQ29:FBQ31 FLM29:FLM31 FVI29:FVI31 GFE29:GFE31 GPA29:GPA31 GYW29:GYW31 HIS29:HIS31 HSO29:HSO31 ICK29:ICK31 IMG29:IMG31 IWC29:IWC31 JFY29:JFY31 JPU29:JPU31 JZQ29:JZQ31 KJM29:KJM31 KTI29:KTI31 LDE29:LDE31 LNA29:LNA31 LWW29:LWW31 MGS29:MGS31 MQO29:MQO31 NAK29:NAK31 NKG29:NKG31 NUC29:NUC31 ODY29:ODY31 ONU29:ONU31 OXQ29:OXQ31 PHM29:PHM31 PRI29:PRI31 QBE29:QBE31 QLA29:QLA31 QUW29:QUW31 RES29:RES31 ROO29:ROO31 RYK29:RYK31 SIG29:SIG31 SSC29:SSC31 TBY29:TBY31 TLU29:TLU31 TVQ29:TVQ31 UFM29:UFM31 UPI29:UPI31 UZE29:UZE31 VJA29:VJA31 VSW29:VSW31 WCS29:WCS31 WMO29:WMO31 WWK29:WWK31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W55:Y55 JS55:JU55 TO55:TQ55 ADK55:ADM55 ANG55:ANI55 AXC55:AXE55 BGY55:BHA55 BQU55:BQW55 CAQ55:CAS55 CKM55:CKO55 CUI55:CUK55 DEE55:DEG55 DOA55:DOC55 DXW55:DXY55 EHS55:EHU55 ERO55:ERQ55 FBK55:FBM55 FLG55:FLI55 FVC55:FVE55 GEY55:GFA55 GOU55:GOW55 GYQ55:GYS55 HIM55:HIO55 HSI55:HSK55 ICE55:ICG55 IMA55:IMC55 IVW55:IVY55 JFS55:JFU55 JPO55:JPQ55 JZK55:JZM55 KJG55:KJI55 KTC55:KTE55 LCY55:LDA55 LMU55:LMW55 LWQ55:LWS55 MGM55:MGO55 MQI55:MQK55 NAE55:NAG55 NKA55:NKC55 NTW55:NTY55 ODS55:ODU55 ONO55:ONQ55 OXK55:OXM55 PHG55:PHI55 PRC55:PRE55 QAY55:QBA55 QKU55:QKW55 QUQ55:QUS55 REM55:REO55 ROI55:ROK55 RYE55:RYG55 SIA55:SIC55 SRW55:SRY55 TBS55:TBU55 TLO55:TLQ55 TVK55:TVM55 UFG55:UFI55 UPC55:UPE55 UYY55:UZA55 VIU55:VIW55 VSQ55:VSS55 WCM55:WCO55 WMI55:WMK55 WWE55:WWG55 W65576:Y65576 JS65576:JU65576 TO65576:TQ65576 ADK65576:ADM65576 ANG65576:ANI65576 AXC65576:AXE65576 BGY65576:BHA65576 BQU65576:BQW65576 CAQ65576:CAS65576 CKM65576:CKO65576 CUI65576:CUK65576 DEE65576:DEG65576 DOA65576:DOC65576 DXW65576:DXY65576 EHS65576:EHU65576 ERO65576:ERQ65576 FBK65576:FBM65576 FLG65576:FLI65576 FVC65576:FVE65576 GEY65576:GFA65576 GOU65576:GOW65576 GYQ65576:GYS65576 HIM65576:HIO65576 HSI65576:HSK65576 ICE65576:ICG65576 IMA65576:IMC65576 IVW65576:IVY65576 JFS65576:JFU65576 JPO65576:JPQ65576 JZK65576:JZM65576 KJG65576:KJI65576 KTC65576:KTE65576 LCY65576:LDA65576 LMU65576:LMW65576 LWQ65576:LWS65576 MGM65576:MGO65576 MQI65576:MQK65576 NAE65576:NAG65576 NKA65576:NKC65576 NTW65576:NTY65576 ODS65576:ODU65576 ONO65576:ONQ65576 OXK65576:OXM65576 PHG65576:PHI65576 PRC65576:PRE65576 QAY65576:QBA65576 QKU65576:QKW65576 QUQ65576:QUS65576 REM65576:REO65576 ROI65576:ROK65576 RYE65576:RYG65576 SIA65576:SIC65576 SRW65576:SRY65576 TBS65576:TBU65576 TLO65576:TLQ65576 TVK65576:TVM65576 UFG65576:UFI65576 UPC65576:UPE65576 UYY65576:UZA65576 VIU65576:VIW65576 VSQ65576:VSS65576 WCM65576:WCO65576 WMI65576:WMK65576 WWE65576:WWG65576 W131112:Y131112 JS131112:JU131112 TO131112:TQ131112 ADK131112:ADM131112 ANG131112:ANI131112 AXC131112:AXE131112 BGY131112:BHA131112 BQU131112:BQW131112 CAQ131112:CAS131112 CKM131112:CKO131112 CUI131112:CUK131112 DEE131112:DEG131112 DOA131112:DOC131112 DXW131112:DXY131112 EHS131112:EHU131112 ERO131112:ERQ131112 FBK131112:FBM131112 FLG131112:FLI131112 FVC131112:FVE131112 GEY131112:GFA131112 GOU131112:GOW131112 GYQ131112:GYS131112 HIM131112:HIO131112 HSI131112:HSK131112 ICE131112:ICG131112 IMA131112:IMC131112 IVW131112:IVY131112 JFS131112:JFU131112 JPO131112:JPQ131112 JZK131112:JZM131112 KJG131112:KJI131112 KTC131112:KTE131112 LCY131112:LDA131112 LMU131112:LMW131112 LWQ131112:LWS131112 MGM131112:MGO131112 MQI131112:MQK131112 NAE131112:NAG131112 NKA131112:NKC131112 NTW131112:NTY131112 ODS131112:ODU131112 ONO131112:ONQ131112 OXK131112:OXM131112 PHG131112:PHI131112 PRC131112:PRE131112 QAY131112:QBA131112 QKU131112:QKW131112 QUQ131112:QUS131112 REM131112:REO131112 ROI131112:ROK131112 RYE131112:RYG131112 SIA131112:SIC131112 SRW131112:SRY131112 TBS131112:TBU131112 TLO131112:TLQ131112 TVK131112:TVM131112 UFG131112:UFI131112 UPC131112:UPE131112 UYY131112:UZA131112 VIU131112:VIW131112 VSQ131112:VSS131112 WCM131112:WCO131112 WMI131112:WMK131112 WWE131112:WWG131112 W196648:Y196648 JS196648:JU196648 TO196648:TQ196648 ADK196648:ADM196648 ANG196648:ANI196648 AXC196648:AXE196648 BGY196648:BHA196648 BQU196648:BQW196648 CAQ196648:CAS196648 CKM196648:CKO196648 CUI196648:CUK196648 DEE196648:DEG196648 DOA196648:DOC196648 DXW196648:DXY196648 EHS196648:EHU196648 ERO196648:ERQ196648 FBK196648:FBM196648 FLG196648:FLI196648 FVC196648:FVE196648 GEY196648:GFA196648 GOU196648:GOW196648 GYQ196648:GYS196648 HIM196648:HIO196648 HSI196648:HSK196648 ICE196648:ICG196648 IMA196648:IMC196648 IVW196648:IVY196648 JFS196648:JFU196648 JPO196648:JPQ196648 JZK196648:JZM196648 KJG196648:KJI196648 KTC196648:KTE196648 LCY196648:LDA196648 LMU196648:LMW196648 LWQ196648:LWS196648 MGM196648:MGO196648 MQI196648:MQK196648 NAE196648:NAG196648 NKA196648:NKC196648 NTW196648:NTY196648 ODS196648:ODU196648 ONO196648:ONQ196648 OXK196648:OXM196648 PHG196648:PHI196648 PRC196648:PRE196648 QAY196648:QBA196648 QKU196648:QKW196648 QUQ196648:QUS196648 REM196648:REO196648 ROI196648:ROK196648 RYE196648:RYG196648 SIA196648:SIC196648 SRW196648:SRY196648 TBS196648:TBU196648 TLO196648:TLQ196648 TVK196648:TVM196648 UFG196648:UFI196648 UPC196648:UPE196648 UYY196648:UZA196648 VIU196648:VIW196648 VSQ196648:VSS196648 WCM196648:WCO196648 WMI196648:WMK196648 WWE196648:WWG196648 W262184:Y262184 JS262184:JU262184 TO262184:TQ262184 ADK262184:ADM262184 ANG262184:ANI262184 AXC262184:AXE262184 BGY262184:BHA262184 BQU262184:BQW262184 CAQ262184:CAS262184 CKM262184:CKO262184 CUI262184:CUK262184 DEE262184:DEG262184 DOA262184:DOC262184 DXW262184:DXY262184 EHS262184:EHU262184 ERO262184:ERQ262184 FBK262184:FBM262184 FLG262184:FLI262184 FVC262184:FVE262184 GEY262184:GFA262184 GOU262184:GOW262184 GYQ262184:GYS262184 HIM262184:HIO262184 HSI262184:HSK262184 ICE262184:ICG262184 IMA262184:IMC262184 IVW262184:IVY262184 JFS262184:JFU262184 JPO262184:JPQ262184 JZK262184:JZM262184 KJG262184:KJI262184 KTC262184:KTE262184 LCY262184:LDA262184 LMU262184:LMW262184 LWQ262184:LWS262184 MGM262184:MGO262184 MQI262184:MQK262184 NAE262184:NAG262184 NKA262184:NKC262184 NTW262184:NTY262184 ODS262184:ODU262184 ONO262184:ONQ262184 OXK262184:OXM262184 PHG262184:PHI262184 PRC262184:PRE262184 QAY262184:QBA262184 QKU262184:QKW262184 QUQ262184:QUS262184 REM262184:REO262184 ROI262184:ROK262184 RYE262184:RYG262184 SIA262184:SIC262184 SRW262184:SRY262184 TBS262184:TBU262184 TLO262184:TLQ262184 TVK262184:TVM262184 UFG262184:UFI262184 UPC262184:UPE262184 UYY262184:UZA262184 VIU262184:VIW262184 VSQ262184:VSS262184 WCM262184:WCO262184 WMI262184:WMK262184 WWE262184:WWG262184 W327720:Y327720 JS327720:JU327720 TO327720:TQ327720 ADK327720:ADM327720 ANG327720:ANI327720 AXC327720:AXE327720 BGY327720:BHA327720 BQU327720:BQW327720 CAQ327720:CAS327720 CKM327720:CKO327720 CUI327720:CUK327720 DEE327720:DEG327720 DOA327720:DOC327720 DXW327720:DXY327720 EHS327720:EHU327720 ERO327720:ERQ327720 FBK327720:FBM327720 FLG327720:FLI327720 FVC327720:FVE327720 GEY327720:GFA327720 GOU327720:GOW327720 GYQ327720:GYS327720 HIM327720:HIO327720 HSI327720:HSK327720 ICE327720:ICG327720 IMA327720:IMC327720 IVW327720:IVY327720 JFS327720:JFU327720 JPO327720:JPQ327720 JZK327720:JZM327720 KJG327720:KJI327720 KTC327720:KTE327720 LCY327720:LDA327720 LMU327720:LMW327720 LWQ327720:LWS327720 MGM327720:MGO327720 MQI327720:MQK327720 NAE327720:NAG327720 NKA327720:NKC327720 NTW327720:NTY327720 ODS327720:ODU327720 ONO327720:ONQ327720 OXK327720:OXM327720 PHG327720:PHI327720 PRC327720:PRE327720 QAY327720:QBA327720 QKU327720:QKW327720 QUQ327720:QUS327720 REM327720:REO327720 ROI327720:ROK327720 RYE327720:RYG327720 SIA327720:SIC327720 SRW327720:SRY327720 TBS327720:TBU327720 TLO327720:TLQ327720 TVK327720:TVM327720 UFG327720:UFI327720 UPC327720:UPE327720 UYY327720:UZA327720 VIU327720:VIW327720 VSQ327720:VSS327720 WCM327720:WCO327720 WMI327720:WMK327720 WWE327720:WWG327720 W393256:Y393256 JS393256:JU393256 TO393256:TQ393256 ADK393256:ADM393256 ANG393256:ANI393256 AXC393256:AXE393256 BGY393256:BHA393256 BQU393256:BQW393256 CAQ393256:CAS393256 CKM393256:CKO393256 CUI393256:CUK393256 DEE393256:DEG393256 DOA393256:DOC393256 DXW393256:DXY393256 EHS393256:EHU393256 ERO393256:ERQ393256 FBK393256:FBM393256 FLG393256:FLI393256 FVC393256:FVE393256 GEY393256:GFA393256 GOU393256:GOW393256 GYQ393256:GYS393256 HIM393256:HIO393256 HSI393256:HSK393256 ICE393256:ICG393256 IMA393256:IMC393256 IVW393256:IVY393256 JFS393256:JFU393256 JPO393256:JPQ393256 JZK393256:JZM393256 KJG393256:KJI393256 KTC393256:KTE393256 LCY393256:LDA393256 LMU393256:LMW393256 LWQ393256:LWS393256 MGM393256:MGO393256 MQI393256:MQK393256 NAE393256:NAG393256 NKA393256:NKC393256 NTW393256:NTY393256 ODS393256:ODU393256 ONO393256:ONQ393256 OXK393256:OXM393256 PHG393256:PHI393256 PRC393256:PRE393256 QAY393256:QBA393256 QKU393256:QKW393256 QUQ393256:QUS393256 REM393256:REO393256 ROI393256:ROK393256 RYE393256:RYG393256 SIA393256:SIC393256 SRW393256:SRY393256 TBS393256:TBU393256 TLO393256:TLQ393256 TVK393256:TVM393256 UFG393256:UFI393256 UPC393256:UPE393256 UYY393256:UZA393256 VIU393256:VIW393256 VSQ393256:VSS393256 WCM393256:WCO393256 WMI393256:WMK393256 WWE393256:WWG393256 W458792:Y458792 JS458792:JU458792 TO458792:TQ458792 ADK458792:ADM458792 ANG458792:ANI458792 AXC458792:AXE458792 BGY458792:BHA458792 BQU458792:BQW458792 CAQ458792:CAS458792 CKM458792:CKO458792 CUI458792:CUK458792 DEE458792:DEG458792 DOA458792:DOC458792 DXW458792:DXY458792 EHS458792:EHU458792 ERO458792:ERQ458792 FBK458792:FBM458792 FLG458792:FLI458792 FVC458792:FVE458792 GEY458792:GFA458792 GOU458792:GOW458792 GYQ458792:GYS458792 HIM458792:HIO458792 HSI458792:HSK458792 ICE458792:ICG458792 IMA458792:IMC458792 IVW458792:IVY458792 JFS458792:JFU458792 JPO458792:JPQ458792 JZK458792:JZM458792 KJG458792:KJI458792 KTC458792:KTE458792 LCY458792:LDA458792 LMU458792:LMW458792 LWQ458792:LWS458792 MGM458792:MGO458792 MQI458792:MQK458792 NAE458792:NAG458792 NKA458792:NKC458792 NTW458792:NTY458792 ODS458792:ODU458792 ONO458792:ONQ458792 OXK458792:OXM458792 PHG458792:PHI458792 PRC458792:PRE458792 QAY458792:QBA458792 QKU458792:QKW458792 QUQ458792:QUS458792 REM458792:REO458792 ROI458792:ROK458792 RYE458792:RYG458792 SIA458792:SIC458792 SRW458792:SRY458792 TBS458792:TBU458792 TLO458792:TLQ458792 TVK458792:TVM458792 UFG458792:UFI458792 UPC458792:UPE458792 UYY458792:UZA458792 VIU458792:VIW458792 VSQ458792:VSS458792 WCM458792:WCO458792 WMI458792:WMK458792 WWE458792:WWG458792 W524328:Y524328 JS524328:JU524328 TO524328:TQ524328 ADK524328:ADM524328 ANG524328:ANI524328 AXC524328:AXE524328 BGY524328:BHA524328 BQU524328:BQW524328 CAQ524328:CAS524328 CKM524328:CKO524328 CUI524328:CUK524328 DEE524328:DEG524328 DOA524328:DOC524328 DXW524328:DXY524328 EHS524328:EHU524328 ERO524328:ERQ524328 FBK524328:FBM524328 FLG524328:FLI524328 FVC524328:FVE524328 GEY524328:GFA524328 GOU524328:GOW524328 GYQ524328:GYS524328 HIM524328:HIO524328 HSI524328:HSK524328 ICE524328:ICG524328 IMA524328:IMC524328 IVW524328:IVY524328 JFS524328:JFU524328 JPO524328:JPQ524328 JZK524328:JZM524328 KJG524328:KJI524328 KTC524328:KTE524328 LCY524328:LDA524328 LMU524328:LMW524328 LWQ524328:LWS524328 MGM524328:MGO524328 MQI524328:MQK524328 NAE524328:NAG524328 NKA524328:NKC524328 NTW524328:NTY524328 ODS524328:ODU524328 ONO524328:ONQ524328 OXK524328:OXM524328 PHG524328:PHI524328 PRC524328:PRE524328 QAY524328:QBA524328 QKU524328:QKW524328 QUQ524328:QUS524328 REM524328:REO524328 ROI524328:ROK524328 RYE524328:RYG524328 SIA524328:SIC524328 SRW524328:SRY524328 TBS524328:TBU524328 TLO524328:TLQ524328 TVK524328:TVM524328 UFG524328:UFI524328 UPC524328:UPE524328 UYY524328:UZA524328 VIU524328:VIW524328 VSQ524328:VSS524328 WCM524328:WCO524328 WMI524328:WMK524328 WWE524328:WWG524328 W589864:Y589864 JS589864:JU589864 TO589864:TQ589864 ADK589864:ADM589864 ANG589864:ANI589864 AXC589864:AXE589864 BGY589864:BHA589864 BQU589864:BQW589864 CAQ589864:CAS589864 CKM589864:CKO589864 CUI589864:CUK589864 DEE589864:DEG589864 DOA589864:DOC589864 DXW589864:DXY589864 EHS589864:EHU589864 ERO589864:ERQ589864 FBK589864:FBM589864 FLG589864:FLI589864 FVC589864:FVE589864 GEY589864:GFA589864 GOU589864:GOW589864 GYQ589864:GYS589864 HIM589864:HIO589864 HSI589864:HSK589864 ICE589864:ICG589864 IMA589864:IMC589864 IVW589864:IVY589864 JFS589864:JFU589864 JPO589864:JPQ589864 JZK589864:JZM589864 KJG589864:KJI589864 KTC589864:KTE589864 LCY589864:LDA589864 LMU589864:LMW589864 LWQ589864:LWS589864 MGM589864:MGO589864 MQI589864:MQK589864 NAE589864:NAG589864 NKA589864:NKC589864 NTW589864:NTY589864 ODS589864:ODU589864 ONO589864:ONQ589864 OXK589864:OXM589864 PHG589864:PHI589864 PRC589864:PRE589864 QAY589864:QBA589864 QKU589864:QKW589864 QUQ589864:QUS589864 REM589864:REO589864 ROI589864:ROK589864 RYE589864:RYG589864 SIA589864:SIC589864 SRW589864:SRY589864 TBS589864:TBU589864 TLO589864:TLQ589864 TVK589864:TVM589864 UFG589864:UFI589864 UPC589864:UPE589864 UYY589864:UZA589864 VIU589864:VIW589864 VSQ589864:VSS589864 WCM589864:WCO589864 WMI589864:WMK589864 WWE589864:WWG589864 W655400:Y655400 JS655400:JU655400 TO655400:TQ655400 ADK655400:ADM655400 ANG655400:ANI655400 AXC655400:AXE655400 BGY655400:BHA655400 BQU655400:BQW655400 CAQ655400:CAS655400 CKM655400:CKO655400 CUI655400:CUK655400 DEE655400:DEG655400 DOA655400:DOC655400 DXW655400:DXY655400 EHS655400:EHU655400 ERO655400:ERQ655400 FBK655400:FBM655400 FLG655400:FLI655400 FVC655400:FVE655400 GEY655400:GFA655400 GOU655400:GOW655400 GYQ655400:GYS655400 HIM655400:HIO655400 HSI655400:HSK655400 ICE655400:ICG655400 IMA655400:IMC655400 IVW655400:IVY655400 JFS655400:JFU655400 JPO655400:JPQ655400 JZK655400:JZM655400 KJG655400:KJI655400 KTC655400:KTE655400 LCY655400:LDA655400 LMU655400:LMW655400 LWQ655400:LWS655400 MGM655400:MGO655400 MQI655400:MQK655400 NAE655400:NAG655400 NKA655400:NKC655400 NTW655400:NTY655400 ODS655400:ODU655400 ONO655400:ONQ655400 OXK655400:OXM655400 PHG655400:PHI655400 PRC655400:PRE655400 QAY655400:QBA655400 QKU655400:QKW655400 QUQ655400:QUS655400 REM655400:REO655400 ROI655400:ROK655400 RYE655400:RYG655400 SIA655400:SIC655400 SRW655400:SRY655400 TBS655400:TBU655400 TLO655400:TLQ655400 TVK655400:TVM655400 UFG655400:UFI655400 UPC655400:UPE655400 UYY655400:UZA655400 VIU655400:VIW655400 VSQ655400:VSS655400 WCM655400:WCO655400 WMI655400:WMK655400 WWE655400:WWG655400 W720936:Y720936 JS720936:JU720936 TO720936:TQ720936 ADK720936:ADM720936 ANG720936:ANI720936 AXC720936:AXE720936 BGY720936:BHA720936 BQU720936:BQW720936 CAQ720936:CAS720936 CKM720936:CKO720936 CUI720936:CUK720936 DEE720936:DEG720936 DOA720936:DOC720936 DXW720936:DXY720936 EHS720936:EHU720936 ERO720936:ERQ720936 FBK720936:FBM720936 FLG720936:FLI720936 FVC720936:FVE720936 GEY720936:GFA720936 GOU720936:GOW720936 GYQ720936:GYS720936 HIM720936:HIO720936 HSI720936:HSK720936 ICE720936:ICG720936 IMA720936:IMC720936 IVW720936:IVY720936 JFS720936:JFU720936 JPO720936:JPQ720936 JZK720936:JZM720936 KJG720936:KJI720936 KTC720936:KTE720936 LCY720936:LDA720936 LMU720936:LMW720936 LWQ720936:LWS720936 MGM720936:MGO720936 MQI720936:MQK720936 NAE720936:NAG720936 NKA720936:NKC720936 NTW720936:NTY720936 ODS720936:ODU720936 ONO720936:ONQ720936 OXK720936:OXM720936 PHG720936:PHI720936 PRC720936:PRE720936 QAY720936:QBA720936 QKU720936:QKW720936 QUQ720936:QUS720936 REM720936:REO720936 ROI720936:ROK720936 RYE720936:RYG720936 SIA720936:SIC720936 SRW720936:SRY720936 TBS720936:TBU720936 TLO720936:TLQ720936 TVK720936:TVM720936 UFG720936:UFI720936 UPC720936:UPE720936 UYY720936:UZA720936 VIU720936:VIW720936 VSQ720936:VSS720936 WCM720936:WCO720936 WMI720936:WMK720936 WWE720936:WWG720936 W786472:Y786472 JS786472:JU786472 TO786472:TQ786472 ADK786472:ADM786472 ANG786472:ANI786472 AXC786472:AXE786472 BGY786472:BHA786472 BQU786472:BQW786472 CAQ786472:CAS786472 CKM786472:CKO786472 CUI786472:CUK786472 DEE786472:DEG786472 DOA786472:DOC786472 DXW786472:DXY786472 EHS786472:EHU786472 ERO786472:ERQ786472 FBK786472:FBM786472 FLG786472:FLI786472 FVC786472:FVE786472 GEY786472:GFA786472 GOU786472:GOW786472 GYQ786472:GYS786472 HIM786472:HIO786472 HSI786472:HSK786472 ICE786472:ICG786472 IMA786472:IMC786472 IVW786472:IVY786472 JFS786472:JFU786472 JPO786472:JPQ786472 JZK786472:JZM786472 KJG786472:KJI786472 KTC786472:KTE786472 LCY786472:LDA786472 LMU786472:LMW786472 LWQ786472:LWS786472 MGM786472:MGO786472 MQI786472:MQK786472 NAE786472:NAG786472 NKA786472:NKC786472 NTW786472:NTY786472 ODS786472:ODU786472 ONO786472:ONQ786472 OXK786472:OXM786472 PHG786472:PHI786472 PRC786472:PRE786472 QAY786472:QBA786472 QKU786472:QKW786472 QUQ786472:QUS786472 REM786472:REO786472 ROI786472:ROK786472 RYE786472:RYG786472 SIA786472:SIC786472 SRW786472:SRY786472 TBS786472:TBU786472 TLO786472:TLQ786472 TVK786472:TVM786472 UFG786472:UFI786472 UPC786472:UPE786472 UYY786472:UZA786472 VIU786472:VIW786472 VSQ786472:VSS786472 WCM786472:WCO786472 WMI786472:WMK786472 WWE786472:WWG786472 W852008:Y852008 JS852008:JU852008 TO852008:TQ852008 ADK852008:ADM852008 ANG852008:ANI852008 AXC852008:AXE852008 BGY852008:BHA852008 BQU852008:BQW852008 CAQ852008:CAS852008 CKM852008:CKO852008 CUI852008:CUK852008 DEE852008:DEG852008 DOA852008:DOC852008 DXW852008:DXY852008 EHS852008:EHU852008 ERO852008:ERQ852008 FBK852008:FBM852008 FLG852008:FLI852008 FVC852008:FVE852008 GEY852008:GFA852008 GOU852008:GOW852008 GYQ852008:GYS852008 HIM852008:HIO852008 HSI852008:HSK852008 ICE852008:ICG852008 IMA852008:IMC852008 IVW852008:IVY852008 JFS852008:JFU852008 JPO852008:JPQ852008 JZK852008:JZM852008 KJG852008:KJI852008 KTC852008:KTE852008 LCY852008:LDA852008 LMU852008:LMW852008 LWQ852008:LWS852008 MGM852008:MGO852008 MQI852008:MQK852008 NAE852008:NAG852008 NKA852008:NKC852008 NTW852008:NTY852008 ODS852008:ODU852008 ONO852008:ONQ852008 OXK852008:OXM852008 PHG852008:PHI852008 PRC852008:PRE852008 QAY852008:QBA852008 QKU852008:QKW852008 QUQ852008:QUS852008 REM852008:REO852008 ROI852008:ROK852008 RYE852008:RYG852008 SIA852008:SIC852008 SRW852008:SRY852008 TBS852008:TBU852008 TLO852008:TLQ852008 TVK852008:TVM852008 UFG852008:UFI852008 UPC852008:UPE852008 UYY852008:UZA852008 VIU852008:VIW852008 VSQ852008:VSS852008 WCM852008:WCO852008 WMI852008:WMK852008 WWE852008:WWG852008 W917544:Y917544 JS917544:JU917544 TO917544:TQ917544 ADK917544:ADM917544 ANG917544:ANI917544 AXC917544:AXE917544 BGY917544:BHA917544 BQU917544:BQW917544 CAQ917544:CAS917544 CKM917544:CKO917544 CUI917544:CUK917544 DEE917544:DEG917544 DOA917544:DOC917544 DXW917544:DXY917544 EHS917544:EHU917544 ERO917544:ERQ917544 FBK917544:FBM917544 FLG917544:FLI917544 FVC917544:FVE917544 GEY917544:GFA917544 GOU917544:GOW917544 GYQ917544:GYS917544 HIM917544:HIO917544 HSI917544:HSK917544 ICE917544:ICG917544 IMA917544:IMC917544 IVW917544:IVY917544 JFS917544:JFU917544 JPO917544:JPQ917544 JZK917544:JZM917544 KJG917544:KJI917544 KTC917544:KTE917544 LCY917544:LDA917544 LMU917544:LMW917544 LWQ917544:LWS917544 MGM917544:MGO917544 MQI917544:MQK917544 NAE917544:NAG917544 NKA917544:NKC917544 NTW917544:NTY917544 ODS917544:ODU917544 ONO917544:ONQ917544 OXK917544:OXM917544 PHG917544:PHI917544 PRC917544:PRE917544 QAY917544:QBA917544 QKU917544:QKW917544 QUQ917544:QUS917544 REM917544:REO917544 ROI917544:ROK917544 RYE917544:RYG917544 SIA917544:SIC917544 SRW917544:SRY917544 TBS917544:TBU917544 TLO917544:TLQ917544 TVK917544:TVM917544 UFG917544:UFI917544 UPC917544:UPE917544 UYY917544:UZA917544 VIU917544:VIW917544 VSQ917544:VSS917544 WCM917544:WCO917544 WMI917544:WMK917544 WWE917544:WWG917544 W983080:Y983080 JS983080:JU983080 TO983080:TQ983080 ADK983080:ADM983080 ANG983080:ANI983080 AXC983080:AXE983080 BGY983080:BHA983080 BQU983080:BQW983080 CAQ983080:CAS983080 CKM983080:CKO983080 CUI983080:CUK983080 DEE983080:DEG983080 DOA983080:DOC983080 DXW983080:DXY983080 EHS983080:EHU983080 ERO983080:ERQ983080 FBK983080:FBM983080 FLG983080:FLI983080 FVC983080:FVE983080 GEY983080:GFA983080 GOU983080:GOW983080 GYQ983080:GYS983080 HIM983080:HIO983080 HSI983080:HSK983080 ICE983080:ICG983080 IMA983080:IMC983080 IVW983080:IVY983080 JFS983080:JFU983080 JPO983080:JPQ983080 JZK983080:JZM983080 KJG983080:KJI983080 KTC983080:KTE983080 LCY983080:LDA983080 LMU983080:LMW983080 LWQ983080:LWS983080 MGM983080:MGO983080 MQI983080:MQK983080 NAE983080:NAG983080 NKA983080:NKC983080 NTW983080:NTY983080 ODS983080:ODU983080 ONO983080:ONQ983080 OXK983080:OXM983080 PHG983080:PHI983080 PRC983080:PRE983080 QAY983080:QBA983080 QKU983080:QKW983080 QUQ983080:QUS983080 REM983080:REO983080 ROI983080:ROK983080 RYE983080:RYG983080 SIA983080:SIC983080 SRW983080:SRY983080 TBS983080:TBU983080 TLO983080:TLQ983080 TVK983080:TVM983080 UFG983080:UFI983080 UPC983080:UPE983080 UYY983080:UZA983080 VIU983080:VIW983080 VSQ983080:VSS983080 WCM983080:WCO983080 WMI983080:WMK983080 WWE983080:WWG983080 Z29:Z31 JV29:JV31 TR29:TR31 ADN29:ADN31 ANJ29:ANJ31 AXF29:AXF31 BHB29:BHB31 BQX29:BQX31 CAT29:CAT31 CKP29:CKP31 CUL29:CUL31 DEH29:DEH31 DOD29:DOD31 DXZ29:DXZ31 EHV29:EHV31 ERR29:ERR31 FBN29:FBN31 FLJ29:FLJ31 FVF29:FVF31 GFB29:GFB31 GOX29:GOX31 GYT29:GYT31 HIP29:HIP31 HSL29:HSL31 ICH29:ICH31 IMD29:IMD31 IVZ29:IVZ31 JFV29:JFV31 JPR29:JPR31 JZN29:JZN31 KJJ29:KJJ31 KTF29:KTF31 LDB29:LDB31 LMX29:LMX31 LWT29:LWT31 MGP29:MGP31 MQL29:MQL31 NAH29:NAH31 NKD29:NKD31 NTZ29:NTZ31 ODV29:ODV31 ONR29:ONR31 OXN29:OXN31 PHJ29:PHJ31 PRF29:PRF31 QBB29:QBB31 QKX29:QKX31 QUT29:QUT31 REP29:REP31 ROL29:ROL31 RYH29:RYH31 SID29:SID31 SRZ29:SRZ31 TBV29:TBV31 TLR29:TLR31 TVN29:TVN31 UFJ29:UFJ31 UPF29:UPF31 UZB29:UZB31 VIX29:VIX31 VST29:VST31 WCP29:WCP31 WML29:WML31 WWH29:WWH31 Z65551:Z65553 JV65551:JV65553 TR65551:TR65553 ADN65551:ADN65553 ANJ65551:ANJ65553 AXF65551:AXF65553 BHB65551:BHB65553 BQX65551:BQX65553 CAT65551:CAT65553 CKP65551:CKP65553 CUL65551:CUL65553 DEH65551:DEH65553 DOD65551:DOD65553 DXZ65551:DXZ65553 EHV65551:EHV65553 ERR65551:ERR65553 FBN65551:FBN65553 FLJ65551:FLJ65553 FVF65551:FVF65553 GFB65551:GFB65553 GOX65551:GOX65553 GYT65551:GYT65553 HIP65551:HIP65553 HSL65551:HSL65553 ICH65551:ICH65553 IMD65551:IMD65553 IVZ65551:IVZ65553 JFV65551:JFV65553 JPR65551:JPR65553 JZN65551:JZN65553 KJJ65551:KJJ65553 KTF65551:KTF65553 LDB65551:LDB65553 LMX65551:LMX65553 LWT65551:LWT65553 MGP65551:MGP65553 MQL65551:MQL65553 NAH65551:NAH65553 NKD65551:NKD65553 NTZ65551:NTZ65553 ODV65551:ODV65553 ONR65551:ONR65553 OXN65551:OXN65553 PHJ65551:PHJ65553 PRF65551:PRF65553 QBB65551:QBB65553 QKX65551:QKX65553 QUT65551:QUT65553 REP65551:REP65553 ROL65551:ROL65553 RYH65551:RYH65553 SID65551:SID65553 SRZ65551:SRZ65553 TBV65551:TBV65553 TLR65551:TLR65553 TVN65551:TVN65553 UFJ65551:UFJ65553 UPF65551:UPF65553 UZB65551:UZB65553 VIX65551:VIX65553 VST65551:VST65553 WCP65551:WCP65553 WML65551:WML65553 WWH65551:WWH65553 Z131087:Z131089 JV131087:JV131089 TR131087:TR131089 ADN131087:ADN131089 ANJ131087:ANJ131089 AXF131087:AXF131089 BHB131087:BHB131089 BQX131087:BQX131089 CAT131087:CAT131089 CKP131087:CKP131089 CUL131087:CUL131089 DEH131087:DEH131089 DOD131087:DOD131089 DXZ131087:DXZ131089 EHV131087:EHV131089 ERR131087:ERR131089 FBN131087:FBN131089 FLJ131087:FLJ131089 FVF131087:FVF131089 GFB131087:GFB131089 GOX131087:GOX131089 GYT131087:GYT131089 HIP131087:HIP131089 HSL131087:HSL131089 ICH131087:ICH131089 IMD131087:IMD131089 IVZ131087:IVZ131089 JFV131087:JFV131089 JPR131087:JPR131089 JZN131087:JZN131089 KJJ131087:KJJ131089 KTF131087:KTF131089 LDB131087:LDB131089 LMX131087:LMX131089 LWT131087:LWT131089 MGP131087:MGP131089 MQL131087:MQL131089 NAH131087:NAH131089 NKD131087:NKD131089 NTZ131087:NTZ131089 ODV131087:ODV131089 ONR131087:ONR131089 OXN131087:OXN131089 PHJ131087:PHJ131089 PRF131087:PRF131089 QBB131087:QBB131089 QKX131087:QKX131089 QUT131087:QUT131089 REP131087:REP131089 ROL131087:ROL131089 RYH131087:RYH131089 SID131087:SID131089 SRZ131087:SRZ131089 TBV131087:TBV131089 TLR131087:TLR131089 TVN131087:TVN131089 UFJ131087:UFJ131089 UPF131087:UPF131089 UZB131087:UZB131089 VIX131087:VIX131089 VST131087:VST131089 WCP131087:WCP131089 WML131087:WML131089 WWH131087:WWH131089 Z196623:Z196625 JV196623:JV196625 TR196623:TR196625 ADN196623:ADN196625 ANJ196623:ANJ196625 AXF196623:AXF196625 BHB196623:BHB196625 BQX196623:BQX196625 CAT196623:CAT196625 CKP196623:CKP196625 CUL196623:CUL196625 DEH196623:DEH196625 DOD196623:DOD196625 DXZ196623:DXZ196625 EHV196623:EHV196625 ERR196623:ERR196625 FBN196623:FBN196625 FLJ196623:FLJ196625 FVF196623:FVF196625 GFB196623:GFB196625 GOX196623:GOX196625 GYT196623:GYT196625 HIP196623:HIP196625 HSL196623:HSL196625 ICH196623:ICH196625 IMD196623:IMD196625 IVZ196623:IVZ196625 JFV196623:JFV196625 JPR196623:JPR196625 JZN196623:JZN196625 KJJ196623:KJJ196625 KTF196623:KTF196625 LDB196623:LDB196625 LMX196623:LMX196625 LWT196623:LWT196625 MGP196623:MGP196625 MQL196623:MQL196625 NAH196623:NAH196625 NKD196623:NKD196625 NTZ196623:NTZ196625 ODV196623:ODV196625 ONR196623:ONR196625 OXN196623:OXN196625 PHJ196623:PHJ196625 PRF196623:PRF196625 QBB196623:QBB196625 QKX196623:QKX196625 QUT196623:QUT196625 REP196623:REP196625 ROL196623:ROL196625 RYH196623:RYH196625 SID196623:SID196625 SRZ196623:SRZ196625 TBV196623:TBV196625 TLR196623:TLR196625 TVN196623:TVN196625 UFJ196623:UFJ196625 UPF196623:UPF196625 UZB196623:UZB196625 VIX196623:VIX196625 VST196623:VST196625 WCP196623:WCP196625 WML196623:WML196625 WWH196623:WWH196625 Z262159:Z262161 JV262159:JV262161 TR262159:TR262161 ADN262159:ADN262161 ANJ262159:ANJ262161 AXF262159:AXF262161 BHB262159:BHB262161 BQX262159:BQX262161 CAT262159:CAT262161 CKP262159:CKP262161 CUL262159:CUL262161 DEH262159:DEH262161 DOD262159:DOD262161 DXZ262159:DXZ262161 EHV262159:EHV262161 ERR262159:ERR262161 FBN262159:FBN262161 FLJ262159:FLJ262161 FVF262159:FVF262161 GFB262159:GFB262161 GOX262159:GOX262161 GYT262159:GYT262161 HIP262159:HIP262161 HSL262159:HSL262161 ICH262159:ICH262161 IMD262159:IMD262161 IVZ262159:IVZ262161 JFV262159:JFV262161 JPR262159:JPR262161 JZN262159:JZN262161 KJJ262159:KJJ262161 KTF262159:KTF262161 LDB262159:LDB262161 LMX262159:LMX262161 LWT262159:LWT262161 MGP262159:MGP262161 MQL262159:MQL262161 NAH262159:NAH262161 NKD262159:NKD262161 NTZ262159:NTZ262161 ODV262159:ODV262161 ONR262159:ONR262161 OXN262159:OXN262161 PHJ262159:PHJ262161 PRF262159:PRF262161 QBB262159:QBB262161 QKX262159:QKX262161 QUT262159:QUT262161 REP262159:REP262161 ROL262159:ROL262161 RYH262159:RYH262161 SID262159:SID262161 SRZ262159:SRZ262161 TBV262159:TBV262161 TLR262159:TLR262161 TVN262159:TVN262161 UFJ262159:UFJ262161 UPF262159:UPF262161 UZB262159:UZB262161 VIX262159:VIX262161 VST262159:VST262161 WCP262159:WCP262161 WML262159:WML262161 WWH262159:WWH262161 Z327695:Z327697 JV327695:JV327697 TR327695:TR327697 ADN327695:ADN327697 ANJ327695:ANJ327697 AXF327695:AXF327697 BHB327695:BHB327697 BQX327695:BQX327697 CAT327695:CAT327697 CKP327695:CKP327697 CUL327695:CUL327697 DEH327695:DEH327697 DOD327695:DOD327697 DXZ327695:DXZ327697 EHV327695:EHV327697 ERR327695:ERR327697 FBN327695:FBN327697 FLJ327695:FLJ327697 FVF327695:FVF327697 GFB327695:GFB327697 GOX327695:GOX327697 GYT327695:GYT327697 HIP327695:HIP327697 HSL327695:HSL327697 ICH327695:ICH327697 IMD327695:IMD327697 IVZ327695:IVZ327697 JFV327695:JFV327697 JPR327695:JPR327697 JZN327695:JZN327697 KJJ327695:KJJ327697 KTF327695:KTF327697 LDB327695:LDB327697 LMX327695:LMX327697 LWT327695:LWT327697 MGP327695:MGP327697 MQL327695:MQL327697 NAH327695:NAH327697 NKD327695:NKD327697 NTZ327695:NTZ327697 ODV327695:ODV327697 ONR327695:ONR327697 OXN327695:OXN327697 PHJ327695:PHJ327697 PRF327695:PRF327697 QBB327695:QBB327697 QKX327695:QKX327697 QUT327695:QUT327697 REP327695:REP327697 ROL327695:ROL327697 RYH327695:RYH327697 SID327695:SID327697 SRZ327695:SRZ327697 TBV327695:TBV327697 TLR327695:TLR327697 TVN327695:TVN327697 UFJ327695:UFJ327697 UPF327695:UPF327697 UZB327695:UZB327697 VIX327695:VIX327697 VST327695:VST327697 WCP327695:WCP327697 WML327695:WML327697 WWH327695:WWH327697 Z393231:Z393233 JV393231:JV393233 TR393231:TR393233 ADN393231:ADN393233 ANJ393231:ANJ393233 AXF393231:AXF393233 BHB393231:BHB393233 BQX393231:BQX393233 CAT393231:CAT393233 CKP393231:CKP393233 CUL393231:CUL393233 DEH393231:DEH393233 DOD393231:DOD393233 DXZ393231:DXZ393233 EHV393231:EHV393233 ERR393231:ERR393233 FBN393231:FBN393233 FLJ393231:FLJ393233 FVF393231:FVF393233 GFB393231:GFB393233 GOX393231:GOX393233 GYT393231:GYT393233 HIP393231:HIP393233 HSL393231:HSL393233 ICH393231:ICH393233 IMD393231:IMD393233 IVZ393231:IVZ393233 JFV393231:JFV393233 JPR393231:JPR393233 JZN393231:JZN393233 KJJ393231:KJJ393233 KTF393231:KTF393233 LDB393231:LDB393233 LMX393231:LMX393233 LWT393231:LWT393233 MGP393231:MGP393233 MQL393231:MQL393233 NAH393231:NAH393233 NKD393231:NKD393233 NTZ393231:NTZ393233 ODV393231:ODV393233 ONR393231:ONR393233 OXN393231:OXN393233 PHJ393231:PHJ393233 PRF393231:PRF393233 QBB393231:QBB393233 QKX393231:QKX393233 QUT393231:QUT393233 REP393231:REP393233 ROL393231:ROL393233 RYH393231:RYH393233 SID393231:SID393233 SRZ393231:SRZ393233 TBV393231:TBV393233 TLR393231:TLR393233 TVN393231:TVN393233 UFJ393231:UFJ393233 UPF393231:UPF393233 UZB393231:UZB393233 VIX393231:VIX393233 VST393231:VST393233 WCP393231:WCP393233 WML393231:WML393233 WWH393231:WWH393233 Z458767:Z458769 JV458767:JV458769 TR458767:TR458769 ADN458767:ADN458769 ANJ458767:ANJ458769 AXF458767:AXF458769 BHB458767:BHB458769 BQX458767:BQX458769 CAT458767:CAT458769 CKP458767:CKP458769 CUL458767:CUL458769 DEH458767:DEH458769 DOD458767:DOD458769 DXZ458767:DXZ458769 EHV458767:EHV458769 ERR458767:ERR458769 FBN458767:FBN458769 FLJ458767:FLJ458769 FVF458767:FVF458769 GFB458767:GFB458769 GOX458767:GOX458769 GYT458767:GYT458769 HIP458767:HIP458769 HSL458767:HSL458769 ICH458767:ICH458769 IMD458767:IMD458769 IVZ458767:IVZ458769 JFV458767:JFV458769 JPR458767:JPR458769 JZN458767:JZN458769 KJJ458767:KJJ458769 KTF458767:KTF458769 LDB458767:LDB458769 LMX458767:LMX458769 LWT458767:LWT458769 MGP458767:MGP458769 MQL458767:MQL458769 NAH458767:NAH458769 NKD458767:NKD458769 NTZ458767:NTZ458769 ODV458767:ODV458769 ONR458767:ONR458769 OXN458767:OXN458769 PHJ458767:PHJ458769 PRF458767:PRF458769 QBB458767:QBB458769 QKX458767:QKX458769 QUT458767:QUT458769 REP458767:REP458769 ROL458767:ROL458769 RYH458767:RYH458769 SID458767:SID458769 SRZ458767:SRZ458769 TBV458767:TBV458769 TLR458767:TLR458769 TVN458767:TVN458769 UFJ458767:UFJ458769 UPF458767:UPF458769 UZB458767:UZB458769 VIX458767:VIX458769 VST458767:VST458769 WCP458767:WCP458769 WML458767:WML458769 WWH458767:WWH458769 Z524303:Z524305 JV524303:JV524305 TR524303:TR524305 ADN524303:ADN524305 ANJ524303:ANJ524305 AXF524303:AXF524305 BHB524303:BHB524305 BQX524303:BQX524305 CAT524303:CAT524305 CKP524303:CKP524305 CUL524303:CUL524305 DEH524303:DEH524305 DOD524303:DOD524305 DXZ524303:DXZ524305 EHV524303:EHV524305 ERR524303:ERR524305 FBN524303:FBN524305 FLJ524303:FLJ524305 FVF524303:FVF524305 GFB524303:GFB524305 GOX524303:GOX524305 GYT524303:GYT524305 HIP524303:HIP524305 HSL524303:HSL524305 ICH524303:ICH524305 IMD524303:IMD524305 IVZ524303:IVZ524305 JFV524303:JFV524305 JPR524303:JPR524305 JZN524303:JZN524305 KJJ524303:KJJ524305 KTF524303:KTF524305 LDB524303:LDB524305 LMX524303:LMX524305 LWT524303:LWT524305 MGP524303:MGP524305 MQL524303:MQL524305 NAH524303:NAH524305 NKD524303:NKD524305 NTZ524303:NTZ524305 ODV524303:ODV524305 ONR524303:ONR524305 OXN524303:OXN524305 PHJ524303:PHJ524305 PRF524303:PRF524305 QBB524303:QBB524305 QKX524303:QKX524305 QUT524303:QUT524305 REP524303:REP524305 ROL524303:ROL524305 RYH524303:RYH524305 SID524303:SID524305 SRZ524303:SRZ524305 TBV524303:TBV524305 TLR524303:TLR524305 TVN524303:TVN524305 UFJ524303:UFJ524305 UPF524303:UPF524305 UZB524303:UZB524305 VIX524303:VIX524305 VST524303:VST524305 WCP524303:WCP524305 WML524303:WML524305 WWH524303:WWH524305 Z589839:Z589841 JV589839:JV589841 TR589839:TR589841 ADN589839:ADN589841 ANJ589839:ANJ589841 AXF589839:AXF589841 BHB589839:BHB589841 BQX589839:BQX589841 CAT589839:CAT589841 CKP589839:CKP589841 CUL589839:CUL589841 DEH589839:DEH589841 DOD589839:DOD589841 DXZ589839:DXZ589841 EHV589839:EHV589841 ERR589839:ERR589841 FBN589839:FBN589841 FLJ589839:FLJ589841 FVF589839:FVF589841 GFB589839:GFB589841 GOX589839:GOX589841 GYT589839:GYT589841 HIP589839:HIP589841 HSL589839:HSL589841 ICH589839:ICH589841 IMD589839:IMD589841 IVZ589839:IVZ589841 JFV589839:JFV589841 JPR589839:JPR589841 JZN589839:JZN589841 KJJ589839:KJJ589841 KTF589839:KTF589841 LDB589839:LDB589841 LMX589839:LMX589841 LWT589839:LWT589841 MGP589839:MGP589841 MQL589839:MQL589841 NAH589839:NAH589841 NKD589839:NKD589841 NTZ589839:NTZ589841 ODV589839:ODV589841 ONR589839:ONR589841 OXN589839:OXN589841 PHJ589839:PHJ589841 PRF589839:PRF589841 QBB589839:QBB589841 QKX589839:QKX589841 QUT589839:QUT589841 REP589839:REP589841 ROL589839:ROL589841 RYH589839:RYH589841 SID589839:SID589841 SRZ589839:SRZ589841 TBV589839:TBV589841 TLR589839:TLR589841 TVN589839:TVN589841 UFJ589839:UFJ589841 UPF589839:UPF589841 UZB589839:UZB589841 VIX589839:VIX589841 VST589839:VST589841 WCP589839:WCP589841 WML589839:WML589841 WWH589839:WWH589841 Z655375:Z655377 JV655375:JV655377 TR655375:TR655377 ADN655375:ADN655377 ANJ655375:ANJ655377 AXF655375:AXF655377 BHB655375:BHB655377 BQX655375:BQX655377 CAT655375:CAT655377 CKP655375:CKP655377 CUL655375:CUL655377 DEH655375:DEH655377 DOD655375:DOD655377 DXZ655375:DXZ655377 EHV655375:EHV655377 ERR655375:ERR655377 FBN655375:FBN655377 FLJ655375:FLJ655377 FVF655375:FVF655377 GFB655375:GFB655377 GOX655375:GOX655377 GYT655375:GYT655377 HIP655375:HIP655377 HSL655375:HSL655377 ICH655375:ICH655377 IMD655375:IMD655377 IVZ655375:IVZ655377 JFV655375:JFV655377 JPR655375:JPR655377 JZN655375:JZN655377 KJJ655375:KJJ655377 KTF655375:KTF655377 LDB655375:LDB655377 LMX655375:LMX655377 LWT655375:LWT655377 MGP655375:MGP655377 MQL655375:MQL655377 NAH655375:NAH655377 NKD655375:NKD655377 NTZ655375:NTZ655377 ODV655375:ODV655377 ONR655375:ONR655377 OXN655375:OXN655377 PHJ655375:PHJ655377 PRF655375:PRF655377 QBB655375:QBB655377 QKX655375:QKX655377 QUT655375:QUT655377 REP655375:REP655377 ROL655375:ROL655377 RYH655375:RYH655377 SID655375:SID655377 SRZ655375:SRZ655377 TBV655375:TBV655377 TLR655375:TLR655377 TVN655375:TVN655377 UFJ655375:UFJ655377 UPF655375:UPF655377 UZB655375:UZB655377 VIX655375:VIX655377 VST655375:VST655377 WCP655375:WCP655377 WML655375:WML655377 WWH655375:WWH655377 Z720911:Z720913 JV720911:JV720913 TR720911:TR720913 ADN720911:ADN720913 ANJ720911:ANJ720913 AXF720911:AXF720913 BHB720911:BHB720913 BQX720911:BQX720913 CAT720911:CAT720913 CKP720911:CKP720913 CUL720911:CUL720913 DEH720911:DEH720913 DOD720911:DOD720913 DXZ720911:DXZ720913 EHV720911:EHV720913 ERR720911:ERR720913 FBN720911:FBN720913 FLJ720911:FLJ720913 FVF720911:FVF720913 GFB720911:GFB720913 GOX720911:GOX720913 GYT720911:GYT720913 HIP720911:HIP720913 HSL720911:HSL720913 ICH720911:ICH720913 IMD720911:IMD720913 IVZ720911:IVZ720913 JFV720911:JFV720913 JPR720911:JPR720913 JZN720911:JZN720913 KJJ720911:KJJ720913 KTF720911:KTF720913 LDB720911:LDB720913 LMX720911:LMX720913 LWT720911:LWT720913 MGP720911:MGP720913 MQL720911:MQL720913 NAH720911:NAH720913 NKD720911:NKD720913 NTZ720911:NTZ720913 ODV720911:ODV720913 ONR720911:ONR720913 OXN720911:OXN720913 PHJ720911:PHJ720913 PRF720911:PRF720913 QBB720911:QBB720913 QKX720911:QKX720913 QUT720911:QUT720913 REP720911:REP720913 ROL720911:ROL720913 RYH720911:RYH720913 SID720911:SID720913 SRZ720911:SRZ720913 TBV720911:TBV720913 TLR720911:TLR720913 TVN720911:TVN720913 UFJ720911:UFJ720913 UPF720911:UPF720913 UZB720911:UZB720913 VIX720911:VIX720913 VST720911:VST720913 WCP720911:WCP720913 WML720911:WML720913 WWH720911:WWH720913 Z786447:Z786449 JV786447:JV786449 TR786447:TR786449 ADN786447:ADN786449 ANJ786447:ANJ786449 AXF786447:AXF786449 BHB786447:BHB786449 BQX786447:BQX786449 CAT786447:CAT786449 CKP786447:CKP786449 CUL786447:CUL786449 DEH786447:DEH786449 DOD786447:DOD786449 DXZ786447:DXZ786449 EHV786447:EHV786449 ERR786447:ERR786449 FBN786447:FBN786449 FLJ786447:FLJ786449 FVF786447:FVF786449 GFB786447:GFB786449 GOX786447:GOX786449 GYT786447:GYT786449 HIP786447:HIP786449 HSL786447:HSL786449 ICH786447:ICH786449 IMD786447:IMD786449 IVZ786447:IVZ786449 JFV786447:JFV786449 JPR786447:JPR786449 JZN786447:JZN786449 KJJ786447:KJJ786449 KTF786447:KTF786449 LDB786447:LDB786449 LMX786447:LMX786449 LWT786447:LWT786449 MGP786447:MGP786449 MQL786447:MQL786449 NAH786447:NAH786449 NKD786447:NKD786449 NTZ786447:NTZ786449 ODV786447:ODV786449 ONR786447:ONR786449 OXN786447:OXN786449 PHJ786447:PHJ786449 PRF786447:PRF786449 QBB786447:QBB786449 QKX786447:QKX786449 QUT786447:QUT786449 REP786447:REP786449 ROL786447:ROL786449 RYH786447:RYH786449 SID786447:SID786449 SRZ786447:SRZ786449 TBV786447:TBV786449 TLR786447:TLR786449 TVN786447:TVN786449 UFJ786447:UFJ786449 UPF786447:UPF786449 UZB786447:UZB786449 VIX786447:VIX786449 VST786447:VST786449 WCP786447:WCP786449 WML786447:WML786449 WWH786447:WWH786449 Z851983:Z851985 JV851983:JV851985 TR851983:TR851985 ADN851983:ADN851985 ANJ851983:ANJ851985 AXF851983:AXF851985 BHB851983:BHB851985 BQX851983:BQX851985 CAT851983:CAT851985 CKP851983:CKP851985 CUL851983:CUL851985 DEH851983:DEH851985 DOD851983:DOD851985 DXZ851983:DXZ851985 EHV851983:EHV851985 ERR851983:ERR851985 FBN851983:FBN851985 FLJ851983:FLJ851985 FVF851983:FVF851985 GFB851983:GFB851985 GOX851983:GOX851985 GYT851983:GYT851985 HIP851983:HIP851985 HSL851983:HSL851985 ICH851983:ICH851985 IMD851983:IMD851985 IVZ851983:IVZ851985 JFV851983:JFV851985 JPR851983:JPR851985 JZN851983:JZN851985 KJJ851983:KJJ851985 KTF851983:KTF851985 LDB851983:LDB851985 LMX851983:LMX851985 LWT851983:LWT851985 MGP851983:MGP851985 MQL851983:MQL851985 NAH851983:NAH851985 NKD851983:NKD851985 NTZ851983:NTZ851985 ODV851983:ODV851985 ONR851983:ONR851985 OXN851983:OXN851985 PHJ851983:PHJ851985 PRF851983:PRF851985 QBB851983:QBB851985 QKX851983:QKX851985 QUT851983:QUT851985 REP851983:REP851985 ROL851983:ROL851985 RYH851983:RYH851985 SID851983:SID851985 SRZ851983:SRZ851985 TBV851983:TBV851985 TLR851983:TLR851985 TVN851983:TVN851985 UFJ851983:UFJ851985 UPF851983:UPF851985 UZB851983:UZB851985 VIX851983:VIX851985 VST851983:VST851985 WCP851983:WCP851985 WML851983:WML851985 WWH851983:WWH851985 Z917519:Z917521 JV917519:JV917521 TR917519:TR917521 ADN917519:ADN917521 ANJ917519:ANJ917521 AXF917519:AXF917521 BHB917519:BHB917521 BQX917519:BQX917521 CAT917519:CAT917521 CKP917519:CKP917521 CUL917519:CUL917521 DEH917519:DEH917521 DOD917519:DOD917521 DXZ917519:DXZ917521 EHV917519:EHV917521 ERR917519:ERR917521 FBN917519:FBN917521 FLJ917519:FLJ917521 FVF917519:FVF917521 GFB917519:GFB917521 GOX917519:GOX917521 GYT917519:GYT917521 HIP917519:HIP917521 HSL917519:HSL917521 ICH917519:ICH917521 IMD917519:IMD917521 IVZ917519:IVZ917521 JFV917519:JFV917521 JPR917519:JPR917521 JZN917519:JZN917521 KJJ917519:KJJ917521 KTF917519:KTF917521 LDB917519:LDB917521 LMX917519:LMX917521 LWT917519:LWT917521 MGP917519:MGP917521 MQL917519:MQL917521 NAH917519:NAH917521 NKD917519:NKD917521 NTZ917519:NTZ917521 ODV917519:ODV917521 ONR917519:ONR917521 OXN917519:OXN917521 PHJ917519:PHJ917521 PRF917519:PRF917521 QBB917519:QBB917521 QKX917519:QKX917521 QUT917519:QUT917521 REP917519:REP917521 ROL917519:ROL917521 RYH917519:RYH917521 SID917519:SID917521 SRZ917519:SRZ917521 TBV917519:TBV917521 TLR917519:TLR917521 TVN917519:TVN917521 UFJ917519:UFJ917521 UPF917519:UPF917521 UZB917519:UZB917521 VIX917519:VIX917521 VST917519:VST917521 WCP917519:WCP917521 WML917519:WML917521 WWH917519:WWH917521 Z983055:Z983057 JV983055:JV983057 TR983055:TR983057 ADN983055:ADN983057 ANJ983055:ANJ983057 AXF983055:AXF983057 BHB983055:BHB983057 BQX983055:BQX983057 CAT983055:CAT983057 CKP983055:CKP983057 CUL983055:CUL983057 DEH983055:DEH983057 DOD983055:DOD983057 DXZ983055:DXZ983057 EHV983055:EHV983057 ERR983055:ERR983057 FBN983055:FBN983057 FLJ983055:FLJ983057 FVF983055:FVF983057 GFB983055:GFB983057 GOX983055:GOX983057 GYT983055:GYT983057 HIP983055:HIP983057 HSL983055:HSL983057 ICH983055:ICH983057 IMD983055:IMD983057 IVZ983055:IVZ983057 JFV983055:JFV983057 JPR983055:JPR983057 JZN983055:JZN983057 KJJ983055:KJJ983057 KTF983055:KTF983057 LDB983055:LDB983057 LMX983055:LMX983057 LWT983055:LWT983057 MGP983055:MGP983057 MQL983055:MQL983057 NAH983055:NAH983057 NKD983055:NKD983057 NTZ983055:NTZ983057 ODV983055:ODV983057 ONR983055:ONR983057 OXN983055:OXN983057 PHJ983055:PHJ983057 PRF983055:PRF983057 QBB983055:QBB983057 QKX983055:QKX983057 QUT983055:QUT983057 REP983055:REP983057 ROL983055:ROL983057 RYH983055:RYH983057 SID983055:SID983057 SRZ983055:SRZ983057 TBV983055:TBV983057 TLR983055:TLR983057 TVN983055:TVN983057 UFJ983055:UFJ983057 UPF983055:UPF983057 UZB983055:UZB983057 VIX983055:VIX983057 VST983055:VST983057 WCP983055:WCP983057 WML983055:WML983057 WWH983055:WWH983057 KC29:KC31 TY29:TY31 ADU29:ADU31 ANQ29:ANQ31 AXM29:AXM31 BHI29:BHI31 BRE29:BRE31 CBA29:CBA31 CKW29:CKW31 CUS29:CUS31 DEO29:DEO31 DOK29:DOK31 DYG29:DYG31 EIC29:EIC31 ERY29:ERY31 FBU29:FBU31 FLQ29:FLQ31 FVM29:FVM31 GFI29:GFI31 GPE29:GPE31 GZA29:GZA31 HIW29:HIW31 HSS29:HSS31 ICO29:ICO31 IMK29:IMK31 IWG29:IWG31 JGC29:JGC31 JPY29:JPY31 JZU29:JZU31 KJQ29:KJQ31 KTM29:KTM31 LDI29:LDI31 LNE29:LNE31 LXA29:LXA31 MGW29:MGW31 MQS29:MQS31 NAO29:NAO31 NKK29:NKK31 NUG29:NUG31 OEC29:OEC31 ONY29:ONY31 OXU29:OXU31 PHQ29:PHQ31 PRM29:PRM31 QBI29:QBI31 QLE29:QLE31 QVA29:QVA31 REW29:REW31 ROS29:ROS31 RYO29:RYO31 SIK29:SIK31 SSG29:SSG31 TCC29:TCC31 TLY29:TLY31 TVU29:TVU31 UFQ29:UFQ31 UPM29:UPM31 UZI29:UZI31 VJE29:VJE31 VTA29:VTA31 WCW29:WCW31 WMS29:WMS31 WWO29:WWO31 AG65551:AG65553 KC65551:KC65553 TY65551:TY65553 ADU65551:ADU65553 ANQ65551:ANQ65553 AXM65551:AXM65553 BHI65551:BHI65553 BRE65551:BRE65553 CBA65551:CBA65553 CKW65551:CKW65553 CUS65551:CUS65553 DEO65551:DEO65553 DOK65551:DOK65553 DYG65551:DYG65553 EIC65551:EIC65553 ERY65551:ERY65553 FBU65551:FBU65553 FLQ65551:FLQ65553 FVM65551:FVM65553 GFI65551:GFI65553 GPE65551:GPE65553 GZA65551:GZA65553 HIW65551:HIW65553 HSS65551:HSS65553 ICO65551:ICO65553 IMK65551:IMK65553 IWG65551:IWG65553 JGC65551:JGC65553 JPY65551:JPY65553 JZU65551:JZU65553 KJQ65551:KJQ65553 KTM65551:KTM65553 LDI65551:LDI65553 LNE65551:LNE65553 LXA65551:LXA65553 MGW65551:MGW65553 MQS65551:MQS65553 NAO65551:NAO65553 NKK65551:NKK65553 NUG65551:NUG65553 OEC65551:OEC65553 ONY65551:ONY65553 OXU65551:OXU65553 PHQ65551:PHQ65553 PRM65551:PRM65553 QBI65551:QBI65553 QLE65551:QLE65553 QVA65551:QVA65553 REW65551:REW65553 ROS65551:ROS65553 RYO65551:RYO65553 SIK65551:SIK65553 SSG65551:SSG65553 TCC65551:TCC65553 TLY65551:TLY65553 TVU65551:TVU65553 UFQ65551:UFQ65553 UPM65551:UPM65553 UZI65551:UZI65553 VJE65551:VJE65553 VTA65551:VTA65553 WCW65551:WCW65553 WMS65551:WMS65553 WWO65551:WWO65553 AG131087:AG131089 KC131087:KC131089 TY131087:TY131089 ADU131087:ADU131089 ANQ131087:ANQ131089 AXM131087:AXM131089 BHI131087:BHI131089 BRE131087:BRE131089 CBA131087:CBA131089 CKW131087:CKW131089 CUS131087:CUS131089 DEO131087:DEO131089 DOK131087:DOK131089 DYG131087:DYG131089 EIC131087:EIC131089 ERY131087:ERY131089 FBU131087:FBU131089 FLQ131087:FLQ131089 FVM131087:FVM131089 GFI131087:GFI131089 GPE131087:GPE131089 GZA131087:GZA131089 HIW131087:HIW131089 HSS131087:HSS131089 ICO131087:ICO131089 IMK131087:IMK131089 IWG131087:IWG131089 JGC131087:JGC131089 JPY131087:JPY131089 JZU131087:JZU131089 KJQ131087:KJQ131089 KTM131087:KTM131089 LDI131087:LDI131089 LNE131087:LNE131089 LXA131087:LXA131089 MGW131087:MGW131089 MQS131087:MQS131089 NAO131087:NAO131089 NKK131087:NKK131089 NUG131087:NUG131089 OEC131087:OEC131089 ONY131087:ONY131089 OXU131087:OXU131089 PHQ131087:PHQ131089 PRM131087:PRM131089 QBI131087:QBI131089 QLE131087:QLE131089 QVA131087:QVA131089 REW131087:REW131089 ROS131087:ROS131089 RYO131087:RYO131089 SIK131087:SIK131089 SSG131087:SSG131089 TCC131087:TCC131089 TLY131087:TLY131089 TVU131087:TVU131089 UFQ131087:UFQ131089 UPM131087:UPM131089 UZI131087:UZI131089 VJE131087:VJE131089 VTA131087:VTA131089 WCW131087:WCW131089 WMS131087:WMS131089 WWO131087:WWO131089 AG196623:AG196625 KC196623:KC196625 TY196623:TY196625 ADU196623:ADU196625 ANQ196623:ANQ196625 AXM196623:AXM196625 BHI196623:BHI196625 BRE196623:BRE196625 CBA196623:CBA196625 CKW196623:CKW196625 CUS196623:CUS196625 DEO196623:DEO196625 DOK196623:DOK196625 DYG196623:DYG196625 EIC196623:EIC196625 ERY196623:ERY196625 FBU196623:FBU196625 FLQ196623:FLQ196625 FVM196623:FVM196625 GFI196623:GFI196625 GPE196623:GPE196625 GZA196623:GZA196625 HIW196623:HIW196625 HSS196623:HSS196625 ICO196623:ICO196625 IMK196623:IMK196625 IWG196623:IWG196625 JGC196623:JGC196625 JPY196623:JPY196625 JZU196623:JZU196625 KJQ196623:KJQ196625 KTM196623:KTM196625 LDI196623:LDI196625 LNE196623:LNE196625 LXA196623:LXA196625 MGW196623:MGW196625 MQS196623:MQS196625 NAO196623:NAO196625 NKK196623:NKK196625 NUG196623:NUG196625 OEC196623:OEC196625 ONY196623:ONY196625 OXU196623:OXU196625 PHQ196623:PHQ196625 PRM196623:PRM196625 QBI196623:QBI196625 QLE196623:QLE196625 QVA196623:QVA196625 REW196623:REW196625 ROS196623:ROS196625 RYO196623:RYO196625 SIK196623:SIK196625 SSG196623:SSG196625 TCC196623:TCC196625 TLY196623:TLY196625 TVU196623:TVU196625 UFQ196623:UFQ196625 UPM196623:UPM196625 UZI196623:UZI196625 VJE196623:VJE196625 VTA196623:VTA196625 WCW196623:WCW196625 WMS196623:WMS196625 WWO196623:WWO196625 AG262159:AG262161 KC262159:KC262161 TY262159:TY262161 ADU262159:ADU262161 ANQ262159:ANQ262161 AXM262159:AXM262161 BHI262159:BHI262161 BRE262159:BRE262161 CBA262159:CBA262161 CKW262159:CKW262161 CUS262159:CUS262161 DEO262159:DEO262161 DOK262159:DOK262161 DYG262159:DYG262161 EIC262159:EIC262161 ERY262159:ERY262161 FBU262159:FBU262161 FLQ262159:FLQ262161 FVM262159:FVM262161 GFI262159:GFI262161 GPE262159:GPE262161 GZA262159:GZA262161 HIW262159:HIW262161 HSS262159:HSS262161 ICO262159:ICO262161 IMK262159:IMK262161 IWG262159:IWG262161 JGC262159:JGC262161 JPY262159:JPY262161 JZU262159:JZU262161 KJQ262159:KJQ262161 KTM262159:KTM262161 LDI262159:LDI262161 LNE262159:LNE262161 LXA262159:LXA262161 MGW262159:MGW262161 MQS262159:MQS262161 NAO262159:NAO262161 NKK262159:NKK262161 NUG262159:NUG262161 OEC262159:OEC262161 ONY262159:ONY262161 OXU262159:OXU262161 PHQ262159:PHQ262161 PRM262159:PRM262161 QBI262159:QBI262161 QLE262159:QLE262161 QVA262159:QVA262161 REW262159:REW262161 ROS262159:ROS262161 RYO262159:RYO262161 SIK262159:SIK262161 SSG262159:SSG262161 TCC262159:TCC262161 TLY262159:TLY262161 TVU262159:TVU262161 UFQ262159:UFQ262161 UPM262159:UPM262161 UZI262159:UZI262161 VJE262159:VJE262161 VTA262159:VTA262161 WCW262159:WCW262161 WMS262159:WMS262161 WWO262159:WWO262161 AG327695:AG327697 KC327695:KC327697 TY327695:TY327697 ADU327695:ADU327697 ANQ327695:ANQ327697 AXM327695:AXM327697 BHI327695:BHI327697 BRE327695:BRE327697 CBA327695:CBA327697 CKW327695:CKW327697 CUS327695:CUS327697 DEO327695:DEO327697 DOK327695:DOK327697 DYG327695:DYG327697 EIC327695:EIC327697 ERY327695:ERY327697 FBU327695:FBU327697 FLQ327695:FLQ327697 FVM327695:FVM327697 GFI327695:GFI327697 GPE327695:GPE327697 GZA327695:GZA327697 HIW327695:HIW327697 HSS327695:HSS327697 ICO327695:ICO327697 IMK327695:IMK327697 IWG327695:IWG327697 JGC327695:JGC327697 JPY327695:JPY327697 JZU327695:JZU327697 KJQ327695:KJQ327697 KTM327695:KTM327697 LDI327695:LDI327697 LNE327695:LNE327697 LXA327695:LXA327697 MGW327695:MGW327697 MQS327695:MQS327697 NAO327695:NAO327697 NKK327695:NKK327697 NUG327695:NUG327697 OEC327695:OEC327697 ONY327695:ONY327697 OXU327695:OXU327697 PHQ327695:PHQ327697 PRM327695:PRM327697 QBI327695:QBI327697 QLE327695:QLE327697 QVA327695:QVA327697 REW327695:REW327697 ROS327695:ROS327697 RYO327695:RYO327697 SIK327695:SIK327697 SSG327695:SSG327697 TCC327695:TCC327697 TLY327695:TLY327697 TVU327695:TVU327697 UFQ327695:UFQ327697 UPM327695:UPM327697 UZI327695:UZI327697 VJE327695:VJE327697 VTA327695:VTA327697 WCW327695:WCW327697 WMS327695:WMS327697 WWO327695:WWO327697 AG393231:AG393233 KC393231:KC393233 TY393231:TY393233 ADU393231:ADU393233 ANQ393231:ANQ393233 AXM393231:AXM393233 BHI393231:BHI393233 BRE393231:BRE393233 CBA393231:CBA393233 CKW393231:CKW393233 CUS393231:CUS393233 DEO393231:DEO393233 DOK393231:DOK393233 DYG393231:DYG393233 EIC393231:EIC393233 ERY393231:ERY393233 FBU393231:FBU393233 FLQ393231:FLQ393233 FVM393231:FVM393233 GFI393231:GFI393233 GPE393231:GPE393233 GZA393231:GZA393233 HIW393231:HIW393233 HSS393231:HSS393233 ICO393231:ICO393233 IMK393231:IMK393233 IWG393231:IWG393233 JGC393231:JGC393233 JPY393231:JPY393233 JZU393231:JZU393233 KJQ393231:KJQ393233 KTM393231:KTM393233 LDI393231:LDI393233 LNE393231:LNE393233 LXA393231:LXA393233 MGW393231:MGW393233 MQS393231:MQS393233 NAO393231:NAO393233 NKK393231:NKK393233 NUG393231:NUG393233 OEC393231:OEC393233 ONY393231:ONY393233 OXU393231:OXU393233 PHQ393231:PHQ393233 PRM393231:PRM393233 QBI393231:QBI393233 QLE393231:QLE393233 QVA393231:QVA393233 REW393231:REW393233 ROS393231:ROS393233 RYO393231:RYO393233 SIK393231:SIK393233 SSG393231:SSG393233 TCC393231:TCC393233 TLY393231:TLY393233 TVU393231:TVU393233 UFQ393231:UFQ393233 UPM393231:UPM393233 UZI393231:UZI393233 VJE393231:VJE393233 VTA393231:VTA393233 WCW393231:WCW393233 WMS393231:WMS393233 WWO393231:WWO393233 AG458767:AG458769 KC458767:KC458769 TY458767:TY458769 ADU458767:ADU458769 ANQ458767:ANQ458769 AXM458767:AXM458769 BHI458767:BHI458769 BRE458767:BRE458769 CBA458767:CBA458769 CKW458767:CKW458769 CUS458767:CUS458769 DEO458767:DEO458769 DOK458767:DOK458769 DYG458767:DYG458769 EIC458767:EIC458769 ERY458767:ERY458769 FBU458767:FBU458769 FLQ458767:FLQ458769 FVM458767:FVM458769 GFI458767:GFI458769 GPE458767:GPE458769 GZA458767:GZA458769 HIW458767:HIW458769 HSS458767:HSS458769 ICO458767:ICO458769 IMK458767:IMK458769 IWG458767:IWG458769 JGC458767:JGC458769 JPY458767:JPY458769 JZU458767:JZU458769 KJQ458767:KJQ458769 KTM458767:KTM458769 LDI458767:LDI458769 LNE458767:LNE458769 LXA458767:LXA458769 MGW458767:MGW458769 MQS458767:MQS458769 NAO458767:NAO458769 NKK458767:NKK458769 NUG458767:NUG458769 OEC458767:OEC458769 ONY458767:ONY458769 OXU458767:OXU458769 PHQ458767:PHQ458769 PRM458767:PRM458769 QBI458767:QBI458769 QLE458767:QLE458769 QVA458767:QVA458769 REW458767:REW458769 ROS458767:ROS458769 RYO458767:RYO458769 SIK458767:SIK458769 SSG458767:SSG458769 TCC458767:TCC458769 TLY458767:TLY458769 TVU458767:TVU458769 UFQ458767:UFQ458769 UPM458767:UPM458769 UZI458767:UZI458769 VJE458767:VJE458769 VTA458767:VTA458769 WCW458767:WCW458769 WMS458767:WMS458769 WWO458767:WWO458769 AG524303:AG524305 KC524303:KC524305 TY524303:TY524305 ADU524303:ADU524305 ANQ524303:ANQ524305 AXM524303:AXM524305 BHI524303:BHI524305 BRE524303:BRE524305 CBA524303:CBA524305 CKW524303:CKW524305 CUS524303:CUS524305 DEO524303:DEO524305 DOK524303:DOK524305 DYG524303:DYG524305 EIC524303:EIC524305 ERY524303:ERY524305 FBU524303:FBU524305 FLQ524303:FLQ524305 FVM524303:FVM524305 GFI524303:GFI524305 GPE524303:GPE524305 GZA524303:GZA524305 HIW524303:HIW524305 HSS524303:HSS524305 ICO524303:ICO524305 IMK524303:IMK524305 IWG524303:IWG524305 JGC524303:JGC524305 JPY524303:JPY524305 JZU524303:JZU524305 KJQ524303:KJQ524305 KTM524303:KTM524305 LDI524303:LDI524305 LNE524303:LNE524305 LXA524303:LXA524305 MGW524303:MGW524305 MQS524303:MQS524305 NAO524303:NAO524305 NKK524303:NKK524305 NUG524303:NUG524305 OEC524303:OEC524305 ONY524303:ONY524305 OXU524303:OXU524305 PHQ524303:PHQ524305 PRM524303:PRM524305 QBI524303:QBI524305 QLE524303:QLE524305 QVA524303:QVA524305 REW524303:REW524305 ROS524303:ROS524305 RYO524303:RYO524305 SIK524303:SIK524305 SSG524303:SSG524305 TCC524303:TCC524305 TLY524303:TLY524305 TVU524303:TVU524305 UFQ524303:UFQ524305 UPM524303:UPM524305 UZI524303:UZI524305 VJE524303:VJE524305 VTA524303:VTA524305 WCW524303:WCW524305 WMS524303:WMS524305 WWO524303:WWO524305 AG589839:AG589841 KC589839:KC589841 TY589839:TY589841 ADU589839:ADU589841 ANQ589839:ANQ589841 AXM589839:AXM589841 BHI589839:BHI589841 BRE589839:BRE589841 CBA589839:CBA589841 CKW589839:CKW589841 CUS589839:CUS589841 DEO589839:DEO589841 DOK589839:DOK589841 DYG589839:DYG589841 EIC589839:EIC589841 ERY589839:ERY589841 FBU589839:FBU589841 FLQ589839:FLQ589841 FVM589839:FVM589841 GFI589839:GFI589841 GPE589839:GPE589841 GZA589839:GZA589841 HIW589839:HIW589841 HSS589839:HSS589841 ICO589839:ICO589841 IMK589839:IMK589841 IWG589839:IWG589841 JGC589839:JGC589841 JPY589839:JPY589841 JZU589839:JZU589841 KJQ589839:KJQ589841 KTM589839:KTM589841 LDI589839:LDI589841 LNE589839:LNE589841 LXA589839:LXA589841 MGW589839:MGW589841 MQS589839:MQS589841 NAO589839:NAO589841 NKK589839:NKK589841 NUG589839:NUG589841 OEC589839:OEC589841 ONY589839:ONY589841 OXU589839:OXU589841 PHQ589839:PHQ589841 PRM589839:PRM589841 QBI589839:QBI589841 QLE589839:QLE589841 QVA589839:QVA589841 REW589839:REW589841 ROS589839:ROS589841 RYO589839:RYO589841 SIK589839:SIK589841 SSG589839:SSG589841 TCC589839:TCC589841 TLY589839:TLY589841 TVU589839:TVU589841 UFQ589839:UFQ589841 UPM589839:UPM589841 UZI589839:UZI589841 VJE589839:VJE589841 VTA589839:VTA589841 WCW589839:WCW589841 WMS589839:WMS589841 WWO589839:WWO589841 AG655375:AG655377 KC655375:KC655377 TY655375:TY655377 ADU655375:ADU655377 ANQ655375:ANQ655377 AXM655375:AXM655377 BHI655375:BHI655377 BRE655375:BRE655377 CBA655375:CBA655377 CKW655375:CKW655377 CUS655375:CUS655377 DEO655375:DEO655377 DOK655375:DOK655377 DYG655375:DYG655377 EIC655375:EIC655377 ERY655375:ERY655377 FBU655375:FBU655377 FLQ655375:FLQ655377 FVM655375:FVM655377 GFI655375:GFI655377 GPE655375:GPE655377 GZA655375:GZA655377 HIW655375:HIW655377 HSS655375:HSS655377 ICO655375:ICO655377 IMK655375:IMK655377 IWG655375:IWG655377 JGC655375:JGC655377 JPY655375:JPY655377 JZU655375:JZU655377 KJQ655375:KJQ655377 KTM655375:KTM655377 LDI655375:LDI655377 LNE655375:LNE655377 LXA655375:LXA655377 MGW655375:MGW655377 MQS655375:MQS655377 NAO655375:NAO655377 NKK655375:NKK655377 NUG655375:NUG655377 OEC655375:OEC655377 ONY655375:ONY655377 OXU655375:OXU655377 PHQ655375:PHQ655377 PRM655375:PRM655377 QBI655375:QBI655377 QLE655375:QLE655377 QVA655375:QVA655377 REW655375:REW655377 ROS655375:ROS655377 RYO655375:RYO655377 SIK655375:SIK655377 SSG655375:SSG655377 TCC655375:TCC655377 TLY655375:TLY655377 TVU655375:TVU655377 UFQ655375:UFQ655377 UPM655375:UPM655377 UZI655375:UZI655377 VJE655375:VJE655377 VTA655375:VTA655377 WCW655375:WCW655377 WMS655375:WMS655377 WWO655375:WWO655377 AG720911:AG720913 KC720911:KC720913 TY720911:TY720913 ADU720911:ADU720913 ANQ720911:ANQ720913 AXM720911:AXM720913 BHI720911:BHI720913 BRE720911:BRE720913 CBA720911:CBA720913 CKW720911:CKW720913 CUS720911:CUS720913 DEO720911:DEO720913 DOK720911:DOK720913 DYG720911:DYG720913 EIC720911:EIC720913 ERY720911:ERY720913 FBU720911:FBU720913 FLQ720911:FLQ720913 FVM720911:FVM720913 GFI720911:GFI720913 GPE720911:GPE720913 GZA720911:GZA720913 HIW720911:HIW720913 HSS720911:HSS720913 ICO720911:ICO720913 IMK720911:IMK720913 IWG720911:IWG720913 JGC720911:JGC720913 JPY720911:JPY720913 JZU720911:JZU720913 KJQ720911:KJQ720913 KTM720911:KTM720913 LDI720911:LDI720913 LNE720911:LNE720913 LXA720911:LXA720913 MGW720911:MGW720913 MQS720911:MQS720913 NAO720911:NAO720913 NKK720911:NKK720913 NUG720911:NUG720913 OEC720911:OEC720913 ONY720911:ONY720913 OXU720911:OXU720913 PHQ720911:PHQ720913 PRM720911:PRM720913 QBI720911:QBI720913 QLE720911:QLE720913 QVA720911:QVA720913 REW720911:REW720913 ROS720911:ROS720913 RYO720911:RYO720913 SIK720911:SIK720913 SSG720911:SSG720913 TCC720911:TCC720913 TLY720911:TLY720913 TVU720911:TVU720913 UFQ720911:UFQ720913 UPM720911:UPM720913 UZI720911:UZI720913 VJE720911:VJE720913 VTA720911:VTA720913 WCW720911:WCW720913 WMS720911:WMS720913 WWO720911:WWO720913 AG786447:AG786449 KC786447:KC786449 TY786447:TY786449 ADU786447:ADU786449 ANQ786447:ANQ786449 AXM786447:AXM786449 BHI786447:BHI786449 BRE786447:BRE786449 CBA786447:CBA786449 CKW786447:CKW786449 CUS786447:CUS786449 DEO786447:DEO786449 DOK786447:DOK786449 DYG786447:DYG786449 EIC786447:EIC786449 ERY786447:ERY786449 FBU786447:FBU786449 FLQ786447:FLQ786449 FVM786447:FVM786449 GFI786447:GFI786449 GPE786447:GPE786449 GZA786447:GZA786449 HIW786447:HIW786449 HSS786447:HSS786449 ICO786447:ICO786449 IMK786447:IMK786449 IWG786447:IWG786449 JGC786447:JGC786449 JPY786447:JPY786449 JZU786447:JZU786449 KJQ786447:KJQ786449 KTM786447:KTM786449 LDI786447:LDI786449 LNE786447:LNE786449 LXA786447:LXA786449 MGW786447:MGW786449 MQS786447:MQS786449 NAO786447:NAO786449 NKK786447:NKK786449 NUG786447:NUG786449 OEC786447:OEC786449 ONY786447:ONY786449 OXU786447:OXU786449 PHQ786447:PHQ786449 PRM786447:PRM786449 QBI786447:QBI786449 QLE786447:QLE786449 QVA786447:QVA786449 REW786447:REW786449 ROS786447:ROS786449 RYO786447:RYO786449 SIK786447:SIK786449 SSG786447:SSG786449 TCC786447:TCC786449 TLY786447:TLY786449 TVU786447:TVU786449 UFQ786447:UFQ786449 UPM786447:UPM786449 UZI786447:UZI786449 VJE786447:VJE786449 VTA786447:VTA786449 WCW786447:WCW786449 WMS786447:WMS786449 WWO786447:WWO786449 AG851983:AG851985 KC851983:KC851985 TY851983:TY851985 ADU851983:ADU851985 ANQ851983:ANQ851985 AXM851983:AXM851985 BHI851983:BHI851985 BRE851983:BRE851985 CBA851983:CBA851985 CKW851983:CKW851985 CUS851983:CUS851985 DEO851983:DEO851985 DOK851983:DOK851985 DYG851983:DYG851985 EIC851983:EIC851985 ERY851983:ERY851985 FBU851983:FBU851985 FLQ851983:FLQ851985 FVM851983:FVM851985 GFI851983:GFI851985 GPE851983:GPE851985 GZA851983:GZA851985 HIW851983:HIW851985 HSS851983:HSS851985 ICO851983:ICO851985 IMK851983:IMK851985 IWG851983:IWG851985 JGC851983:JGC851985 JPY851983:JPY851985 JZU851983:JZU851985 KJQ851983:KJQ851985 KTM851983:KTM851985 LDI851983:LDI851985 LNE851983:LNE851985 LXA851983:LXA851985 MGW851983:MGW851985 MQS851983:MQS851985 NAO851983:NAO851985 NKK851983:NKK851985 NUG851983:NUG851985 OEC851983:OEC851985 ONY851983:ONY851985 OXU851983:OXU851985 PHQ851983:PHQ851985 PRM851983:PRM851985 QBI851983:QBI851985 QLE851983:QLE851985 QVA851983:QVA851985 REW851983:REW851985 ROS851983:ROS851985 RYO851983:RYO851985 SIK851983:SIK851985 SSG851983:SSG851985 TCC851983:TCC851985 TLY851983:TLY851985 TVU851983:TVU851985 UFQ851983:UFQ851985 UPM851983:UPM851985 UZI851983:UZI851985 VJE851983:VJE851985 VTA851983:VTA851985 WCW851983:WCW851985 WMS851983:WMS851985 WWO851983:WWO851985 AG917519:AG917521 KC917519:KC917521 TY917519:TY917521 ADU917519:ADU917521 ANQ917519:ANQ917521 AXM917519:AXM917521 BHI917519:BHI917521 BRE917519:BRE917521 CBA917519:CBA917521 CKW917519:CKW917521 CUS917519:CUS917521 DEO917519:DEO917521 DOK917519:DOK917521 DYG917519:DYG917521 EIC917519:EIC917521 ERY917519:ERY917521 FBU917519:FBU917521 FLQ917519:FLQ917521 FVM917519:FVM917521 GFI917519:GFI917521 GPE917519:GPE917521 GZA917519:GZA917521 HIW917519:HIW917521 HSS917519:HSS917521 ICO917519:ICO917521 IMK917519:IMK917521 IWG917519:IWG917521 JGC917519:JGC917521 JPY917519:JPY917521 JZU917519:JZU917521 KJQ917519:KJQ917521 KTM917519:KTM917521 LDI917519:LDI917521 LNE917519:LNE917521 LXA917519:LXA917521 MGW917519:MGW917521 MQS917519:MQS917521 NAO917519:NAO917521 NKK917519:NKK917521 NUG917519:NUG917521 OEC917519:OEC917521 ONY917519:ONY917521 OXU917519:OXU917521 PHQ917519:PHQ917521 PRM917519:PRM917521 QBI917519:QBI917521 QLE917519:QLE917521 QVA917519:QVA917521 REW917519:REW917521 ROS917519:ROS917521 RYO917519:RYO917521 SIK917519:SIK917521 SSG917519:SSG917521 TCC917519:TCC917521 TLY917519:TLY917521 TVU917519:TVU917521 UFQ917519:UFQ917521 UPM917519:UPM917521 UZI917519:UZI917521 VJE917519:VJE917521 VTA917519:VTA917521 WCW917519:WCW917521 WMS917519:WMS917521 WWO917519:WWO917521 AG983055:AG983057 KC983055:KC983057 TY983055:TY983057 ADU983055:ADU983057 ANQ983055:ANQ983057 AXM983055:AXM983057 BHI983055:BHI983057 BRE983055:BRE983057 CBA983055:CBA983057 CKW983055:CKW983057 CUS983055:CUS983057 DEO983055:DEO983057 DOK983055:DOK983057 DYG983055:DYG983057 EIC983055:EIC983057 ERY983055:ERY983057 FBU983055:FBU983057 FLQ983055:FLQ983057 FVM983055:FVM983057 GFI983055:GFI983057 GPE983055:GPE983057 GZA983055:GZA983057 HIW983055:HIW983057 HSS983055:HSS983057 ICO983055:ICO983057 IMK983055:IMK983057 IWG983055:IWG983057 JGC983055:JGC983057 JPY983055:JPY983057 JZU983055:JZU983057 KJQ983055:KJQ983057 KTM983055:KTM983057 LDI983055:LDI983057 LNE983055:LNE983057 LXA983055:LXA983057 MGW983055:MGW983057 MQS983055:MQS983057 NAO983055:NAO983057 NKK983055:NKK983057 NUG983055:NUG983057 OEC983055:OEC983057 ONY983055:ONY983057 OXU983055:OXU983057 PHQ983055:PHQ983057 PRM983055:PRM983057 QBI983055:QBI983057 QLE983055:QLE983057 QVA983055:QVA983057 REW983055:REW983057 ROS983055:ROS983057 RYO983055:RYO983057 SIK983055:SIK983057 SSG983055:SSG983057 TCC983055:TCC983057 TLY983055:TLY983057 TVU983055:TVU983057 UFQ983055:UFQ983057 UPM983055:UPM983057 UZI983055:UZI983057 VJE983055:VJE983057 VTA983055:VTA983057 WCW983055:WCW983057 WMS983055:WMS983057 WWO983055:WWO983057 AO28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AK65550 KG65550 UC65550 ADY65550 ANU65550 AXQ65550 BHM65550 BRI65550 CBE65550 CLA65550 CUW65550 DES65550 DOO65550 DYK65550 EIG65550 ESC65550 FBY65550 FLU65550 FVQ65550 GFM65550 GPI65550 GZE65550 HJA65550 HSW65550 ICS65550 IMO65550 IWK65550 JGG65550 JQC65550 JZY65550 KJU65550 KTQ65550 LDM65550 LNI65550 LXE65550 MHA65550 MQW65550 NAS65550 NKO65550 NUK65550 OEG65550 OOC65550 OXY65550 PHU65550 PRQ65550 QBM65550 QLI65550 QVE65550 RFA65550 ROW65550 RYS65550 SIO65550 SSK65550 TCG65550 TMC65550 TVY65550 UFU65550 UPQ65550 UZM65550 VJI65550 VTE65550 WDA65550 WMW65550 WWS65550 AK131086 KG131086 UC131086 ADY131086 ANU131086 AXQ131086 BHM131086 BRI131086 CBE131086 CLA131086 CUW131086 DES131086 DOO131086 DYK131086 EIG131086 ESC131086 FBY131086 FLU131086 FVQ131086 GFM131086 GPI131086 GZE131086 HJA131086 HSW131086 ICS131086 IMO131086 IWK131086 JGG131086 JQC131086 JZY131086 KJU131086 KTQ131086 LDM131086 LNI131086 LXE131086 MHA131086 MQW131086 NAS131086 NKO131086 NUK131086 OEG131086 OOC131086 OXY131086 PHU131086 PRQ131086 QBM131086 QLI131086 QVE131086 RFA131086 ROW131086 RYS131086 SIO131086 SSK131086 TCG131086 TMC131086 TVY131086 UFU131086 UPQ131086 UZM131086 VJI131086 VTE131086 WDA131086 WMW131086 WWS131086 AK196622 KG196622 UC196622 ADY196622 ANU196622 AXQ196622 BHM196622 BRI196622 CBE196622 CLA196622 CUW196622 DES196622 DOO196622 DYK196622 EIG196622 ESC196622 FBY196622 FLU196622 FVQ196622 GFM196622 GPI196622 GZE196622 HJA196622 HSW196622 ICS196622 IMO196622 IWK196622 JGG196622 JQC196622 JZY196622 KJU196622 KTQ196622 LDM196622 LNI196622 LXE196622 MHA196622 MQW196622 NAS196622 NKO196622 NUK196622 OEG196622 OOC196622 OXY196622 PHU196622 PRQ196622 QBM196622 QLI196622 QVE196622 RFA196622 ROW196622 RYS196622 SIO196622 SSK196622 TCG196622 TMC196622 TVY196622 UFU196622 UPQ196622 UZM196622 VJI196622 VTE196622 WDA196622 WMW196622 WWS196622 AK262158 KG262158 UC262158 ADY262158 ANU262158 AXQ262158 BHM262158 BRI262158 CBE262158 CLA262158 CUW262158 DES262158 DOO262158 DYK262158 EIG262158 ESC262158 FBY262158 FLU262158 FVQ262158 GFM262158 GPI262158 GZE262158 HJA262158 HSW262158 ICS262158 IMO262158 IWK262158 JGG262158 JQC262158 JZY262158 KJU262158 KTQ262158 LDM262158 LNI262158 LXE262158 MHA262158 MQW262158 NAS262158 NKO262158 NUK262158 OEG262158 OOC262158 OXY262158 PHU262158 PRQ262158 QBM262158 QLI262158 QVE262158 RFA262158 ROW262158 RYS262158 SIO262158 SSK262158 TCG262158 TMC262158 TVY262158 UFU262158 UPQ262158 UZM262158 VJI262158 VTE262158 WDA262158 WMW262158 WWS262158 AK327694 KG327694 UC327694 ADY327694 ANU327694 AXQ327694 BHM327694 BRI327694 CBE327694 CLA327694 CUW327694 DES327694 DOO327694 DYK327694 EIG327694 ESC327694 FBY327694 FLU327694 FVQ327694 GFM327694 GPI327694 GZE327694 HJA327694 HSW327694 ICS327694 IMO327694 IWK327694 JGG327694 JQC327694 JZY327694 KJU327694 KTQ327694 LDM327694 LNI327694 LXE327694 MHA327694 MQW327694 NAS327694 NKO327694 NUK327694 OEG327694 OOC327694 OXY327694 PHU327694 PRQ327694 QBM327694 QLI327694 QVE327694 RFA327694 ROW327694 RYS327694 SIO327694 SSK327694 TCG327694 TMC327694 TVY327694 UFU327694 UPQ327694 UZM327694 VJI327694 VTE327694 WDA327694 WMW327694 WWS327694 AK393230 KG393230 UC393230 ADY393230 ANU393230 AXQ393230 BHM393230 BRI393230 CBE393230 CLA393230 CUW393230 DES393230 DOO393230 DYK393230 EIG393230 ESC393230 FBY393230 FLU393230 FVQ393230 GFM393230 GPI393230 GZE393230 HJA393230 HSW393230 ICS393230 IMO393230 IWK393230 JGG393230 JQC393230 JZY393230 KJU393230 KTQ393230 LDM393230 LNI393230 LXE393230 MHA393230 MQW393230 NAS393230 NKO393230 NUK393230 OEG393230 OOC393230 OXY393230 PHU393230 PRQ393230 QBM393230 QLI393230 QVE393230 RFA393230 ROW393230 RYS393230 SIO393230 SSK393230 TCG393230 TMC393230 TVY393230 UFU393230 UPQ393230 UZM393230 VJI393230 VTE393230 WDA393230 WMW393230 WWS393230 AK458766 KG458766 UC458766 ADY458766 ANU458766 AXQ458766 BHM458766 BRI458766 CBE458766 CLA458766 CUW458766 DES458766 DOO458766 DYK458766 EIG458766 ESC458766 FBY458766 FLU458766 FVQ458766 GFM458766 GPI458766 GZE458766 HJA458766 HSW458766 ICS458766 IMO458766 IWK458766 JGG458766 JQC458766 JZY458766 KJU458766 KTQ458766 LDM458766 LNI458766 LXE458766 MHA458766 MQW458766 NAS458766 NKO458766 NUK458766 OEG458766 OOC458766 OXY458766 PHU458766 PRQ458766 QBM458766 QLI458766 QVE458766 RFA458766 ROW458766 RYS458766 SIO458766 SSK458766 TCG458766 TMC458766 TVY458766 UFU458766 UPQ458766 UZM458766 VJI458766 VTE458766 WDA458766 WMW458766 WWS458766 AK524302 KG524302 UC524302 ADY524302 ANU524302 AXQ524302 BHM524302 BRI524302 CBE524302 CLA524302 CUW524302 DES524302 DOO524302 DYK524302 EIG524302 ESC524302 FBY524302 FLU524302 FVQ524302 GFM524302 GPI524302 GZE524302 HJA524302 HSW524302 ICS524302 IMO524302 IWK524302 JGG524302 JQC524302 JZY524302 KJU524302 KTQ524302 LDM524302 LNI524302 LXE524302 MHA524302 MQW524302 NAS524302 NKO524302 NUK524302 OEG524302 OOC524302 OXY524302 PHU524302 PRQ524302 QBM524302 QLI524302 QVE524302 RFA524302 ROW524302 RYS524302 SIO524302 SSK524302 TCG524302 TMC524302 TVY524302 UFU524302 UPQ524302 UZM524302 VJI524302 VTE524302 WDA524302 WMW524302 WWS524302 AK589838 KG589838 UC589838 ADY589838 ANU589838 AXQ589838 BHM589838 BRI589838 CBE589838 CLA589838 CUW589838 DES589838 DOO589838 DYK589838 EIG589838 ESC589838 FBY589838 FLU589838 FVQ589838 GFM589838 GPI589838 GZE589838 HJA589838 HSW589838 ICS589838 IMO589838 IWK589838 JGG589838 JQC589838 JZY589838 KJU589838 KTQ589838 LDM589838 LNI589838 LXE589838 MHA589838 MQW589838 NAS589838 NKO589838 NUK589838 OEG589838 OOC589838 OXY589838 PHU589838 PRQ589838 QBM589838 QLI589838 QVE589838 RFA589838 ROW589838 RYS589838 SIO589838 SSK589838 TCG589838 TMC589838 TVY589838 UFU589838 UPQ589838 UZM589838 VJI589838 VTE589838 WDA589838 WMW589838 WWS589838 AK655374 KG655374 UC655374 ADY655374 ANU655374 AXQ655374 BHM655374 BRI655374 CBE655374 CLA655374 CUW655374 DES655374 DOO655374 DYK655374 EIG655374 ESC655374 FBY655374 FLU655374 FVQ655374 GFM655374 GPI655374 GZE655374 HJA655374 HSW655374 ICS655374 IMO655374 IWK655374 JGG655374 JQC655374 JZY655374 KJU655374 KTQ655374 LDM655374 LNI655374 LXE655374 MHA655374 MQW655374 NAS655374 NKO655374 NUK655374 OEG655374 OOC655374 OXY655374 PHU655374 PRQ655374 QBM655374 QLI655374 QVE655374 RFA655374 ROW655374 RYS655374 SIO655374 SSK655374 TCG655374 TMC655374 TVY655374 UFU655374 UPQ655374 UZM655374 VJI655374 VTE655374 WDA655374 WMW655374 WWS655374 AK720910 KG720910 UC720910 ADY720910 ANU720910 AXQ720910 BHM720910 BRI720910 CBE720910 CLA720910 CUW720910 DES720910 DOO720910 DYK720910 EIG720910 ESC720910 FBY720910 FLU720910 FVQ720910 GFM720910 GPI720910 GZE720910 HJA720910 HSW720910 ICS720910 IMO720910 IWK720910 JGG720910 JQC720910 JZY720910 KJU720910 KTQ720910 LDM720910 LNI720910 LXE720910 MHA720910 MQW720910 NAS720910 NKO720910 NUK720910 OEG720910 OOC720910 OXY720910 PHU720910 PRQ720910 QBM720910 QLI720910 QVE720910 RFA720910 ROW720910 RYS720910 SIO720910 SSK720910 TCG720910 TMC720910 TVY720910 UFU720910 UPQ720910 UZM720910 VJI720910 VTE720910 WDA720910 WMW720910 WWS720910 AK786446 KG786446 UC786446 ADY786446 ANU786446 AXQ786446 BHM786446 BRI786446 CBE786446 CLA786446 CUW786446 DES786446 DOO786446 DYK786446 EIG786446 ESC786446 FBY786446 FLU786446 FVQ786446 GFM786446 GPI786446 GZE786446 HJA786446 HSW786446 ICS786446 IMO786446 IWK786446 JGG786446 JQC786446 JZY786446 KJU786446 KTQ786446 LDM786446 LNI786446 LXE786446 MHA786446 MQW786446 NAS786446 NKO786446 NUK786446 OEG786446 OOC786446 OXY786446 PHU786446 PRQ786446 QBM786446 QLI786446 QVE786446 RFA786446 ROW786446 RYS786446 SIO786446 SSK786446 TCG786446 TMC786446 TVY786446 UFU786446 UPQ786446 UZM786446 VJI786446 VTE786446 WDA786446 WMW786446 WWS786446 AK851982 KG851982 UC851982 ADY851982 ANU851982 AXQ851982 BHM851982 BRI851982 CBE851982 CLA851982 CUW851982 DES851982 DOO851982 DYK851982 EIG851982 ESC851982 FBY851982 FLU851982 FVQ851982 GFM851982 GPI851982 GZE851982 HJA851982 HSW851982 ICS851982 IMO851982 IWK851982 JGG851982 JQC851982 JZY851982 KJU851982 KTQ851982 LDM851982 LNI851982 LXE851982 MHA851982 MQW851982 NAS851982 NKO851982 NUK851982 OEG851982 OOC851982 OXY851982 PHU851982 PRQ851982 QBM851982 QLI851982 QVE851982 RFA851982 ROW851982 RYS851982 SIO851982 SSK851982 TCG851982 TMC851982 TVY851982 UFU851982 UPQ851982 UZM851982 VJI851982 VTE851982 WDA851982 WMW851982 WWS851982 AK917518 KG917518 UC917518 ADY917518 ANU917518 AXQ917518 BHM917518 BRI917518 CBE917518 CLA917518 CUW917518 DES917518 DOO917518 DYK917518 EIG917518 ESC917518 FBY917518 FLU917518 FVQ917518 GFM917518 GPI917518 GZE917518 HJA917518 HSW917518 ICS917518 IMO917518 IWK917518 JGG917518 JQC917518 JZY917518 KJU917518 KTQ917518 LDM917518 LNI917518 LXE917518 MHA917518 MQW917518 NAS917518 NKO917518 NUK917518 OEG917518 OOC917518 OXY917518 PHU917518 PRQ917518 QBM917518 QLI917518 QVE917518 RFA917518 ROW917518 RYS917518 SIO917518 SSK917518 TCG917518 TMC917518 TVY917518 UFU917518 UPQ917518 UZM917518 VJI917518 VTE917518 WDA917518 WMW917518 WWS917518 AK983054 KG983054 UC983054 ADY983054 ANU983054 AXQ983054 BHM983054 BRI983054 CBE983054 CLA983054 CUW983054 DES983054 DOO983054 DYK983054 EIG983054 ESC983054 FBY983054 FLU983054 FVQ983054 GFM983054 GPI983054 GZE983054 HJA983054 HSW983054 ICS983054 IMO983054 IWK983054 JGG983054 JQC983054 JZY983054 KJU983054 KTQ983054 LDM983054 LNI983054 LXE983054 MHA983054 MQW983054 NAS983054 NKO983054 NUK983054 OEG983054 OOC983054 OXY983054 PHU983054 PRQ983054 QBM983054 QLI983054 QVE983054 RFA983054 ROW983054 RYS983054 SIO983054 SSK983054 TCG983054 TMC983054 TVY983054 UFU983054 UPQ983054 UZM983054 VJI983054 VTE983054 WDA983054 WMW983054 WWS983054 KE18:KE19 UA18:UA19 ADW18:ADW19 ANS18:ANS19 AXO18:AXO19 BHK18:BHK19 BRG18:BRG19 CBC18:CBC19 CKY18:CKY19 CUU18:CUU19 DEQ18:DEQ19 DOM18:DOM19 DYI18:DYI19 EIE18:EIE19 ESA18:ESA19 FBW18:FBW19 FLS18:FLS19 FVO18:FVO19 GFK18:GFK19 GPG18:GPG19 GZC18:GZC19 HIY18:HIY19 HSU18:HSU19 ICQ18:ICQ19 IMM18:IMM19 IWI18:IWI19 JGE18:JGE19 JQA18:JQA19 JZW18:JZW19 KJS18:KJS19 KTO18:KTO19 LDK18:LDK19 LNG18:LNG19 LXC18:LXC19 MGY18:MGY19 MQU18:MQU19 NAQ18:NAQ19 NKM18:NKM19 NUI18:NUI19 OEE18:OEE19 OOA18:OOA19 OXW18:OXW19 PHS18:PHS19 PRO18:PRO19 QBK18:QBK19 QLG18:QLG19 QVC18:QVC19 REY18:REY19 ROU18:ROU19 RYQ18:RYQ19 SIM18:SIM19 SSI18:SSI19 TCE18:TCE19 TMA18:TMA19 TVW18:TVW19 UFS18:UFS19 UPO18:UPO19 UZK18:UZK19 VJG18:VJG19 VTC18:VTC19 WCY18:WCY19 WMU18:WMU19 WWQ18:WWQ19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JY18:JY19 TU18:TU19 ADQ18:ADQ19 ANM18:ANM19 AXI18:AXI19 BHE18:BHE19 BRA18:BRA19 CAW18:CAW19 CKS18:CKS19 CUO18:CUO19 DEK18:DEK19 DOG18:DOG19 DYC18:DYC19 EHY18:EHY19 ERU18:ERU19 FBQ18:FBQ19 FLM18:FLM19 FVI18:FVI19 GFE18:GFE19 GPA18:GPA19 GYW18:GYW19 HIS18:HIS19 HSO18:HSO19 ICK18:ICK19 IMG18:IMG19 IWC18:IWC19 JFY18:JFY19 JPU18:JPU19 JZQ18:JZQ19 KJM18:KJM19 KTI18:KTI19 LDE18:LDE19 LNA18:LNA19 LWW18:LWW19 MGS18:MGS19 MQO18:MQO19 NAK18:NAK19 NKG18:NKG19 NUC18:NUC19 ODY18:ODY19 ONU18:ONU19 OXQ18:OXQ19 PHM18:PHM19 PRI18:PRI19 QBE18:QBE19 QLA18:QLA19 QUW18:QUW19 RES18:RES19 ROO18:ROO19 RYK18:RYK19 SIG18:SIG19 SSC18:SSC19 TBY18:TBY19 TLU18:TLU19 TVQ18:TVQ19 UFM18:UFM19 UPI18:UPI19 UZE18:UZE19 VJA18:VJA19 VSW18:VSW19 WCS18:WCS19 WMO18:WMO19 WWK18:WWK19 AC65540:AC65541 JY65540:JY65541 TU65540:TU65541 ADQ65540:ADQ65541 ANM65540:ANM65541 AXI65540:AXI65541 BHE65540:BHE65541 BRA65540:BRA65541 CAW65540:CAW65541 CKS65540:CKS65541 CUO65540:CUO65541 DEK65540:DEK65541 DOG65540:DOG65541 DYC65540:DYC65541 EHY65540:EHY65541 ERU65540:ERU65541 FBQ65540:FBQ65541 FLM65540:FLM65541 FVI65540:FVI65541 GFE65540:GFE65541 GPA65540:GPA65541 GYW65540:GYW65541 HIS65540:HIS65541 HSO65540:HSO65541 ICK65540:ICK65541 IMG65540:IMG65541 IWC65540:IWC65541 JFY65540:JFY65541 JPU65540:JPU65541 JZQ65540:JZQ65541 KJM65540:KJM65541 KTI65540:KTI65541 LDE65540:LDE65541 LNA65540:LNA65541 LWW65540:LWW65541 MGS65540:MGS65541 MQO65540:MQO65541 NAK65540:NAK65541 NKG65540:NKG65541 NUC65540:NUC65541 ODY65540:ODY65541 ONU65540:ONU65541 OXQ65540:OXQ65541 PHM65540:PHM65541 PRI65540:PRI65541 QBE65540:QBE65541 QLA65540:QLA65541 QUW65540:QUW65541 RES65540:RES65541 ROO65540:ROO65541 RYK65540:RYK65541 SIG65540:SIG65541 SSC65540:SSC65541 TBY65540:TBY65541 TLU65540:TLU65541 TVQ65540:TVQ65541 UFM65540:UFM65541 UPI65540:UPI65541 UZE65540:UZE65541 VJA65540:VJA65541 VSW65540:VSW65541 WCS65540:WCS65541 WMO65540:WMO65541 WWK65540:WWK65541 AC131076:AC131077 JY131076:JY131077 TU131076:TU131077 ADQ131076:ADQ131077 ANM131076:ANM131077 AXI131076:AXI131077 BHE131076:BHE131077 BRA131076:BRA131077 CAW131076:CAW131077 CKS131076:CKS131077 CUO131076:CUO131077 DEK131076:DEK131077 DOG131076:DOG131077 DYC131076:DYC131077 EHY131076:EHY131077 ERU131076:ERU131077 FBQ131076:FBQ131077 FLM131076:FLM131077 FVI131076:FVI131077 GFE131076:GFE131077 GPA131076:GPA131077 GYW131076:GYW131077 HIS131076:HIS131077 HSO131076:HSO131077 ICK131076:ICK131077 IMG131076:IMG131077 IWC131076:IWC131077 JFY131076:JFY131077 JPU131076:JPU131077 JZQ131076:JZQ131077 KJM131076:KJM131077 KTI131076:KTI131077 LDE131076:LDE131077 LNA131076:LNA131077 LWW131076:LWW131077 MGS131076:MGS131077 MQO131076:MQO131077 NAK131076:NAK131077 NKG131076:NKG131077 NUC131076:NUC131077 ODY131076:ODY131077 ONU131076:ONU131077 OXQ131076:OXQ131077 PHM131076:PHM131077 PRI131076:PRI131077 QBE131076:QBE131077 QLA131076:QLA131077 QUW131076:QUW131077 RES131076:RES131077 ROO131076:ROO131077 RYK131076:RYK131077 SIG131076:SIG131077 SSC131076:SSC131077 TBY131076:TBY131077 TLU131076:TLU131077 TVQ131076:TVQ131077 UFM131076:UFM131077 UPI131076:UPI131077 UZE131076:UZE131077 VJA131076:VJA131077 VSW131076:VSW131077 WCS131076:WCS131077 WMO131076:WMO131077 WWK131076:WWK131077 AC196612:AC196613 JY196612:JY196613 TU196612:TU196613 ADQ196612:ADQ196613 ANM196612:ANM196613 AXI196612:AXI196613 BHE196612:BHE196613 BRA196612:BRA196613 CAW196612:CAW196613 CKS196612:CKS196613 CUO196612:CUO196613 DEK196612:DEK196613 DOG196612:DOG196613 DYC196612:DYC196613 EHY196612:EHY196613 ERU196612:ERU196613 FBQ196612:FBQ196613 FLM196612:FLM196613 FVI196612:FVI196613 GFE196612:GFE196613 GPA196612:GPA196613 GYW196612:GYW196613 HIS196612:HIS196613 HSO196612:HSO196613 ICK196612:ICK196613 IMG196612:IMG196613 IWC196612:IWC196613 JFY196612:JFY196613 JPU196612:JPU196613 JZQ196612:JZQ196613 KJM196612:KJM196613 KTI196612:KTI196613 LDE196612:LDE196613 LNA196612:LNA196613 LWW196612:LWW196613 MGS196612:MGS196613 MQO196612:MQO196613 NAK196612:NAK196613 NKG196612:NKG196613 NUC196612:NUC196613 ODY196612:ODY196613 ONU196612:ONU196613 OXQ196612:OXQ196613 PHM196612:PHM196613 PRI196612:PRI196613 QBE196612:QBE196613 QLA196612:QLA196613 QUW196612:QUW196613 RES196612:RES196613 ROO196612:ROO196613 RYK196612:RYK196613 SIG196612:SIG196613 SSC196612:SSC196613 TBY196612:TBY196613 TLU196612:TLU196613 TVQ196612:TVQ196613 UFM196612:UFM196613 UPI196612:UPI196613 UZE196612:UZE196613 VJA196612:VJA196613 VSW196612:VSW196613 WCS196612:WCS196613 WMO196612:WMO196613 WWK196612:WWK196613 AC262148:AC262149 JY262148:JY262149 TU262148:TU262149 ADQ262148:ADQ262149 ANM262148:ANM262149 AXI262148:AXI262149 BHE262148:BHE262149 BRA262148:BRA262149 CAW262148:CAW262149 CKS262148:CKS262149 CUO262148:CUO262149 DEK262148:DEK262149 DOG262148:DOG262149 DYC262148:DYC262149 EHY262148:EHY262149 ERU262148:ERU262149 FBQ262148:FBQ262149 FLM262148:FLM262149 FVI262148:FVI262149 GFE262148:GFE262149 GPA262148:GPA262149 GYW262148:GYW262149 HIS262148:HIS262149 HSO262148:HSO262149 ICK262148:ICK262149 IMG262148:IMG262149 IWC262148:IWC262149 JFY262148:JFY262149 JPU262148:JPU262149 JZQ262148:JZQ262149 KJM262148:KJM262149 KTI262148:KTI262149 LDE262148:LDE262149 LNA262148:LNA262149 LWW262148:LWW262149 MGS262148:MGS262149 MQO262148:MQO262149 NAK262148:NAK262149 NKG262148:NKG262149 NUC262148:NUC262149 ODY262148:ODY262149 ONU262148:ONU262149 OXQ262148:OXQ262149 PHM262148:PHM262149 PRI262148:PRI262149 QBE262148:QBE262149 QLA262148:QLA262149 QUW262148:QUW262149 RES262148:RES262149 ROO262148:ROO262149 RYK262148:RYK262149 SIG262148:SIG262149 SSC262148:SSC262149 TBY262148:TBY262149 TLU262148:TLU262149 TVQ262148:TVQ262149 UFM262148:UFM262149 UPI262148:UPI262149 UZE262148:UZE262149 VJA262148:VJA262149 VSW262148:VSW262149 WCS262148:WCS262149 WMO262148:WMO262149 WWK262148:WWK262149 AC327684:AC327685 JY327684:JY327685 TU327684:TU327685 ADQ327684:ADQ327685 ANM327684:ANM327685 AXI327684:AXI327685 BHE327684:BHE327685 BRA327684:BRA327685 CAW327684:CAW327685 CKS327684:CKS327685 CUO327684:CUO327685 DEK327684:DEK327685 DOG327684:DOG327685 DYC327684:DYC327685 EHY327684:EHY327685 ERU327684:ERU327685 FBQ327684:FBQ327685 FLM327684:FLM327685 FVI327684:FVI327685 GFE327684:GFE327685 GPA327684:GPA327685 GYW327684:GYW327685 HIS327684:HIS327685 HSO327684:HSO327685 ICK327684:ICK327685 IMG327684:IMG327685 IWC327684:IWC327685 JFY327684:JFY327685 JPU327684:JPU327685 JZQ327684:JZQ327685 KJM327684:KJM327685 KTI327684:KTI327685 LDE327684:LDE327685 LNA327684:LNA327685 LWW327684:LWW327685 MGS327684:MGS327685 MQO327684:MQO327685 NAK327684:NAK327685 NKG327684:NKG327685 NUC327684:NUC327685 ODY327684:ODY327685 ONU327684:ONU327685 OXQ327684:OXQ327685 PHM327684:PHM327685 PRI327684:PRI327685 QBE327684:QBE327685 QLA327684:QLA327685 QUW327684:QUW327685 RES327684:RES327685 ROO327684:ROO327685 RYK327684:RYK327685 SIG327684:SIG327685 SSC327684:SSC327685 TBY327684:TBY327685 TLU327684:TLU327685 TVQ327684:TVQ327685 UFM327684:UFM327685 UPI327684:UPI327685 UZE327684:UZE327685 VJA327684:VJA327685 VSW327684:VSW327685 WCS327684:WCS327685 WMO327684:WMO327685 WWK327684:WWK327685 AC393220:AC393221 JY393220:JY393221 TU393220:TU393221 ADQ393220:ADQ393221 ANM393220:ANM393221 AXI393220:AXI393221 BHE393220:BHE393221 BRA393220:BRA393221 CAW393220:CAW393221 CKS393220:CKS393221 CUO393220:CUO393221 DEK393220:DEK393221 DOG393220:DOG393221 DYC393220:DYC393221 EHY393220:EHY393221 ERU393220:ERU393221 FBQ393220:FBQ393221 FLM393220:FLM393221 FVI393220:FVI393221 GFE393220:GFE393221 GPA393220:GPA393221 GYW393220:GYW393221 HIS393220:HIS393221 HSO393220:HSO393221 ICK393220:ICK393221 IMG393220:IMG393221 IWC393220:IWC393221 JFY393220:JFY393221 JPU393220:JPU393221 JZQ393220:JZQ393221 KJM393220:KJM393221 KTI393220:KTI393221 LDE393220:LDE393221 LNA393220:LNA393221 LWW393220:LWW393221 MGS393220:MGS393221 MQO393220:MQO393221 NAK393220:NAK393221 NKG393220:NKG393221 NUC393220:NUC393221 ODY393220:ODY393221 ONU393220:ONU393221 OXQ393220:OXQ393221 PHM393220:PHM393221 PRI393220:PRI393221 QBE393220:QBE393221 QLA393220:QLA393221 QUW393220:QUW393221 RES393220:RES393221 ROO393220:ROO393221 RYK393220:RYK393221 SIG393220:SIG393221 SSC393220:SSC393221 TBY393220:TBY393221 TLU393220:TLU393221 TVQ393220:TVQ393221 UFM393220:UFM393221 UPI393220:UPI393221 UZE393220:UZE393221 VJA393220:VJA393221 VSW393220:VSW393221 WCS393220:WCS393221 WMO393220:WMO393221 WWK393220:WWK393221 AC458756:AC458757 JY458756:JY458757 TU458756:TU458757 ADQ458756:ADQ458757 ANM458756:ANM458757 AXI458756:AXI458757 BHE458756:BHE458757 BRA458756:BRA458757 CAW458756:CAW458757 CKS458756:CKS458757 CUO458756:CUO458757 DEK458756:DEK458757 DOG458756:DOG458757 DYC458756:DYC458757 EHY458756:EHY458757 ERU458756:ERU458757 FBQ458756:FBQ458757 FLM458756:FLM458757 FVI458756:FVI458757 GFE458756:GFE458757 GPA458756:GPA458757 GYW458756:GYW458757 HIS458756:HIS458757 HSO458756:HSO458757 ICK458756:ICK458757 IMG458756:IMG458757 IWC458756:IWC458757 JFY458756:JFY458757 JPU458756:JPU458757 JZQ458756:JZQ458757 KJM458756:KJM458757 KTI458756:KTI458757 LDE458756:LDE458757 LNA458756:LNA458757 LWW458756:LWW458757 MGS458756:MGS458757 MQO458756:MQO458757 NAK458756:NAK458757 NKG458756:NKG458757 NUC458756:NUC458757 ODY458756:ODY458757 ONU458756:ONU458757 OXQ458756:OXQ458757 PHM458756:PHM458757 PRI458756:PRI458757 QBE458756:QBE458757 QLA458756:QLA458757 QUW458756:QUW458757 RES458756:RES458757 ROO458756:ROO458757 RYK458756:RYK458757 SIG458756:SIG458757 SSC458756:SSC458757 TBY458756:TBY458757 TLU458756:TLU458757 TVQ458756:TVQ458757 UFM458756:UFM458757 UPI458756:UPI458757 UZE458756:UZE458757 VJA458756:VJA458757 VSW458756:VSW458757 WCS458756:WCS458757 WMO458756:WMO458757 WWK458756:WWK458757 AC524292:AC524293 JY524292:JY524293 TU524292:TU524293 ADQ524292:ADQ524293 ANM524292:ANM524293 AXI524292:AXI524293 BHE524292:BHE524293 BRA524292:BRA524293 CAW524292:CAW524293 CKS524292:CKS524293 CUO524292:CUO524293 DEK524292:DEK524293 DOG524292:DOG524293 DYC524292:DYC524293 EHY524292:EHY524293 ERU524292:ERU524293 FBQ524292:FBQ524293 FLM524292:FLM524293 FVI524292:FVI524293 GFE524292:GFE524293 GPA524292:GPA524293 GYW524292:GYW524293 HIS524292:HIS524293 HSO524292:HSO524293 ICK524292:ICK524293 IMG524292:IMG524293 IWC524292:IWC524293 JFY524292:JFY524293 JPU524292:JPU524293 JZQ524292:JZQ524293 KJM524292:KJM524293 KTI524292:KTI524293 LDE524292:LDE524293 LNA524292:LNA524293 LWW524292:LWW524293 MGS524292:MGS524293 MQO524292:MQO524293 NAK524292:NAK524293 NKG524292:NKG524293 NUC524292:NUC524293 ODY524292:ODY524293 ONU524292:ONU524293 OXQ524292:OXQ524293 PHM524292:PHM524293 PRI524292:PRI524293 QBE524292:QBE524293 QLA524292:QLA524293 QUW524292:QUW524293 RES524292:RES524293 ROO524292:ROO524293 RYK524292:RYK524293 SIG524292:SIG524293 SSC524292:SSC524293 TBY524292:TBY524293 TLU524292:TLU524293 TVQ524292:TVQ524293 UFM524292:UFM524293 UPI524292:UPI524293 UZE524292:UZE524293 VJA524292:VJA524293 VSW524292:VSW524293 WCS524292:WCS524293 WMO524292:WMO524293 WWK524292:WWK524293 AC589828:AC589829 JY589828:JY589829 TU589828:TU589829 ADQ589828:ADQ589829 ANM589828:ANM589829 AXI589828:AXI589829 BHE589828:BHE589829 BRA589828:BRA589829 CAW589828:CAW589829 CKS589828:CKS589829 CUO589828:CUO589829 DEK589828:DEK589829 DOG589828:DOG589829 DYC589828:DYC589829 EHY589828:EHY589829 ERU589828:ERU589829 FBQ589828:FBQ589829 FLM589828:FLM589829 FVI589828:FVI589829 GFE589828:GFE589829 GPA589828:GPA589829 GYW589828:GYW589829 HIS589828:HIS589829 HSO589828:HSO589829 ICK589828:ICK589829 IMG589828:IMG589829 IWC589828:IWC589829 JFY589828:JFY589829 JPU589828:JPU589829 JZQ589828:JZQ589829 KJM589828:KJM589829 KTI589828:KTI589829 LDE589828:LDE589829 LNA589828:LNA589829 LWW589828:LWW589829 MGS589828:MGS589829 MQO589828:MQO589829 NAK589828:NAK589829 NKG589828:NKG589829 NUC589828:NUC589829 ODY589828:ODY589829 ONU589828:ONU589829 OXQ589828:OXQ589829 PHM589828:PHM589829 PRI589828:PRI589829 QBE589828:QBE589829 QLA589828:QLA589829 QUW589828:QUW589829 RES589828:RES589829 ROO589828:ROO589829 RYK589828:RYK589829 SIG589828:SIG589829 SSC589828:SSC589829 TBY589828:TBY589829 TLU589828:TLU589829 TVQ589828:TVQ589829 UFM589828:UFM589829 UPI589828:UPI589829 UZE589828:UZE589829 VJA589828:VJA589829 VSW589828:VSW589829 WCS589828:WCS589829 WMO589828:WMO589829 WWK589828:WWK589829 AC655364:AC655365 JY655364:JY655365 TU655364:TU655365 ADQ655364:ADQ655365 ANM655364:ANM655365 AXI655364:AXI655365 BHE655364:BHE655365 BRA655364:BRA655365 CAW655364:CAW655365 CKS655364:CKS655365 CUO655364:CUO655365 DEK655364:DEK655365 DOG655364:DOG655365 DYC655364:DYC655365 EHY655364:EHY655365 ERU655364:ERU655365 FBQ655364:FBQ655365 FLM655364:FLM655365 FVI655364:FVI655365 GFE655364:GFE655365 GPA655364:GPA655365 GYW655364:GYW655365 HIS655364:HIS655365 HSO655364:HSO655365 ICK655364:ICK655365 IMG655364:IMG655365 IWC655364:IWC655365 JFY655364:JFY655365 JPU655364:JPU655365 JZQ655364:JZQ655365 KJM655364:KJM655365 KTI655364:KTI655365 LDE655364:LDE655365 LNA655364:LNA655365 LWW655364:LWW655365 MGS655364:MGS655365 MQO655364:MQO655365 NAK655364:NAK655365 NKG655364:NKG655365 NUC655364:NUC655365 ODY655364:ODY655365 ONU655364:ONU655365 OXQ655364:OXQ655365 PHM655364:PHM655365 PRI655364:PRI655365 QBE655364:QBE655365 QLA655364:QLA655365 QUW655364:QUW655365 RES655364:RES655365 ROO655364:ROO655365 RYK655364:RYK655365 SIG655364:SIG655365 SSC655364:SSC655365 TBY655364:TBY655365 TLU655364:TLU655365 TVQ655364:TVQ655365 UFM655364:UFM655365 UPI655364:UPI655365 UZE655364:UZE655365 VJA655364:VJA655365 VSW655364:VSW655365 WCS655364:WCS655365 WMO655364:WMO655365 WWK655364:WWK655365 AC720900:AC720901 JY720900:JY720901 TU720900:TU720901 ADQ720900:ADQ720901 ANM720900:ANM720901 AXI720900:AXI720901 BHE720900:BHE720901 BRA720900:BRA720901 CAW720900:CAW720901 CKS720900:CKS720901 CUO720900:CUO720901 DEK720900:DEK720901 DOG720900:DOG720901 DYC720900:DYC720901 EHY720900:EHY720901 ERU720900:ERU720901 FBQ720900:FBQ720901 FLM720900:FLM720901 FVI720900:FVI720901 GFE720900:GFE720901 GPA720900:GPA720901 GYW720900:GYW720901 HIS720900:HIS720901 HSO720900:HSO720901 ICK720900:ICK720901 IMG720900:IMG720901 IWC720900:IWC720901 JFY720900:JFY720901 JPU720900:JPU720901 JZQ720900:JZQ720901 KJM720900:KJM720901 KTI720900:KTI720901 LDE720900:LDE720901 LNA720900:LNA720901 LWW720900:LWW720901 MGS720900:MGS720901 MQO720900:MQO720901 NAK720900:NAK720901 NKG720900:NKG720901 NUC720900:NUC720901 ODY720900:ODY720901 ONU720900:ONU720901 OXQ720900:OXQ720901 PHM720900:PHM720901 PRI720900:PRI720901 QBE720900:QBE720901 QLA720900:QLA720901 QUW720900:QUW720901 RES720900:RES720901 ROO720900:ROO720901 RYK720900:RYK720901 SIG720900:SIG720901 SSC720900:SSC720901 TBY720900:TBY720901 TLU720900:TLU720901 TVQ720900:TVQ720901 UFM720900:UFM720901 UPI720900:UPI720901 UZE720900:UZE720901 VJA720900:VJA720901 VSW720900:VSW720901 WCS720900:WCS720901 WMO720900:WMO720901 WWK720900:WWK720901 AC786436:AC786437 JY786436:JY786437 TU786436:TU786437 ADQ786436:ADQ786437 ANM786436:ANM786437 AXI786436:AXI786437 BHE786436:BHE786437 BRA786436:BRA786437 CAW786436:CAW786437 CKS786436:CKS786437 CUO786436:CUO786437 DEK786436:DEK786437 DOG786436:DOG786437 DYC786436:DYC786437 EHY786436:EHY786437 ERU786436:ERU786437 FBQ786436:FBQ786437 FLM786436:FLM786437 FVI786436:FVI786437 GFE786436:GFE786437 GPA786436:GPA786437 GYW786436:GYW786437 HIS786436:HIS786437 HSO786436:HSO786437 ICK786436:ICK786437 IMG786436:IMG786437 IWC786436:IWC786437 JFY786436:JFY786437 JPU786436:JPU786437 JZQ786436:JZQ786437 KJM786436:KJM786437 KTI786436:KTI786437 LDE786436:LDE786437 LNA786436:LNA786437 LWW786436:LWW786437 MGS786436:MGS786437 MQO786436:MQO786437 NAK786436:NAK786437 NKG786436:NKG786437 NUC786436:NUC786437 ODY786436:ODY786437 ONU786436:ONU786437 OXQ786436:OXQ786437 PHM786436:PHM786437 PRI786436:PRI786437 QBE786436:QBE786437 QLA786436:QLA786437 QUW786436:QUW786437 RES786436:RES786437 ROO786436:ROO786437 RYK786436:RYK786437 SIG786436:SIG786437 SSC786436:SSC786437 TBY786436:TBY786437 TLU786436:TLU786437 TVQ786436:TVQ786437 UFM786436:UFM786437 UPI786436:UPI786437 UZE786436:UZE786437 VJA786436:VJA786437 VSW786436:VSW786437 WCS786436:WCS786437 WMO786436:WMO786437 WWK786436:WWK786437 AC851972:AC851973 JY851972:JY851973 TU851972:TU851973 ADQ851972:ADQ851973 ANM851972:ANM851973 AXI851972:AXI851973 BHE851972:BHE851973 BRA851972:BRA851973 CAW851972:CAW851973 CKS851972:CKS851973 CUO851972:CUO851973 DEK851972:DEK851973 DOG851972:DOG851973 DYC851972:DYC851973 EHY851972:EHY851973 ERU851972:ERU851973 FBQ851972:FBQ851973 FLM851972:FLM851973 FVI851972:FVI851973 GFE851972:GFE851973 GPA851972:GPA851973 GYW851972:GYW851973 HIS851972:HIS851973 HSO851972:HSO851973 ICK851972:ICK851973 IMG851972:IMG851973 IWC851972:IWC851973 JFY851972:JFY851973 JPU851972:JPU851973 JZQ851972:JZQ851973 KJM851972:KJM851973 KTI851972:KTI851973 LDE851972:LDE851973 LNA851972:LNA851973 LWW851972:LWW851973 MGS851972:MGS851973 MQO851972:MQO851973 NAK851972:NAK851973 NKG851972:NKG851973 NUC851972:NUC851973 ODY851972:ODY851973 ONU851972:ONU851973 OXQ851972:OXQ851973 PHM851972:PHM851973 PRI851972:PRI851973 QBE851972:QBE851973 QLA851972:QLA851973 QUW851972:QUW851973 RES851972:RES851973 ROO851972:ROO851973 RYK851972:RYK851973 SIG851972:SIG851973 SSC851972:SSC851973 TBY851972:TBY851973 TLU851972:TLU851973 TVQ851972:TVQ851973 UFM851972:UFM851973 UPI851972:UPI851973 UZE851972:UZE851973 VJA851972:VJA851973 VSW851972:VSW851973 WCS851972:WCS851973 WMO851972:WMO851973 WWK851972:WWK851973 AC917508:AC917509 JY917508:JY917509 TU917508:TU917509 ADQ917508:ADQ917509 ANM917508:ANM917509 AXI917508:AXI917509 BHE917508:BHE917509 BRA917508:BRA917509 CAW917508:CAW917509 CKS917508:CKS917509 CUO917508:CUO917509 DEK917508:DEK917509 DOG917508:DOG917509 DYC917508:DYC917509 EHY917508:EHY917509 ERU917508:ERU917509 FBQ917508:FBQ917509 FLM917508:FLM917509 FVI917508:FVI917509 GFE917508:GFE917509 GPA917508:GPA917509 GYW917508:GYW917509 HIS917508:HIS917509 HSO917508:HSO917509 ICK917508:ICK917509 IMG917508:IMG917509 IWC917508:IWC917509 JFY917508:JFY917509 JPU917508:JPU917509 JZQ917508:JZQ917509 KJM917508:KJM917509 KTI917508:KTI917509 LDE917508:LDE917509 LNA917508:LNA917509 LWW917508:LWW917509 MGS917508:MGS917509 MQO917508:MQO917509 NAK917508:NAK917509 NKG917508:NKG917509 NUC917508:NUC917509 ODY917508:ODY917509 ONU917508:ONU917509 OXQ917508:OXQ917509 PHM917508:PHM917509 PRI917508:PRI917509 QBE917508:QBE917509 QLA917508:QLA917509 QUW917508:QUW917509 RES917508:RES917509 ROO917508:ROO917509 RYK917508:RYK917509 SIG917508:SIG917509 SSC917508:SSC917509 TBY917508:TBY917509 TLU917508:TLU917509 TVQ917508:TVQ917509 UFM917508:UFM917509 UPI917508:UPI917509 UZE917508:UZE917509 VJA917508:VJA917509 VSW917508:VSW917509 WCS917508:WCS917509 WMO917508:WMO917509 WWK917508:WWK917509 AC983044:AC983045 JY983044:JY983045 TU983044:TU983045 ADQ983044:ADQ983045 ANM983044:ANM983045 AXI983044:AXI983045 BHE983044:BHE983045 BRA983044:BRA983045 CAW983044:CAW983045 CKS983044:CKS983045 CUO983044:CUO983045 DEK983044:DEK983045 DOG983044:DOG983045 DYC983044:DYC983045 EHY983044:EHY983045 ERU983044:ERU983045 FBQ983044:FBQ983045 FLM983044:FLM983045 FVI983044:FVI983045 GFE983044:GFE983045 GPA983044:GPA983045 GYW983044:GYW983045 HIS983044:HIS983045 HSO983044:HSO983045 ICK983044:ICK983045 IMG983044:IMG983045 IWC983044:IWC983045 JFY983044:JFY983045 JPU983044:JPU983045 JZQ983044:JZQ983045 KJM983044:KJM983045 KTI983044:KTI983045 LDE983044:LDE983045 LNA983044:LNA983045 LWW983044:LWW983045 MGS983044:MGS983045 MQO983044:MQO983045 NAK983044:NAK983045 NKG983044:NKG983045 NUC983044:NUC983045 ODY983044:ODY983045 ONU983044:ONU983045 OXQ983044:OXQ983045 PHM983044:PHM983045 PRI983044:PRI983045 QBE983044:QBE983045 QLA983044:QLA983045 QUW983044:QUW983045 RES983044:RES983045 ROO983044:ROO983045 RYK983044:RYK983045 SIG983044:SIG983045 SSC983044:SSC983045 TBY983044:TBY983045 TLU983044:TLU983045 TVQ983044:TVQ983045 UFM983044:UFM983045 UPI983044:UPI983045 UZE983044:UZE983045 VJA983044:VJA983045 VSW983044:VSW983045 WCS983044:WCS983045 WMO983044:WMO983045 WWK983044:WWK983045 AK23:AR25 KA18:KA19 TW18:TW19 ADS18:ADS19 ANO18:ANO19 AXK18:AXK19 BHG18:BHG19 BRC18:BRC19 CAY18:CAY19 CKU18:CKU19 CUQ18:CUQ19 DEM18:DEM19 DOI18:DOI19 DYE18:DYE19 EIA18:EIA19 ERW18:ERW19 FBS18:FBS19 FLO18:FLO19 FVK18:FVK19 GFG18:GFG19 GPC18:GPC19 GYY18:GYY19 HIU18:HIU19 HSQ18:HSQ19 ICM18:ICM19 IMI18:IMI19 IWE18:IWE19 JGA18:JGA19 JPW18:JPW19 JZS18:JZS19 KJO18:KJO19 KTK18:KTK19 LDG18:LDG19 LNC18:LNC19 LWY18:LWY19 MGU18:MGU19 MQQ18:MQQ19 NAM18:NAM19 NKI18:NKI19 NUE18:NUE19 OEA18:OEA19 ONW18:ONW19 OXS18:OXS19 PHO18:PHO19 PRK18:PRK19 QBG18:QBG19 QLC18:QLC19 QUY18:QUY19 REU18:REU19 ROQ18:ROQ19 RYM18:RYM19 SII18:SII19 SSE18:SSE19 TCA18:TCA19 TLW18:TLW19 TVS18:TVS19 UFO18:UFO19 UPK18:UPK19 UZG18:UZG19 VJC18:VJC19 VSY18:VSY19 WCU18:WCU19 WMQ18:WMQ19 WWM18:WWM19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AS65476 KO65476 UK65476 AEG65476 AOC65476 AXY65476 BHU65476 BRQ65476 CBM65476 CLI65476 CVE65476 DFA65476 DOW65476 DYS65476 EIO65476 ESK65476 FCG65476 FMC65476 FVY65476 GFU65476 GPQ65476 GZM65476 HJI65476 HTE65476 IDA65476 IMW65476 IWS65476 JGO65476 JQK65476 KAG65476 KKC65476 KTY65476 LDU65476 LNQ65476 LXM65476 MHI65476 MRE65476 NBA65476 NKW65476 NUS65476 OEO65476 OOK65476 OYG65476 PIC65476 PRY65476 QBU65476 QLQ65476 QVM65476 RFI65476 RPE65476 RZA65476 SIW65476 SSS65476 TCO65476 TMK65476 TWG65476 UGC65476 UPY65476 UZU65476 VJQ65476 VTM65476 WDI65476 WNE65476 WXA65476 AS131012 KO131012 UK131012 AEG131012 AOC131012 AXY131012 BHU131012 BRQ131012 CBM131012 CLI131012 CVE131012 DFA131012 DOW131012 DYS131012 EIO131012 ESK131012 FCG131012 FMC131012 FVY131012 GFU131012 GPQ131012 GZM131012 HJI131012 HTE131012 IDA131012 IMW131012 IWS131012 JGO131012 JQK131012 KAG131012 KKC131012 KTY131012 LDU131012 LNQ131012 LXM131012 MHI131012 MRE131012 NBA131012 NKW131012 NUS131012 OEO131012 OOK131012 OYG131012 PIC131012 PRY131012 QBU131012 QLQ131012 QVM131012 RFI131012 RPE131012 RZA131012 SIW131012 SSS131012 TCO131012 TMK131012 TWG131012 UGC131012 UPY131012 UZU131012 VJQ131012 VTM131012 WDI131012 WNE131012 WXA131012 AS196548 KO196548 UK196548 AEG196548 AOC196548 AXY196548 BHU196548 BRQ196548 CBM196548 CLI196548 CVE196548 DFA196548 DOW196548 DYS196548 EIO196548 ESK196548 FCG196548 FMC196548 FVY196548 GFU196548 GPQ196548 GZM196548 HJI196548 HTE196548 IDA196548 IMW196548 IWS196548 JGO196548 JQK196548 KAG196548 KKC196548 KTY196548 LDU196548 LNQ196548 LXM196548 MHI196548 MRE196548 NBA196548 NKW196548 NUS196548 OEO196548 OOK196548 OYG196548 PIC196548 PRY196548 QBU196548 QLQ196548 QVM196548 RFI196548 RPE196548 RZA196548 SIW196548 SSS196548 TCO196548 TMK196548 TWG196548 UGC196548 UPY196548 UZU196548 VJQ196548 VTM196548 WDI196548 WNE196548 WXA196548 AS262084 KO262084 UK262084 AEG262084 AOC262084 AXY262084 BHU262084 BRQ262084 CBM262084 CLI262084 CVE262084 DFA262084 DOW262084 DYS262084 EIO262084 ESK262084 FCG262084 FMC262084 FVY262084 GFU262084 GPQ262084 GZM262084 HJI262084 HTE262084 IDA262084 IMW262084 IWS262084 JGO262084 JQK262084 KAG262084 KKC262084 KTY262084 LDU262084 LNQ262084 LXM262084 MHI262084 MRE262084 NBA262084 NKW262084 NUS262084 OEO262084 OOK262084 OYG262084 PIC262084 PRY262084 QBU262084 QLQ262084 QVM262084 RFI262084 RPE262084 RZA262084 SIW262084 SSS262084 TCO262084 TMK262084 TWG262084 UGC262084 UPY262084 UZU262084 VJQ262084 VTM262084 WDI262084 WNE262084 WXA262084 AS327620 KO327620 UK327620 AEG327620 AOC327620 AXY327620 BHU327620 BRQ327620 CBM327620 CLI327620 CVE327620 DFA327620 DOW327620 DYS327620 EIO327620 ESK327620 FCG327620 FMC327620 FVY327620 GFU327620 GPQ327620 GZM327620 HJI327620 HTE327620 IDA327620 IMW327620 IWS327620 JGO327620 JQK327620 KAG327620 KKC327620 KTY327620 LDU327620 LNQ327620 LXM327620 MHI327620 MRE327620 NBA327620 NKW327620 NUS327620 OEO327620 OOK327620 OYG327620 PIC327620 PRY327620 QBU327620 QLQ327620 QVM327620 RFI327620 RPE327620 RZA327620 SIW327620 SSS327620 TCO327620 TMK327620 TWG327620 UGC327620 UPY327620 UZU327620 VJQ327620 VTM327620 WDI327620 WNE327620 WXA327620 AS393156 KO393156 UK393156 AEG393156 AOC393156 AXY393156 BHU393156 BRQ393156 CBM393156 CLI393156 CVE393156 DFA393156 DOW393156 DYS393156 EIO393156 ESK393156 FCG393156 FMC393156 FVY393156 GFU393156 GPQ393156 GZM393156 HJI393156 HTE393156 IDA393156 IMW393156 IWS393156 JGO393156 JQK393156 KAG393156 KKC393156 KTY393156 LDU393156 LNQ393156 LXM393156 MHI393156 MRE393156 NBA393156 NKW393156 NUS393156 OEO393156 OOK393156 OYG393156 PIC393156 PRY393156 QBU393156 QLQ393156 QVM393156 RFI393156 RPE393156 RZA393156 SIW393156 SSS393156 TCO393156 TMK393156 TWG393156 UGC393156 UPY393156 UZU393156 VJQ393156 VTM393156 WDI393156 WNE393156 WXA393156 AS458692 KO458692 UK458692 AEG458692 AOC458692 AXY458692 BHU458692 BRQ458692 CBM458692 CLI458692 CVE458692 DFA458692 DOW458692 DYS458692 EIO458692 ESK458692 FCG458692 FMC458692 FVY458692 GFU458692 GPQ458692 GZM458692 HJI458692 HTE458692 IDA458692 IMW458692 IWS458692 JGO458692 JQK458692 KAG458692 KKC458692 KTY458692 LDU458692 LNQ458692 LXM458692 MHI458692 MRE458692 NBA458692 NKW458692 NUS458692 OEO458692 OOK458692 OYG458692 PIC458692 PRY458692 QBU458692 QLQ458692 QVM458692 RFI458692 RPE458692 RZA458692 SIW458692 SSS458692 TCO458692 TMK458692 TWG458692 UGC458692 UPY458692 UZU458692 VJQ458692 VTM458692 WDI458692 WNE458692 WXA458692 AS524228 KO524228 UK524228 AEG524228 AOC524228 AXY524228 BHU524228 BRQ524228 CBM524228 CLI524228 CVE524228 DFA524228 DOW524228 DYS524228 EIO524228 ESK524228 FCG524228 FMC524228 FVY524228 GFU524228 GPQ524228 GZM524228 HJI524228 HTE524228 IDA524228 IMW524228 IWS524228 JGO524228 JQK524228 KAG524228 KKC524228 KTY524228 LDU524228 LNQ524228 LXM524228 MHI524228 MRE524228 NBA524228 NKW524228 NUS524228 OEO524228 OOK524228 OYG524228 PIC524228 PRY524228 QBU524228 QLQ524228 QVM524228 RFI524228 RPE524228 RZA524228 SIW524228 SSS524228 TCO524228 TMK524228 TWG524228 UGC524228 UPY524228 UZU524228 VJQ524228 VTM524228 WDI524228 WNE524228 WXA524228 AS589764 KO589764 UK589764 AEG589764 AOC589764 AXY589764 BHU589764 BRQ589764 CBM589764 CLI589764 CVE589764 DFA589764 DOW589764 DYS589764 EIO589764 ESK589764 FCG589764 FMC589764 FVY589764 GFU589764 GPQ589764 GZM589764 HJI589764 HTE589764 IDA589764 IMW589764 IWS589764 JGO589764 JQK589764 KAG589764 KKC589764 KTY589764 LDU589764 LNQ589764 LXM589764 MHI589764 MRE589764 NBA589764 NKW589764 NUS589764 OEO589764 OOK589764 OYG589764 PIC589764 PRY589764 QBU589764 QLQ589764 QVM589764 RFI589764 RPE589764 RZA589764 SIW589764 SSS589764 TCO589764 TMK589764 TWG589764 UGC589764 UPY589764 UZU589764 VJQ589764 VTM589764 WDI589764 WNE589764 WXA589764 AS655300 KO655300 UK655300 AEG655300 AOC655300 AXY655300 BHU655300 BRQ655300 CBM655300 CLI655300 CVE655300 DFA655300 DOW655300 DYS655300 EIO655300 ESK655300 FCG655300 FMC655300 FVY655300 GFU655300 GPQ655300 GZM655300 HJI655300 HTE655300 IDA655300 IMW655300 IWS655300 JGO655300 JQK655300 KAG655300 KKC655300 KTY655300 LDU655300 LNQ655300 LXM655300 MHI655300 MRE655300 NBA655300 NKW655300 NUS655300 OEO655300 OOK655300 OYG655300 PIC655300 PRY655300 QBU655300 QLQ655300 QVM655300 RFI655300 RPE655300 RZA655300 SIW655300 SSS655300 TCO655300 TMK655300 TWG655300 UGC655300 UPY655300 UZU655300 VJQ655300 VTM655300 WDI655300 WNE655300 WXA655300 AS720836 KO720836 UK720836 AEG720836 AOC720836 AXY720836 BHU720836 BRQ720836 CBM720836 CLI720836 CVE720836 DFA720836 DOW720836 DYS720836 EIO720836 ESK720836 FCG720836 FMC720836 FVY720836 GFU720836 GPQ720836 GZM720836 HJI720836 HTE720836 IDA720836 IMW720836 IWS720836 JGO720836 JQK720836 KAG720836 KKC720836 KTY720836 LDU720836 LNQ720836 LXM720836 MHI720836 MRE720836 NBA720836 NKW720836 NUS720836 OEO720836 OOK720836 OYG720836 PIC720836 PRY720836 QBU720836 QLQ720836 QVM720836 RFI720836 RPE720836 RZA720836 SIW720836 SSS720836 TCO720836 TMK720836 TWG720836 UGC720836 UPY720836 UZU720836 VJQ720836 VTM720836 WDI720836 WNE720836 WXA720836 AS786372 KO786372 UK786372 AEG786372 AOC786372 AXY786372 BHU786372 BRQ786372 CBM786372 CLI786372 CVE786372 DFA786372 DOW786372 DYS786372 EIO786372 ESK786372 FCG786372 FMC786372 FVY786372 GFU786372 GPQ786372 GZM786372 HJI786372 HTE786372 IDA786372 IMW786372 IWS786372 JGO786372 JQK786372 KAG786372 KKC786372 KTY786372 LDU786372 LNQ786372 LXM786372 MHI786372 MRE786372 NBA786372 NKW786372 NUS786372 OEO786372 OOK786372 OYG786372 PIC786372 PRY786372 QBU786372 QLQ786372 QVM786372 RFI786372 RPE786372 RZA786372 SIW786372 SSS786372 TCO786372 TMK786372 TWG786372 UGC786372 UPY786372 UZU786372 VJQ786372 VTM786372 WDI786372 WNE786372 WXA786372 AS851908 KO851908 UK851908 AEG851908 AOC851908 AXY851908 BHU851908 BRQ851908 CBM851908 CLI851908 CVE851908 DFA851908 DOW851908 DYS851908 EIO851908 ESK851908 FCG851908 FMC851908 FVY851908 GFU851908 GPQ851908 GZM851908 HJI851908 HTE851908 IDA851908 IMW851908 IWS851908 JGO851908 JQK851908 KAG851908 KKC851908 KTY851908 LDU851908 LNQ851908 LXM851908 MHI851908 MRE851908 NBA851908 NKW851908 NUS851908 OEO851908 OOK851908 OYG851908 PIC851908 PRY851908 QBU851908 QLQ851908 QVM851908 RFI851908 RPE851908 RZA851908 SIW851908 SSS851908 TCO851908 TMK851908 TWG851908 UGC851908 UPY851908 UZU851908 VJQ851908 VTM851908 WDI851908 WNE851908 WXA851908 AS917444 KO917444 UK917444 AEG917444 AOC917444 AXY917444 BHU917444 BRQ917444 CBM917444 CLI917444 CVE917444 DFA917444 DOW917444 DYS917444 EIO917444 ESK917444 FCG917444 FMC917444 FVY917444 GFU917444 GPQ917444 GZM917444 HJI917444 HTE917444 IDA917444 IMW917444 IWS917444 JGO917444 JQK917444 KAG917444 KKC917444 KTY917444 LDU917444 LNQ917444 LXM917444 MHI917444 MRE917444 NBA917444 NKW917444 NUS917444 OEO917444 OOK917444 OYG917444 PIC917444 PRY917444 QBU917444 QLQ917444 QVM917444 RFI917444 RPE917444 RZA917444 SIW917444 SSS917444 TCO917444 TMK917444 TWG917444 UGC917444 UPY917444 UZU917444 VJQ917444 VTM917444 WDI917444 WNE917444 WXA917444 AS982980 KO982980 UK982980 AEG982980 AOC982980 AXY982980 BHU982980 BRQ982980 CBM982980 CLI982980 CVE982980 DFA982980 DOW982980 DYS982980 EIO982980 ESK982980 FCG982980 FMC982980 FVY982980 GFU982980 GPQ982980 GZM982980 HJI982980 HTE982980 IDA982980 IMW982980 IWS982980 JGO982980 JQK982980 KAG982980 KKC982980 KTY982980 LDU982980 LNQ982980 LXM982980 MHI982980 MRE982980 NBA982980 NKW982980 NUS982980 OEO982980 OOK982980 OYG982980 PIC982980 PRY982980 QBU982980 QLQ982980 QVM982980 RFI982980 RPE982980 RZA982980 SIW982980 SSS982980 TCO982980 TMK982980 TWG982980 UGC982980 UPY982980 UZU982980 VJQ982980 VTM982980 WDI982980 WNE982980 WXA982980 AJ65508 KF65508 UB65508 ADX65508 ANT65508 AXP65508 BHL65508 BRH65508 CBD65508 CKZ65508 CUV65508 DER65508 DON65508 DYJ65508 EIF65508 ESB65508 FBX65508 FLT65508 FVP65508 GFL65508 GPH65508 GZD65508 HIZ65508 HSV65508 ICR65508 IMN65508 IWJ65508 JGF65508 JQB65508 JZX65508 KJT65508 KTP65508 LDL65508 LNH65508 LXD65508 MGZ65508 MQV65508 NAR65508 NKN65508 NUJ65508 OEF65508 OOB65508 OXX65508 PHT65508 PRP65508 QBL65508 QLH65508 QVD65508 REZ65508 ROV65508 RYR65508 SIN65508 SSJ65508 TCF65508 TMB65508 TVX65508 UFT65508 UPP65508 UZL65508 VJH65508 VTD65508 WCZ65508 WMV65508 WWR65508 AJ131044 KF131044 UB131044 ADX131044 ANT131044 AXP131044 BHL131044 BRH131044 CBD131044 CKZ131044 CUV131044 DER131044 DON131044 DYJ131044 EIF131044 ESB131044 FBX131044 FLT131044 FVP131044 GFL131044 GPH131044 GZD131044 HIZ131044 HSV131044 ICR131044 IMN131044 IWJ131044 JGF131044 JQB131044 JZX131044 KJT131044 KTP131044 LDL131044 LNH131044 LXD131044 MGZ131044 MQV131044 NAR131044 NKN131044 NUJ131044 OEF131044 OOB131044 OXX131044 PHT131044 PRP131044 QBL131044 QLH131044 QVD131044 REZ131044 ROV131044 RYR131044 SIN131044 SSJ131044 TCF131044 TMB131044 TVX131044 UFT131044 UPP131044 UZL131044 VJH131044 VTD131044 WCZ131044 WMV131044 WWR131044 AJ196580 KF196580 UB196580 ADX196580 ANT196580 AXP196580 BHL196580 BRH196580 CBD196580 CKZ196580 CUV196580 DER196580 DON196580 DYJ196580 EIF196580 ESB196580 FBX196580 FLT196580 FVP196580 GFL196580 GPH196580 GZD196580 HIZ196580 HSV196580 ICR196580 IMN196580 IWJ196580 JGF196580 JQB196580 JZX196580 KJT196580 KTP196580 LDL196580 LNH196580 LXD196580 MGZ196580 MQV196580 NAR196580 NKN196580 NUJ196580 OEF196580 OOB196580 OXX196580 PHT196580 PRP196580 QBL196580 QLH196580 QVD196580 REZ196580 ROV196580 RYR196580 SIN196580 SSJ196580 TCF196580 TMB196580 TVX196580 UFT196580 UPP196580 UZL196580 VJH196580 VTD196580 WCZ196580 WMV196580 WWR196580 AJ262116 KF262116 UB262116 ADX262116 ANT262116 AXP262116 BHL262116 BRH262116 CBD262116 CKZ262116 CUV262116 DER262116 DON262116 DYJ262116 EIF262116 ESB262116 FBX262116 FLT262116 FVP262116 GFL262116 GPH262116 GZD262116 HIZ262116 HSV262116 ICR262116 IMN262116 IWJ262116 JGF262116 JQB262116 JZX262116 KJT262116 KTP262116 LDL262116 LNH262116 LXD262116 MGZ262116 MQV262116 NAR262116 NKN262116 NUJ262116 OEF262116 OOB262116 OXX262116 PHT262116 PRP262116 QBL262116 QLH262116 QVD262116 REZ262116 ROV262116 RYR262116 SIN262116 SSJ262116 TCF262116 TMB262116 TVX262116 UFT262116 UPP262116 UZL262116 VJH262116 VTD262116 WCZ262116 WMV262116 WWR262116 AJ327652 KF327652 UB327652 ADX327652 ANT327652 AXP327652 BHL327652 BRH327652 CBD327652 CKZ327652 CUV327652 DER327652 DON327652 DYJ327652 EIF327652 ESB327652 FBX327652 FLT327652 FVP327652 GFL327652 GPH327652 GZD327652 HIZ327652 HSV327652 ICR327652 IMN327652 IWJ327652 JGF327652 JQB327652 JZX327652 KJT327652 KTP327652 LDL327652 LNH327652 LXD327652 MGZ327652 MQV327652 NAR327652 NKN327652 NUJ327652 OEF327652 OOB327652 OXX327652 PHT327652 PRP327652 QBL327652 QLH327652 QVD327652 REZ327652 ROV327652 RYR327652 SIN327652 SSJ327652 TCF327652 TMB327652 TVX327652 UFT327652 UPP327652 UZL327652 VJH327652 VTD327652 WCZ327652 WMV327652 WWR327652 AJ393188 KF393188 UB393188 ADX393188 ANT393188 AXP393188 BHL393188 BRH393188 CBD393188 CKZ393188 CUV393188 DER393188 DON393188 DYJ393188 EIF393188 ESB393188 FBX393188 FLT393188 FVP393188 GFL393188 GPH393188 GZD393188 HIZ393188 HSV393188 ICR393188 IMN393188 IWJ393188 JGF393188 JQB393188 JZX393188 KJT393188 KTP393188 LDL393188 LNH393188 LXD393188 MGZ393188 MQV393188 NAR393188 NKN393188 NUJ393188 OEF393188 OOB393188 OXX393188 PHT393188 PRP393188 QBL393188 QLH393188 QVD393188 REZ393188 ROV393188 RYR393188 SIN393188 SSJ393188 TCF393188 TMB393188 TVX393188 UFT393188 UPP393188 UZL393188 VJH393188 VTD393188 WCZ393188 WMV393188 WWR393188 AJ458724 KF458724 UB458724 ADX458724 ANT458724 AXP458724 BHL458724 BRH458724 CBD458724 CKZ458724 CUV458724 DER458724 DON458724 DYJ458724 EIF458724 ESB458724 FBX458724 FLT458724 FVP458724 GFL458724 GPH458724 GZD458724 HIZ458724 HSV458724 ICR458724 IMN458724 IWJ458724 JGF458724 JQB458724 JZX458724 KJT458724 KTP458724 LDL458724 LNH458724 LXD458724 MGZ458724 MQV458724 NAR458724 NKN458724 NUJ458724 OEF458724 OOB458724 OXX458724 PHT458724 PRP458724 QBL458724 QLH458724 QVD458724 REZ458724 ROV458724 RYR458724 SIN458724 SSJ458724 TCF458724 TMB458724 TVX458724 UFT458724 UPP458724 UZL458724 VJH458724 VTD458724 WCZ458724 WMV458724 WWR458724 AJ524260 KF524260 UB524260 ADX524260 ANT524260 AXP524260 BHL524260 BRH524260 CBD524260 CKZ524260 CUV524260 DER524260 DON524260 DYJ524260 EIF524260 ESB524260 FBX524260 FLT524260 FVP524260 GFL524260 GPH524260 GZD524260 HIZ524260 HSV524260 ICR524260 IMN524260 IWJ524260 JGF524260 JQB524260 JZX524260 KJT524260 KTP524260 LDL524260 LNH524260 LXD524260 MGZ524260 MQV524260 NAR524260 NKN524260 NUJ524260 OEF524260 OOB524260 OXX524260 PHT524260 PRP524260 QBL524260 QLH524260 QVD524260 REZ524260 ROV524260 RYR524260 SIN524260 SSJ524260 TCF524260 TMB524260 TVX524260 UFT524260 UPP524260 UZL524260 VJH524260 VTD524260 WCZ524260 WMV524260 WWR524260 AJ589796 KF589796 UB589796 ADX589796 ANT589796 AXP589796 BHL589796 BRH589796 CBD589796 CKZ589796 CUV589796 DER589796 DON589796 DYJ589796 EIF589796 ESB589796 FBX589796 FLT589796 FVP589796 GFL589796 GPH589796 GZD589796 HIZ589796 HSV589796 ICR589796 IMN589796 IWJ589796 JGF589796 JQB589796 JZX589796 KJT589796 KTP589796 LDL589796 LNH589796 LXD589796 MGZ589796 MQV589796 NAR589796 NKN589796 NUJ589796 OEF589796 OOB589796 OXX589796 PHT589796 PRP589796 QBL589796 QLH589796 QVD589796 REZ589796 ROV589796 RYR589796 SIN589796 SSJ589796 TCF589796 TMB589796 TVX589796 UFT589796 UPP589796 UZL589796 VJH589796 VTD589796 WCZ589796 WMV589796 WWR589796 AJ655332 KF655332 UB655332 ADX655332 ANT655332 AXP655332 BHL655332 BRH655332 CBD655332 CKZ655332 CUV655332 DER655332 DON655332 DYJ655332 EIF655332 ESB655332 FBX655332 FLT655332 FVP655332 GFL655332 GPH655332 GZD655332 HIZ655332 HSV655332 ICR655332 IMN655332 IWJ655332 JGF655332 JQB655332 JZX655332 KJT655332 KTP655332 LDL655332 LNH655332 LXD655332 MGZ655332 MQV655332 NAR655332 NKN655332 NUJ655332 OEF655332 OOB655332 OXX655332 PHT655332 PRP655332 QBL655332 QLH655332 QVD655332 REZ655332 ROV655332 RYR655332 SIN655332 SSJ655332 TCF655332 TMB655332 TVX655332 UFT655332 UPP655332 UZL655332 VJH655332 VTD655332 WCZ655332 WMV655332 WWR655332 AJ720868 KF720868 UB720868 ADX720868 ANT720868 AXP720868 BHL720868 BRH720868 CBD720868 CKZ720868 CUV720868 DER720868 DON720868 DYJ720868 EIF720868 ESB720868 FBX720868 FLT720868 FVP720868 GFL720868 GPH720868 GZD720868 HIZ720868 HSV720868 ICR720868 IMN720868 IWJ720868 JGF720868 JQB720868 JZX720868 KJT720868 KTP720868 LDL720868 LNH720868 LXD720868 MGZ720868 MQV720868 NAR720868 NKN720868 NUJ720868 OEF720868 OOB720868 OXX720868 PHT720868 PRP720868 QBL720868 QLH720868 QVD720868 REZ720868 ROV720868 RYR720868 SIN720868 SSJ720868 TCF720868 TMB720868 TVX720868 UFT720868 UPP720868 UZL720868 VJH720868 VTD720868 WCZ720868 WMV720868 WWR720868 AJ786404 KF786404 UB786404 ADX786404 ANT786404 AXP786404 BHL786404 BRH786404 CBD786404 CKZ786404 CUV786404 DER786404 DON786404 DYJ786404 EIF786404 ESB786404 FBX786404 FLT786404 FVP786404 GFL786404 GPH786404 GZD786404 HIZ786404 HSV786404 ICR786404 IMN786404 IWJ786404 JGF786404 JQB786404 JZX786404 KJT786404 KTP786404 LDL786404 LNH786404 LXD786404 MGZ786404 MQV786404 NAR786404 NKN786404 NUJ786404 OEF786404 OOB786404 OXX786404 PHT786404 PRP786404 QBL786404 QLH786404 QVD786404 REZ786404 ROV786404 RYR786404 SIN786404 SSJ786404 TCF786404 TMB786404 TVX786404 UFT786404 UPP786404 UZL786404 VJH786404 VTD786404 WCZ786404 WMV786404 WWR786404 AJ851940 KF851940 UB851940 ADX851940 ANT851940 AXP851940 BHL851940 BRH851940 CBD851940 CKZ851940 CUV851940 DER851940 DON851940 DYJ851940 EIF851940 ESB851940 FBX851940 FLT851940 FVP851940 GFL851940 GPH851940 GZD851940 HIZ851940 HSV851940 ICR851940 IMN851940 IWJ851940 JGF851940 JQB851940 JZX851940 KJT851940 KTP851940 LDL851940 LNH851940 LXD851940 MGZ851940 MQV851940 NAR851940 NKN851940 NUJ851940 OEF851940 OOB851940 OXX851940 PHT851940 PRP851940 QBL851940 QLH851940 QVD851940 REZ851940 ROV851940 RYR851940 SIN851940 SSJ851940 TCF851940 TMB851940 TVX851940 UFT851940 UPP851940 UZL851940 VJH851940 VTD851940 WCZ851940 WMV851940 WWR851940 AJ917476 KF917476 UB917476 ADX917476 ANT917476 AXP917476 BHL917476 BRH917476 CBD917476 CKZ917476 CUV917476 DER917476 DON917476 DYJ917476 EIF917476 ESB917476 FBX917476 FLT917476 FVP917476 GFL917476 GPH917476 GZD917476 HIZ917476 HSV917476 ICR917476 IMN917476 IWJ917476 JGF917476 JQB917476 JZX917476 KJT917476 KTP917476 LDL917476 LNH917476 LXD917476 MGZ917476 MQV917476 NAR917476 NKN917476 NUJ917476 OEF917476 OOB917476 OXX917476 PHT917476 PRP917476 QBL917476 QLH917476 QVD917476 REZ917476 ROV917476 RYR917476 SIN917476 SSJ917476 TCF917476 TMB917476 TVX917476 UFT917476 UPP917476 UZL917476 VJH917476 VTD917476 WCZ917476 WMV917476 WWR917476 AJ983012 KF983012 UB983012 ADX983012 ANT983012 AXP983012 BHL983012 BRH983012 CBD983012 CKZ983012 CUV983012 DER983012 DON983012 DYJ983012 EIF983012 ESB983012 FBX983012 FLT983012 FVP983012 GFL983012 GPH983012 GZD983012 HIZ983012 HSV983012 ICR983012 IMN983012 IWJ983012 JGF983012 JQB983012 JZX983012 KJT983012 KTP983012 LDL983012 LNH983012 LXD983012 MGZ983012 MQV983012 NAR983012 NKN983012 NUJ983012 OEF983012 OOB983012 OXX983012 PHT983012 PRP983012 QBL983012 QLH983012 QVD983012 REZ983012 ROV983012 RYR983012 SIN983012 SSJ983012 TCF983012 TMB983012 TVX983012 UFT983012 UPP983012 UZL983012 VJH983012 VTD983012 WCZ983012 WMV983012 WWR983012 AJ65517 KF65517 UB65517 ADX65517 ANT65517 AXP65517 BHL65517 BRH65517 CBD65517 CKZ65517 CUV65517 DER65517 DON65517 DYJ65517 EIF65517 ESB65517 FBX65517 FLT65517 FVP65517 GFL65517 GPH65517 GZD65517 HIZ65517 HSV65517 ICR65517 IMN65517 IWJ65517 JGF65517 JQB65517 JZX65517 KJT65517 KTP65517 LDL65517 LNH65517 LXD65517 MGZ65517 MQV65517 NAR65517 NKN65517 NUJ65517 OEF65517 OOB65517 OXX65517 PHT65517 PRP65517 QBL65517 QLH65517 QVD65517 REZ65517 ROV65517 RYR65517 SIN65517 SSJ65517 TCF65517 TMB65517 TVX65517 UFT65517 UPP65517 UZL65517 VJH65517 VTD65517 WCZ65517 WMV65517 WWR65517 AJ131053 KF131053 UB131053 ADX131053 ANT131053 AXP131053 BHL131053 BRH131053 CBD131053 CKZ131053 CUV131053 DER131053 DON131053 DYJ131053 EIF131053 ESB131053 FBX131053 FLT131053 FVP131053 GFL131053 GPH131053 GZD131053 HIZ131053 HSV131053 ICR131053 IMN131053 IWJ131053 JGF131053 JQB131053 JZX131053 KJT131053 KTP131053 LDL131053 LNH131053 LXD131053 MGZ131053 MQV131053 NAR131053 NKN131053 NUJ131053 OEF131053 OOB131053 OXX131053 PHT131053 PRP131053 QBL131053 QLH131053 QVD131053 REZ131053 ROV131053 RYR131053 SIN131053 SSJ131053 TCF131053 TMB131053 TVX131053 UFT131053 UPP131053 UZL131053 VJH131053 VTD131053 WCZ131053 WMV131053 WWR131053 AJ196589 KF196589 UB196589 ADX196589 ANT196589 AXP196589 BHL196589 BRH196589 CBD196589 CKZ196589 CUV196589 DER196589 DON196589 DYJ196589 EIF196589 ESB196589 FBX196589 FLT196589 FVP196589 GFL196589 GPH196589 GZD196589 HIZ196589 HSV196589 ICR196589 IMN196589 IWJ196589 JGF196589 JQB196589 JZX196589 KJT196589 KTP196589 LDL196589 LNH196589 LXD196589 MGZ196589 MQV196589 NAR196589 NKN196589 NUJ196589 OEF196589 OOB196589 OXX196589 PHT196589 PRP196589 QBL196589 QLH196589 QVD196589 REZ196589 ROV196589 RYR196589 SIN196589 SSJ196589 TCF196589 TMB196589 TVX196589 UFT196589 UPP196589 UZL196589 VJH196589 VTD196589 WCZ196589 WMV196589 WWR196589 AJ262125 KF262125 UB262125 ADX262125 ANT262125 AXP262125 BHL262125 BRH262125 CBD262125 CKZ262125 CUV262125 DER262125 DON262125 DYJ262125 EIF262125 ESB262125 FBX262125 FLT262125 FVP262125 GFL262125 GPH262125 GZD262125 HIZ262125 HSV262125 ICR262125 IMN262125 IWJ262125 JGF262125 JQB262125 JZX262125 KJT262125 KTP262125 LDL262125 LNH262125 LXD262125 MGZ262125 MQV262125 NAR262125 NKN262125 NUJ262125 OEF262125 OOB262125 OXX262125 PHT262125 PRP262125 QBL262125 QLH262125 QVD262125 REZ262125 ROV262125 RYR262125 SIN262125 SSJ262125 TCF262125 TMB262125 TVX262125 UFT262125 UPP262125 UZL262125 VJH262125 VTD262125 WCZ262125 WMV262125 WWR262125 AJ327661 KF327661 UB327661 ADX327661 ANT327661 AXP327661 BHL327661 BRH327661 CBD327661 CKZ327661 CUV327661 DER327661 DON327661 DYJ327661 EIF327661 ESB327661 FBX327661 FLT327661 FVP327661 GFL327661 GPH327661 GZD327661 HIZ327661 HSV327661 ICR327661 IMN327661 IWJ327661 JGF327661 JQB327661 JZX327661 KJT327661 KTP327661 LDL327661 LNH327661 LXD327661 MGZ327661 MQV327661 NAR327661 NKN327661 NUJ327661 OEF327661 OOB327661 OXX327661 PHT327661 PRP327661 QBL327661 QLH327661 QVD327661 REZ327661 ROV327661 RYR327661 SIN327661 SSJ327661 TCF327661 TMB327661 TVX327661 UFT327661 UPP327661 UZL327661 VJH327661 VTD327661 WCZ327661 WMV327661 WWR327661 AJ393197 KF393197 UB393197 ADX393197 ANT393197 AXP393197 BHL393197 BRH393197 CBD393197 CKZ393197 CUV393197 DER393197 DON393197 DYJ393197 EIF393197 ESB393197 FBX393197 FLT393197 FVP393197 GFL393197 GPH393197 GZD393197 HIZ393197 HSV393197 ICR393197 IMN393197 IWJ393197 JGF393197 JQB393197 JZX393197 KJT393197 KTP393197 LDL393197 LNH393197 LXD393197 MGZ393197 MQV393197 NAR393197 NKN393197 NUJ393197 OEF393197 OOB393197 OXX393197 PHT393197 PRP393197 QBL393197 QLH393197 QVD393197 REZ393197 ROV393197 RYR393197 SIN393197 SSJ393197 TCF393197 TMB393197 TVX393197 UFT393197 UPP393197 UZL393197 VJH393197 VTD393197 WCZ393197 WMV393197 WWR393197 AJ458733 KF458733 UB458733 ADX458733 ANT458733 AXP458733 BHL458733 BRH458733 CBD458733 CKZ458733 CUV458733 DER458733 DON458733 DYJ458733 EIF458733 ESB458733 FBX458733 FLT458733 FVP458733 GFL458733 GPH458733 GZD458733 HIZ458733 HSV458733 ICR458733 IMN458733 IWJ458733 JGF458733 JQB458733 JZX458733 KJT458733 KTP458733 LDL458733 LNH458733 LXD458733 MGZ458733 MQV458733 NAR458733 NKN458733 NUJ458733 OEF458733 OOB458733 OXX458733 PHT458733 PRP458733 QBL458733 QLH458733 QVD458733 REZ458733 ROV458733 RYR458733 SIN458733 SSJ458733 TCF458733 TMB458733 TVX458733 UFT458733 UPP458733 UZL458733 VJH458733 VTD458733 WCZ458733 WMV458733 WWR458733 AJ524269 KF524269 UB524269 ADX524269 ANT524269 AXP524269 BHL524269 BRH524269 CBD524269 CKZ524269 CUV524269 DER524269 DON524269 DYJ524269 EIF524269 ESB524269 FBX524269 FLT524269 FVP524269 GFL524269 GPH524269 GZD524269 HIZ524269 HSV524269 ICR524269 IMN524269 IWJ524269 JGF524269 JQB524269 JZX524269 KJT524269 KTP524269 LDL524269 LNH524269 LXD524269 MGZ524269 MQV524269 NAR524269 NKN524269 NUJ524269 OEF524269 OOB524269 OXX524269 PHT524269 PRP524269 QBL524269 QLH524269 QVD524269 REZ524269 ROV524269 RYR524269 SIN524269 SSJ524269 TCF524269 TMB524269 TVX524269 UFT524269 UPP524269 UZL524269 VJH524269 VTD524269 WCZ524269 WMV524269 WWR524269 AJ589805 KF589805 UB589805 ADX589805 ANT589805 AXP589805 BHL589805 BRH589805 CBD589805 CKZ589805 CUV589805 DER589805 DON589805 DYJ589805 EIF589805 ESB589805 FBX589805 FLT589805 FVP589805 GFL589805 GPH589805 GZD589805 HIZ589805 HSV589805 ICR589805 IMN589805 IWJ589805 JGF589805 JQB589805 JZX589805 KJT589805 KTP589805 LDL589805 LNH589805 LXD589805 MGZ589805 MQV589805 NAR589805 NKN589805 NUJ589805 OEF589805 OOB589805 OXX589805 PHT589805 PRP589805 QBL589805 QLH589805 QVD589805 REZ589805 ROV589805 RYR589805 SIN589805 SSJ589805 TCF589805 TMB589805 TVX589805 UFT589805 UPP589805 UZL589805 VJH589805 VTD589805 WCZ589805 WMV589805 WWR589805 AJ655341 KF655341 UB655341 ADX655341 ANT655341 AXP655341 BHL655341 BRH655341 CBD655341 CKZ655341 CUV655341 DER655341 DON655341 DYJ655341 EIF655341 ESB655341 FBX655341 FLT655341 FVP655341 GFL655341 GPH655341 GZD655341 HIZ655341 HSV655341 ICR655341 IMN655341 IWJ655341 JGF655341 JQB655341 JZX655341 KJT655341 KTP655341 LDL655341 LNH655341 LXD655341 MGZ655341 MQV655341 NAR655341 NKN655341 NUJ655341 OEF655341 OOB655341 OXX655341 PHT655341 PRP655341 QBL655341 QLH655341 QVD655341 REZ655341 ROV655341 RYR655341 SIN655341 SSJ655341 TCF655341 TMB655341 TVX655341 UFT655341 UPP655341 UZL655341 VJH655341 VTD655341 WCZ655341 WMV655341 WWR655341 AJ720877 KF720877 UB720877 ADX720877 ANT720877 AXP720877 BHL720877 BRH720877 CBD720877 CKZ720877 CUV720877 DER720877 DON720877 DYJ720877 EIF720877 ESB720877 FBX720877 FLT720877 FVP720877 GFL720877 GPH720877 GZD720877 HIZ720877 HSV720877 ICR720877 IMN720877 IWJ720877 JGF720877 JQB720877 JZX720877 KJT720877 KTP720877 LDL720877 LNH720877 LXD720877 MGZ720877 MQV720877 NAR720877 NKN720877 NUJ720877 OEF720877 OOB720877 OXX720877 PHT720877 PRP720877 QBL720877 QLH720877 QVD720877 REZ720877 ROV720877 RYR720877 SIN720877 SSJ720877 TCF720877 TMB720877 TVX720877 UFT720877 UPP720877 UZL720877 VJH720877 VTD720877 WCZ720877 WMV720877 WWR720877 AJ786413 KF786413 UB786413 ADX786413 ANT786413 AXP786413 BHL786413 BRH786413 CBD786413 CKZ786413 CUV786413 DER786413 DON786413 DYJ786413 EIF786413 ESB786413 FBX786413 FLT786413 FVP786413 GFL786413 GPH786413 GZD786413 HIZ786413 HSV786413 ICR786413 IMN786413 IWJ786413 JGF786413 JQB786413 JZX786413 KJT786413 KTP786413 LDL786413 LNH786413 LXD786413 MGZ786413 MQV786413 NAR786413 NKN786413 NUJ786413 OEF786413 OOB786413 OXX786413 PHT786413 PRP786413 QBL786413 QLH786413 QVD786413 REZ786413 ROV786413 RYR786413 SIN786413 SSJ786413 TCF786413 TMB786413 TVX786413 UFT786413 UPP786413 UZL786413 VJH786413 VTD786413 WCZ786413 WMV786413 WWR786413 AJ851949 KF851949 UB851949 ADX851949 ANT851949 AXP851949 BHL851949 BRH851949 CBD851949 CKZ851949 CUV851949 DER851949 DON851949 DYJ851949 EIF851949 ESB851949 FBX851949 FLT851949 FVP851949 GFL851949 GPH851949 GZD851949 HIZ851949 HSV851949 ICR851949 IMN851949 IWJ851949 JGF851949 JQB851949 JZX851949 KJT851949 KTP851949 LDL851949 LNH851949 LXD851949 MGZ851949 MQV851949 NAR851949 NKN851949 NUJ851949 OEF851949 OOB851949 OXX851949 PHT851949 PRP851949 QBL851949 QLH851949 QVD851949 REZ851949 ROV851949 RYR851949 SIN851949 SSJ851949 TCF851949 TMB851949 TVX851949 UFT851949 UPP851949 UZL851949 VJH851949 VTD851949 WCZ851949 WMV851949 WWR851949 AJ917485 KF917485 UB917485 ADX917485 ANT917485 AXP917485 BHL917485 BRH917485 CBD917485 CKZ917485 CUV917485 DER917485 DON917485 DYJ917485 EIF917485 ESB917485 FBX917485 FLT917485 FVP917485 GFL917485 GPH917485 GZD917485 HIZ917485 HSV917485 ICR917485 IMN917485 IWJ917485 JGF917485 JQB917485 JZX917485 KJT917485 KTP917485 LDL917485 LNH917485 LXD917485 MGZ917485 MQV917485 NAR917485 NKN917485 NUJ917485 OEF917485 OOB917485 OXX917485 PHT917485 PRP917485 QBL917485 QLH917485 QVD917485 REZ917485 ROV917485 RYR917485 SIN917485 SSJ917485 TCF917485 TMB917485 TVX917485 UFT917485 UPP917485 UZL917485 VJH917485 VTD917485 WCZ917485 WMV917485 WWR917485 AJ983021 KF983021 UB983021 ADX983021 ANT983021 AXP983021 BHL983021 BRH983021 CBD983021 CKZ983021 CUV983021 DER983021 DON983021 DYJ983021 EIF983021 ESB983021 FBX983021 FLT983021 FVP983021 GFL983021 GPH983021 GZD983021 HIZ983021 HSV983021 ICR983021 IMN983021 IWJ983021 JGF983021 JQB983021 JZX983021 KJT983021 KTP983021 LDL983021 LNH983021 LXD983021 MGZ983021 MQV983021 NAR983021 NKN983021 NUJ983021 OEF983021 OOB983021 OXX983021 PHT983021 PRP983021 QBL983021 QLH983021 QVD983021 REZ983021 ROV983021 RYR983021 SIN983021 SSJ983021 TCF983021 TMB983021 TVX983021 UFT983021 UPP983021 UZL983021 VJH983021 VTD983021 WCZ983021 WMV983021 WWR983021 AC65498 JY65498 TU65498 ADQ65498 ANM65498 AXI65498 BHE65498 BRA65498 CAW65498 CKS65498 CUO65498 DEK65498 DOG65498 DYC65498 EHY65498 ERU65498 FBQ65498 FLM65498 FVI65498 GFE65498 GPA65498 GYW65498 HIS65498 HSO65498 ICK65498 IMG65498 IWC65498 JFY65498 JPU65498 JZQ65498 KJM65498 KTI65498 LDE65498 LNA65498 LWW65498 MGS65498 MQO65498 NAK65498 NKG65498 NUC65498 ODY65498 ONU65498 OXQ65498 PHM65498 PRI65498 QBE65498 QLA65498 QUW65498 RES65498 ROO65498 RYK65498 SIG65498 SSC65498 TBY65498 TLU65498 TVQ65498 UFM65498 UPI65498 UZE65498 VJA65498 VSW65498 WCS65498 WMO65498 WWK65498 AC131034 JY131034 TU131034 ADQ131034 ANM131034 AXI131034 BHE131034 BRA131034 CAW131034 CKS131034 CUO131034 DEK131034 DOG131034 DYC131034 EHY131034 ERU131034 FBQ131034 FLM131034 FVI131034 GFE131034 GPA131034 GYW131034 HIS131034 HSO131034 ICK131034 IMG131034 IWC131034 JFY131034 JPU131034 JZQ131034 KJM131034 KTI131034 LDE131034 LNA131034 LWW131034 MGS131034 MQO131034 NAK131034 NKG131034 NUC131034 ODY131034 ONU131034 OXQ131034 PHM131034 PRI131034 QBE131034 QLA131034 QUW131034 RES131034 ROO131034 RYK131034 SIG131034 SSC131034 TBY131034 TLU131034 TVQ131034 UFM131034 UPI131034 UZE131034 VJA131034 VSW131034 WCS131034 WMO131034 WWK131034 AC196570 JY196570 TU196570 ADQ196570 ANM196570 AXI196570 BHE196570 BRA196570 CAW196570 CKS196570 CUO196570 DEK196570 DOG196570 DYC196570 EHY196570 ERU196570 FBQ196570 FLM196570 FVI196570 GFE196570 GPA196570 GYW196570 HIS196570 HSO196570 ICK196570 IMG196570 IWC196570 JFY196570 JPU196570 JZQ196570 KJM196570 KTI196570 LDE196570 LNA196570 LWW196570 MGS196570 MQO196570 NAK196570 NKG196570 NUC196570 ODY196570 ONU196570 OXQ196570 PHM196570 PRI196570 QBE196570 QLA196570 QUW196570 RES196570 ROO196570 RYK196570 SIG196570 SSC196570 TBY196570 TLU196570 TVQ196570 UFM196570 UPI196570 UZE196570 VJA196570 VSW196570 WCS196570 WMO196570 WWK196570 AC262106 JY262106 TU262106 ADQ262106 ANM262106 AXI262106 BHE262106 BRA262106 CAW262106 CKS262106 CUO262106 DEK262106 DOG262106 DYC262106 EHY262106 ERU262106 FBQ262106 FLM262106 FVI262106 GFE262106 GPA262106 GYW262106 HIS262106 HSO262106 ICK262106 IMG262106 IWC262106 JFY262106 JPU262106 JZQ262106 KJM262106 KTI262106 LDE262106 LNA262106 LWW262106 MGS262106 MQO262106 NAK262106 NKG262106 NUC262106 ODY262106 ONU262106 OXQ262106 PHM262106 PRI262106 QBE262106 QLA262106 QUW262106 RES262106 ROO262106 RYK262106 SIG262106 SSC262106 TBY262106 TLU262106 TVQ262106 UFM262106 UPI262106 UZE262106 VJA262106 VSW262106 WCS262106 WMO262106 WWK262106 AC327642 JY327642 TU327642 ADQ327642 ANM327642 AXI327642 BHE327642 BRA327642 CAW327642 CKS327642 CUO327642 DEK327642 DOG327642 DYC327642 EHY327642 ERU327642 FBQ327642 FLM327642 FVI327642 GFE327642 GPA327642 GYW327642 HIS327642 HSO327642 ICK327642 IMG327642 IWC327642 JFY327642 JPU327642 JZQ327642 KJM327642 KTI327642 LDE327642 LNA327642 LWW327642 MGS327642 MQO327642 NAK327642 NKG327642 NUC327642 ODY327642 ONU327642 OXQ327642 PHM327642 PRI327642 QBE327642 QLA327642 QUW327642 RES327642 ROO327642 RYK327642 SIG327642 SSC327642 TBY327642 TLU327642 TVQ327642 UFM327642 UPI327642 UZE327642 VJA327642 VSW327642 WCS327642 WMO327642 WWK327642 AC393178 JY393178 TU393178 ADQ393178 ANM393178 AXI393178 BHE393178 BRA393178 CAW393178 CKS393178 CUO393178 DEK393178 DOG393178 DYC393178 EHY393178 ERU393178 FBQ393178 FLM393178 FVI393178 GFE393178 GPA393178 GYW393178 HIS393178 HSO393178 ICK393178 IMG393178 IWC393178 JFY393178 JPU393178 JZQ393178 KJM393178 KTI393178 LDE393178 LNA393178 LWW393178 MGS393178 MQO393178 NAK393178 NKG393178 NUC393178 ODY393178 ONU393178 OXQ393178 PHM393178 PRI393178 QBE393178 QLA393178 QUW393178 RES393178 ROO393178 RYK393178 SIG393178 SSC393178 TBY393178 TLU393178 TVQ393178 UFM393178 UPI393178 UZE393178 VJA393178 VSW393178 WCS393178 WMO393178 WWK393178 AC458714 JY458714 TU458714 ADQ458714 ANM458714 AXI458714 BHE458714 BRA458714 CAW458714 CKS458714 CUO458714 DEK458714 DOG458714 DYC458714 EHY458714 ERU458714 FBQ458714 FLM458714 FVI458714 GFE458714 GPA458714 GYW458714 HIS458714 HSO458714 ICK458714 IMG458714 IWC458714 JFY458714 JPU458714 JZQ458714 KJM458714 KTI458714 LDE458714 LNA458714 LWW458714 MGS458714 MQO458714 NAK458714 NKG458714 NUC458714 ODY458714 ONU458714 OXQ458714 PHM458714 PRI458714 QBE458714 QLA458714 QUW458714 RES458714 ROO458714 RYK458714 SIG458714 SSC458714 TBY458714 TLU458714 TVQ458714 UFM458714 UPI458714 UZE458714 VJA458714 VSW458714 WCS458714 WMO458714 WWK458714 AC524250 JY524250 TU524250 ADQ524250 ANM524250 AXI524250 BHE524250 BRA524250 CAW524250 CKS524250 CUO524250 DEK524250 DOG524250 DYC524250 EHY524250 ERU524250 FBQ524250 FLM524250 FVI524250 GFE524250 GPA524250 GYW524250 HIS524250 HSO524250 ICK524250 IMG524250 IWC524250 JFY524250 JPU524250 JZQ524250 KJM524250 KTI524250 LDE524250 LNA524250 LWW524250 MGS524250 MQO524250 NAK524250 NKG524250 NUC524250 ODY524250 ONU524250 OXQ524250 PHM524250 PRI524250 QBE524250 QLA524250 QUW524250 RES524250 ROO524250 RYK524250 SIG524250 SSC524250 TBY524250 TLU524250 TVQ524250 UFM524250 UPI524250 UZE524250 VJA524250 VSW524250 WCS524250 WMO524250 WWK524250 AC589786 JY589786 TU589786 ADQ589786 ANM589786 AXI589786 BHE589786 BRA589786 CAW589786 CKS589786 CUO589786 DEK589786 DOG589786 DYC589786 EHY589786 ERU589786 FBQ589786 FLM589786 FVI589786 GFE589786 GPA589786 GYW589786 HIS589786 HSO589786 ICK589786 IMG589786 IWC589786 JFY589786 JPU589786 JZQ589786 KJM589786 KTI589786 LDE589786 LNA589786 LWW589786 MGS589786 MQO589786 NAK589786 NKG589786 NUC589786 ODY589786 ONU589786 OXQ589786 PHM589786 PRI589786 QBE589786 QLA589786 QUW589786 RES589786 ROO589786 RYK589786 SIG589786 SSC589786 TBY589786 TLU589786 TVQ589786 UFM589786 UPI589786 UZE589786 VJA589786 VSW589786 WCS589786 WMO589786 WWK589786 AC655322 JY655322 TU655322 ADQ655322 ANM655322 AXI655322 BHE655322 BRA655322 CAW655322 CKS655322 CUO655322 DEK655322 DOG655322 DYC655322 EHY655322 ERU655322 FBQ655322 FLM655322 FVI655322 GFE655322 GPA655322 GYW655322 HIS655322 HSO655322 ICK655322 IMG655322 IWC655322 JFY655322 JPU655322 JZQ655322 KJM655322 KTI655322 LDE655322 LNA655322 LWW655322 MGS655322 MQO655322 NAK655322 NKG655322 NUC655322 ODY655322 ONU655322 OXQ655322 PHM655322 PRI655322 QBE655322 QLA655322 QUW655322 RES655322 ROO655322 RYK655322 SIG655322 SSC655322 TBY655322 TLU655322 TVQ655322 UFM655322 UPI655322 UZE655322 VJA655322 VSW655322 WCS655322 WMO655322 WWK655322 AC720858 JY720858 TU720858 ADQ720858 ANM720858 AXI720858 BHE720858 BRA720858 CAW720858 CKS720858 CUO720858 DEK720858 DOG720858 DYC720858 EHY720858 ERU720858 FBQ720858 FLM720858 FVI720858 GFE720858 GPA720858 GYW720858 HIS720858 HSO720858 ICK720858 IMG720858 IWC720858 JFY720858 JPU720858 JZQ720858 KJM720858 KTI720858 LDE720858 LNA720858 LWW720858 MGS720858 MQO720858 NAK720858 NKG720858 NUC720858 ODY720858 ONU720858 OXQ720858 PHM720858 PRI720858 QBE720858 QLA720858 QUW720858 RES720858 ROO720858 RYK720858 SIG720858 SSC720858 TBY720858 TLU720858 TVQ720858 UFM720858 UPI720858 UZE720858 VJA720858 VSW720858 WCS720858 WMO720858 WWK720858 AC786394 JY786394 TU786394 ADQ786394 ANM786394 AXI786394 BHE786394 BRA786394 CAW786394 CKS786394 CUO786394 DEK786394 DOG786394 DYC786394 EHY786394 ERU786394 FBQ786394 FLM786394 FVI786394 GFE786394 GPA786394 GYW786394 HIS786394 HSO786394 ICK786394 IMG786394 IWC786394 JFY786394 JPU786394 JZQ786394 KJM786394 KTI786394 LDE786394 LNA786394 LWW786394 MGS786394 MQO786394 NAK786394 NKG786394 NUC786394 ODY786394 ONU786394 OXQ786394 PHM786394 PRI786394 QBE786394 QLA786394 QUW786394 RES786394 ROO786394 RYK786394 SIG786394 SSC786394 TBY786394 TLU786394 TVQ786394 UFM786394 UPI786394 UZE786394 VJA786394 VSW786394 WCS786394 WMO786394 WWK786394 AC851930 JY851930 TU851930 ADQ851930 ANM851930 AXI851930 BHE851930 BRA851930 CAW851930 CKS851930 CUO851930 DEK851930 DOG851930 DYC851930 EHY851930 ERU851930 FBQ851930 FLM851930 FVI851930 GFE851930 GPA851930 GYW851930 HIS851930 HSO851930 ICK851930 IMG851930 IWC851930 JFY851930 JPU851930 JZQ851930 KJM851930 KTI851930 LDE851930 LNA851930 LWW851930 MGS851930 MQO851930 NAK851930 NKG851930 NUC851930 ODY851930 ONU851930 OXQ851930 PHM851930 PRI851930 QBE851930 QLA851930 QUW851930 RES851930 ROO851930 RYK851930 SIG851930 SSC851930 TBY851930 TLU851930 TVQ851930 UFM851930 UPI851930 UZE851930 VJA851930 VSW851930 WCS851930 WMO851930 WWK851930 AC917466 JY917466 TU917466 ADQ917466 ANM917466 AXI917466 BHE917466 BRA917466 CAW917466 CKS917466 CUO917466 DEK917466 DOG917466 DYC917466 EHY917466 ERU917466 FBQ917466 FLM917466 FVI917466 GFE917466 GPA917466 GYW917466 HIS917466 HSO917466 ICK917466 IMG917466 IWC917466 JFY917466 JPU917466 JZQ917466 KJM917466 KTI917466 LDE917466 LNA917466 LWW917466 MGS917466 MQO917466 NAK917466 NKG917466 NUC917466 ODY917466 ONU917466 OXQ917466 PHM917466 PRI917466 QBE917466 QLA917466 QUW917466 RES917466 ROO917466 RYK917466 SIG917466 SSC917466 TBY917466 TLU917466 TVQ917466 UFM917466 UPI917466 UZE917466 VJA917466 VSW917466 WCS917466 WMO917466 WWK917466 AC983002 JY983002 TU983002 ADQ983002 ANM983002 AXI983002 BHE983002 BRA983002 CAW983002 CKS983002 CUO983002 DEK983002 DOG983002 DYC983002 EHY983002 ERU983002 FBQ983002 FLM983002 FVI983002 GFE983002 GPA983002 GYW983002 HIS983002 HSO983002 ICK983002 IMG983002 IWC983002 JFY983002 JPU983002 JZQ983002 KJM983002 KTI983002 LDE983002 LNA983002 LWW983002 MGS983002 MQO983002 NAK983002 NKG983002 NUC983002 ODY983002 ONU983002 OXQ983002 PHM983002 PRI983002 QBE983002 QLA983002 QUW983002 RES983002 ROO983002 RYK983002 SIG983002 SSC983002 TBY983002 TLU983002 TVQ983002 UFM983002 UPI983002 UZE983002 VJA983002 VSW983002 WCS983002 WMO983002 WWK983002 Z65503 JV65503 TR65503 ADN65503 ANJ65503 AXF65503 BHB65503 BQX65503 CAT65503 CKP65503 CUL65503 DEH65503 DOD65503 DXZ65503 EHV65503 ERR65503 FBN65503 FLJ65503 FVF65503 GFB65503 GOX65503 GYT65503 HIP65503 HSL65503 ICH65503 IMD65503 IVZ65503 JFV65503 JPR65503 JZN65503 KJJ65503 KTF65503 LDB65503 LMX65503 LWT65503 MGP65503 MQL65503 NAH65503 NKD65503 NTZ65503 ODV65503 ONR65503 OXN65503 PHJ65503 PRF65503 QBB65503 QKX65503 QUT65503 REP65503 ROL65503 RYH65503 SID65503 SRZ65503 TBV65503 TLR65503 TVN65503 UFJ65503 UPF65503 UZB65503 VIX65503 VST65503 WCP65503 WML65503 WWH65503 Z131039 JV131039 TR131039 ADN131039 ANJ131039 AXF131039 BHB131039 BQX131039 CAT131039 CKP131039 CUL131039 DEH131039 DOD131039 DXZ131039 EHV131039 ERR131039 FBN131039 FLJ131039 FVF131039 GFB131039 GOX131039 GYT131039 HIP131039 HSL131039 ICH131039 IMD131039 IVZ131039 JFV131039 JPR131039 JZN131039 KJJ131039 KTF131039 LDB131039 LMX131039 LWT131039 MGP131039 MQL131039 NAH131039 NKD131039 NTZ131039 ODV131039 ONR131039 OXN131039 PHJ131039 PRF131039 QBB131039 QKX131039 QUT131039 REP131039 ROL131039 RYH131039 SID131039 SRZ131039 TBV131039 TLR131039 TVN131039 UFJ131039 UPF131039 UZB131039 VIX131039 VST131039 WCP131039 WML131039 WWH131039 Z196575 JV196575 TR196575 ADN196575 ANJ196575 AXF196575 BHB196575 BQX196575 CAT196575 CKP196575 CUL196575 DEH196575 DOD196575 DXZ196575 EHV196575 ERR196575 FBN196575 FLJ196575 FVF196575 GFB196575 GOX196575 GYT196575 HIP196575 HSL196575 ICH196575 IMD196575 IVZ196575 JFV196575 JPR196575 JZN196575 KJJ196575 KTF196575 LDB196575 LMX196575 LWT196575 MGP196575 MQL196575 NAH196575 NKD196575 NTZ196575 ODV196575 ONR196575 OXN196575 PHJ196575 PRF196575 QBB196575 QKX196575 QUT196575 REP196575 ROL196575 RYH196575 SID196575 SRZ196575 TBV196575 TLR196575 TVN196575 UFJ196575 UPF196575 UZB196575 VIX196575 VST196575 WCP196575 WML196575 WWH196575 Z262111 JV262111 TR262111 ADN262111 ANJ262111 AXF262111 BHB262111 BQX262111 CAT262111 CKP262111 CUL262111 DEH262111 DOD262111 DXZ262111 EHV262111 ERR262111 FBN262111 FLJ262111 FVF262111 GFB262111 GOX262111 GYT262111 HIP262111 HSL262111 ICH262111 IMD262111 IVZ262111 JFV262111 JPR262111 JZN262111 KJJ262111 KTF262111 LDB262111 LMX262111 LWT262111 MGP262111 MQL262111 NAH262111 NKD262111 NTZ262111 ODV262111 ONR262111 OXN262111 PHJ262111 PRF262111 QBB262111 QKX262111 QUT262111 REP262111 ROL262111 RYH262111 SID262111 SRZ262111 TBV262111 TLR262111 TVN262111 UFJ262111 UPF262111 UZB262111 VIX262111 VST262111 WCP262111 WML262111 WWH262111 Z327647 JV327647 TR327647 ADN327647 ANJ327647 AXF327647 BHB327647 BQX327647 CAT327647 CKP327647 CUL327647 DEH327647 DOD327647 DXZ327647 EHV327647 ERR327647 FBN327647 FLJ327647 FVF327647 GFB327647 GOX327647 GYT327647 HIP327647 HSL327647 ICH327647 IMD327647 IVZ327647 JFV327647 JPR327647 JZN327647 KJJ327647 KTF327647 LDB327647 LMX327647 LWT327647 MGP327647 MQL327647 NAH327647 NKD327647 NTZ327647 ODV327647 ONR327647 OXN327647 PHJ327647 PRF327647 QBB327647 QKX327647 QUT327647 REP327647 ROL327647 RYH327647 SID327647 SRZ327647 TBV327647 TLR327647 TVN327647 UFJ327647 UPF327647 UZB327647 VIX327647 VST327647 WCP327647 WML327647 WWH327647 Z393183 JV393183 TR393183 ADN393183 ANJ393183 AXF393183 BHB393183 BQX393183 CAT393183 CKP393183 CUL393183 DEH393183 DOD393183 DXZ393183 EHV393183 ERR393183 FBN393183 FLJ393183 FVF393183 GFB393183 GOX393183 GYT393183 HIP393183 HSL393183 ICH393183 IMD393183 IVZ393183 JFV393183 JPR393183 JZN393183 KJJ393183 KTF393183 LDB393183 LMX393183 LWT393183 MGP393183 MQL393183 NAH393183 NKD393183 NTZ393183 ODV393183 ONR393183 OXN393183 PHJ393183 PRF393183 QBB393183 QKX393183 QUT393183 REP393183 ROL393183 RYH393183 SID393183 SRZ393183 TBV393183 TLR393183 TVN393183 UFJ393183 UPF393183 UZB393183 VIX393183 VST393183 WCP393183 WML393183 WWH393183 Z458719 JV458719 TR458719 ADN458719 ANJ458719 AXF458719 BHB458719 BQX458719 CAT458719 CKP458719 CUL458719 DEH458719 DOD458719 DXZ458719 EHV458719 ERR458719 FBN458719 FLJ458719 FVF458719 GFB458719 GOX458719 GYT458719 HIP458719 HSL458719 ICH458719 IMD458719 IVZ458719 JFV458719 JPR458719 JZN458719 KJJ458719 KTF458719 LDB458719 LMX458719 LWT458719 MGP458719 MQL458719 NAH458719 NKD458719 NTZ458719 ODV458719 ONR458719 OXN458719 PHJ458719 PRF458719 QBB458719 QKX458719 QUT458719 REP458719 ROL458719 RYH458719 SID458719 SRZ458719 TBV458719 TLR458719 TVN458719 UFJ458719 UPF458719 UZB458719 VIX458719 VST458719 WCP458719 WML458719 WWH458719 Z524255 JV524255 TR524255 ADN524255 ANJ524255 AXF524255 BHB524255 BQX524255 CAT524255 CKP524255 CUL524255 DEH524255 DOD524255 DXZ524255 EHV524255 ERR524255 FBN524255 FLJ524255 FVF524255 GFB524255 GOX524255 GYT524255 HIP524255 HSL524255 ICH524255 IMD524255 IVZ524255 JFV524255 JPR524255 JZN524255 KJJ524255 KTF524255 LDB524255 LMX524255 LWT524255 MGP524255 MQL524255 NAH524255 NKD524255 NTZ524255 ODV524255 ONR524255 OXN524255 PHJ524255 PRF524255 QBB524255 QKX524255 QUT524255 REP524255 ROL524255 RYH524255 SID524255 SRZ524255 TBV524255 TLR524255 TVN524255 UFJ524255 UPF524255 UZB524255 VIX524255 VST524255 WCP524255 WML524255 WWH524255 Z589791 JV589791 TR589791 ADN589791 ANJ589791 AXF589791 BHB589791 BQX589791 CAT589791 CKP589791 CUL589791 DEH589791 DOD589791 DXZ589791 EHV589791 ERR589791 FBN589791 FLJ589791 FVF589791 GFB589791 GOX589791 GYT589791 HIP589791 HSL589791 ICH589791 IMD589791 IVZ589791 JFV589791 JPR589791 JZN589791 KJJ589791 KTF589791 LDB589791 LMX589791 LWT589791 MGP589791 MQL589791 NAH589791 NKD589791 NTZ589791 ODV589791 ONR589791 OXN589791 PHJ589791 PRF589791 QBB589791 QKX589791 QUT589791 REP589791 ROL589791 RYH589791 SID589791 SRZ589791 TBV589791 TLR589791 TVN589791 UFJ589791 UPF589791 UZB589791 VIX589791 VST589791 WCP589791 WML589791 WWH589791 Z655327 JV655327 TR655327 ADN655327 ANJ655327 AXF655327 BHB655327 BQX655327 CAT655327 CKP655327 CUL655327 DEH655327 DOD655327 DXZ655327 EHV655327 ERR655327 FBN655327 FLJ655327 FVF655327 GFB655327 GOX655327 GYT655327 HIP655327 HSL655327 ICH655327 IMD655327 IVZ655327 JFV655327 JPR655327 JZN655327 KJJ655327 KTF655327 LDB655327 LMX655327 LWT655327 MGP655327 MQL655327 NAH655327 NKD655327 NTZ655327 ODV655327 ONR655327 OXN655327 PHJ655327 PRF655327 QBB655327 QKX655327 QUT655327 REP655327 ROL655327 RYH655327 SID655327 SRZ655327 TBV655327 TLR655327 TVN655327 UFJ655327 UPF655327 UZB655327 VIX655327 VST655327 WCP655327 WML655327 WWH655327 Z720863 JV720863 TR720863 ADN720863 ANJ720863 AXF720863 BHB720863 BQX720863 CAT720863 CKP720863 CUL720863 DEH720863 DOD720863 DXZ720863 EHV720863 ERR720863 FBN720863 FLJ720863 FVF720863 GFB720863 GOX720863 GYT720863 HIP720863 HSL720863 ICH720863 IMD720863 IVZ720863 JFV720863 JPR720863 JZN720863 KJJ720863 KTF720863 LDB720863 LMX720863 LWT720863 MGP720863 MQL720863 NAH720863 NKD720863 NTZ720863 ODV720863 ONR720863 OXN720863 PHJ720863 PRF720863 QBB720863 QKX720863 QUT720863 REP720863 ROL720863 RYH720863 SID720863 SRZ720863 TBV720863 TLR720863 TVN720863 UFJ720863 UPF720863 UZB720863 VIX720863 VST720863 WCP720863 WML720863 WWH720863 Z786399 JV786399 TR786399 ADN786399 ANJ786399 AXF786399 BHB786399 BQX786399 CAT786399 CKP786399 CUL786399 DEH786399 DOD786399 DXZ786399 EHV786399 ERR786399 FBN786399 FLJ786399 FVF786399 GFB786399 GOX786399 GYT786399 HIP786399 HSL786399 ICH786399 IMD786399 IVZ786399 JFV786399 JPR786399 JZN786399 KJJ786399 KTF786399 LDB786399 LMX786399 LWT786399 MGP786399 MQL786399 NAH786399 NKD786399 NTZ786399 ODV786399 ONR786399 OXN786399 PHJ786399 PRF786399 QBB786399 QKX786399 QUT786399 REP786399 ROL786399 RYH786399 SID786399 SRZ786399 TBV786399 TLR786399 TVN786399 UFJ786399 UPF786399 UZB786399 VIX786399 VST786399 WCP786399 WML786399 WWH786399 Z851935 JV851935 TR851935 ADN851935 ANJ851935 AXF851935 BHB851935 BQX851935 CAT851935 CKP851935 CUL851935 DEH851935 DOD851935 DXZ851935 EHV851935 ERR851935 FBN851935 FLJ851935 FVF851935 GFB851935 GOX851935 GYT851935 HIP851935 HSL851935 ICH851935 IMD851935 IVZ851935 JFV851935 JPR851935 JZN851935 KJJ851935 KTF851935 LDB851935 LMX851935 LWT851935 MGP851935 MQL851935 NAH851935 NKD851935 NTZ851935 ODV851935 ONR851935 OXN851935 PHJ851935 PRF851935 QBB851935 QKX851935 QUT851935 REP851935 ROL851935 RYH851935 SID851935 SRZ851935 TBV851935 TLR851935 TVN851935 UFJ851935 UPF851935 UZB851935 VIX851935 VST851935 WCP851935 WML851935 WWH851935 Z917471 JV917471 TR917471 ADN917471 ANJ917471 AXF917471 BHB917471 BQX917471 CAT917471 CKP917471 CUL917471 DEH917471 DOD917471 DXZ917471 EHV917471 ERR917471 FBN917471 FLJ917471 FVF917471 GFB917471 GOX917471 GYT917471 HIP917471 HSL917471 ICH917471 IMD917471 IVZ917471 JFV917471 JPR917471 JZN917471 KJJ917471 KTF917471 LDB917471 LMX917471 LWT917471 MGP917471 MQL917471 NAH917471 NKD917471 NTZ917471 ODV917471 ONR917471 OXN917471 PHJ917471 PRF917471 QBB917471 QKX917471 QUT917471 REP917471 ROL917471 RYH917471 SID917471 SRZ917471 TBV917471 TLR917471 TVN917471 UFJ917471 UPF917471 UZB917471 VIX917471 VST917471 WCP917471 WML917471 WWH917471 Z983007 JV983007 TR983007 ADN983007 ANJ983007 AXF983007 BHB983007 BQX983007 CAT983007 CKP983007 CUL983007 DEH983007 DOD983007 DXZ983007 EHV983007 ERR983007 FBN983007 FLJ983007 FVF983007 GFB983007 GOX983007 GYT983007 HIP983007 HSL983007 ICH983007 IMD983007 IVZ983007 JFV983007 JPR983007 JZN983007 KJJ983007 KTF983007 LDB983007 LMX983007 LWT983007 MGP983007 MQL983007 NAH983007 NKD983007 NTZ983007 ODV983007 ONR983007 OXN983007 PHJ983007 PRF983007 QBB983007 QKX983007 QUT983007 REP983007 ROL983007 RYH983007 SID983007 SRZ983007 TBV983007 TLR983007 TVN983007 UFJ983007 UPF983007 UZB983007 VIX983007 VST983007 WCP983007 WML983007 WWH983007 AC65492 JY65492 TU65492 ADQ65492 ANM65492 AXI65492 BHE65492 BRA65492 CAW65492 CKS65492 CUO65492 DEK65492 DOG65492 DYC65492 EHY65492 ERU65492 FBQ65492 FLM65492 FVI65492 GFE65492 GPA65492 GYW65492 HIS65492 HSO65492 ICK65492 IMG65492 IWC65492 JFY65492 JPU65492 JZQ65492 KJM65492 KTI65492 LDE65492 LNA65492 LWW65492 MGS65492 MQO65492 NAK65492 NKG65492 NUC65492 ODY65492 ONU65492 OXQ65492 PHM65492 PRI65492 QBE65492 QLA65492 QUW65492 RES65492 ROO65492 RYK65492 SIG65492 SSC65492 TBY65492 TLU65492 TVQ65492 UFM65492 UPI65492 UZE65492 VJA65492 VSW65492 WCS65492 WMO65492 WWK65492 AC131028 JY131028 TU131028 ADQ131028 ANM131028 AXI131028 BHE131028 BRA131028 CAW131028 CKS131028 CUO131028 DEK131028 DOG131028 DYC131028 EHY131028 ERU131028 FBQ131028 FLM131028 FVI131028 GFE131028 GPA131028 GYW131028 HIS131028 HSO131028 ICK131028 IMG131028 IWC131028 JFY131028 JPU131028 JZQ131028 KJM131028 KTI131028 LDE131028 LNA131028 LWW131028 MGS131028 MQO131028 NAK131028 NKG131028 NUC131028 ODY131028 ONU131028 OXQ131028 PHM131028 PRI131028 QBE131028 QLA131028 QUW131028 RES131028 ROO131028 RYK131028 SIG131028 SSC131028 TBY131028 TLU131028 TVQ131028 UFM131028 UPI131028 UZE131028 VJA131028 VSW131028 WCS131028 WMO131028 WWK131028 AC196564 JY196564 TU196564 ADQ196564 ANM196564 AXI196564 BHE196564 BRA196564 CAW196564 CKS196564 CUO196564 DEK196564 DOG196564 DYC196564 EHY196564 ERU196564 FBQ196564 FLM196564 FVI196564 GFE196564 GPA196564 GYW196564 HIS196564 HSO196564 ICK196564 IMG196564 IWC196564 JFY196564 JPU196564 JZQ196564 KJM196564 KTI196564 LDE196564 LNA196564 LWW196564 MGS196564 MQO196564 NAK196564 NKG196564 NUC196564 ODY196564 ONU196564 OXQ196564 PHM196564 PRI196564 QBE196564 QLA196564 QUW196564 RES196564 ROO196564 RYK196564 SIG196564 SSC196564 TBY196564 TLU196564 TVQ196564 UFM196564 UPI196564 UZE196564 VJA196564 VSW196564 WCS196564 WMO196564 WWK196564 AC262100 JY262100 TU262100 ADQ262100 ANM262100 AXI262100 BHE262100 BRA262100 CAW262100 CKS262100 CUO262100 DEK262100 DOG262100 DYC262100 EHY262100 ERU262100 FBQ262100 FLM262100 FVI262100 GFE262100 GPA262100 GYW262100 HIS262100 HSO262100 ICK262100 IMG262100 IWC262100 JFY262100 JPU262100 JZQ262100 KJM262100 KTI262100 LDE262100 LNA262100 LWW262100 MGS262100 MQO262100 NAK262100 NKG262100 NUC262100 ODY262100 ONU262100 OXQ262100 PHM262100 PRI262100 QBE262100 QLA262100 QUW262100 RES262100 ROO262100 RYK262100 SIG262100 SSC262100 TBY262100 TLU262100 TVQ262100 UFM262100 UPI262100 UZE262100 VJA262100 VSW262100 WCS262100 WMO262100 WWK262100 AC327636 JY327636 TU327636 ADQ327636 ANM327636 AXI327636 BHE327636 BRA327636 CAW327636 CKS327636 CUO327636 DEK327636 DOG327636 DYC327636 EHY327636 ERU327636 FBQ327636 FLM327636 FVI327636 GFE327636 GPA327636 GYW327636 HIS327636 HSO327636 ICK327636 IMG327636 IWC327636 JFY327636 JPU327636 JZQ327636 KJM327636 KTI327636 LDE327636 LNA327636 LWW327636 MGS327636 MQO327636 NAK327636 NKG327636 NUC327636 ODY327636 ONU327636 OXQ327636 PHM327636 PRI327636 QBE327636 QLA327636 QUW327636 RES327636 ROO327636 RYK327636 SIG327636 SSC327636 TBY327636 TLU327636 TVQ327636 UFM327636 UPI327636 UZE327636 VJA327636 VSW327636 WCS327636 WMO327636 WWK327636 AC393172 JY393172 TU393172 ADQ393172 ANM393172 AXI393172 BHE393172 BRA393172 CAW393172 CKS393172 CUO393172 DEK393172 DOG393172 DYC393172 EHY393172 ERU393172 FBQ393172 FLM393172 FVI393172 GFE393172 GPA393172 GYW393172 HIS393172 HSO393172 ICK393172 IMG393172 IWC393172 JFY393172 JPU393172 JZQ393172 KJM393172 KTI393172 LDE393172 LNA393172 LWW393172 MGS393172 MQO393172 NAK393172 NKG393172 NUC393172 ODY393172 ONU393172 OXQ393172 PHM393172 PRI393172 QBE393172 QLA393172 QUW393172 RES393172 ROO393172 RYK393172 SIG393172 SSC393172 TBY393172 TLU393172 TVQ393172 UFM393172 UPI393172 UZE393172 VJA393172 VSW393172 WCS393172 WMO393172 WWK393172 AC458708 JY458708 TU458708 ADQ458708 ANM458708 AXI458708 BHE458708 BRA458708 CAW458708 CKS458708 CUO458708 DEK458708 DOG458708 DYC458708 EHY458708 ERU458708 FBQ458708 FLM458708 FVI458708 GFE458708 GPA458708 GYW458708 HIS458708 HSO458708 ICK458708 IMG458708 IWC458708 JFY458708 JPU458708 JZQ458708 KJM458708 KTI458708 LDE458708 LNA458708 LWW458708 MGS458708 MQO458708 NAK458708 NKG458708 NUC458708 ODY458708 ONU458708 OXQ458708 PHM458708 PRI458708 QBE458708 QLA458708 QUW458708 RES458708 ROO458708 RYK458708 SIG458708 SSC458708 TBY458708 TLU458708 TVQ458708 UFM458708 UPI458708 UZE458708 VJA458708 VSW458708 WCS458708 WMO458708 WWK458708 AC524244 JY524244 TU524244 ADQ524244 ANM524244 AXI524244 BHE524244 BRA524244 CAW524244 CKS524244 CUO524244 DEK524244 DOG524244 DYC524244 EHY524244 ERU524244 FBQ524244 FLM524244 FVI524244 GFE524244 GPA524244 GYW524244 HIS524244 HSO524244 ICK524244 IMG524244 IWC524244 JFY524244 JPU524244 JZQ524244 KJM524244 KTI524244 LDE524244 LNA524244 LWW524244 MGS524244 MQO524244 NAK524244 NKG524244 NUC524244 ODY524244 ONU524244 OXQ524244 PHM524244 PRI524244 QBE524244 QLA524244 QUW524244 RES524244 ROO524244 RYK524244 SIG524244 SSC524244 TBY524244 TLU524244 TVQ524244 UFM524244 UPI524244 UZE524244 VJA524244 VSW524244 WCS524244 WMO524244 WWK524244 AC589780 JY589780 TU589780 ADQ589780 ANM589780 AXI589780 BHE589780 BRA589780 CAW589780 CKS589780 CUO589780 DEK589780 DOG589780 DYC589780 EHY589780 ERU589780 FBQ589780 FLM589780 FVI589780 GFE589780 GPA589780 GYW589780 HIS589780 HSO589780 ICK589780 IMG589780 IWC589780 JFY589780 JPU589780 JZQ589780 KJM589780 KTI589780 LDE589780 LNA589780 LWW589780 MGS589780 MQO589780 NAK589780 NKG589780 NUC589780 ODY589780 ONU589780 OXQ589780 PHM589780 PRI589780 QBE589780 QLA589780 QUW589780 RES589780 ROO589780 RYK589780 SIG589780 SSC589780 TBY589780 TLU589780 TVQ589780 UFM589780 UPI589780 UZE589780 VJA589780 VSW589780 WCS589780 WMO589780 WWK589780 AC655316 JY655316 TU655316 ADQ655316 ANM655316 AXI655316 BHE655316 BRA655316 CAW655316 CKS655316 CUO655316 DEK655316 DOG655316 DYC655316 EHY655316 ERU655316 FBQ655316 FLM655316 FVI655316 GFE655316 GPA655316 GYW655316 HIS655316 HSO655316 ICK655316 IMG655316 IWC655316 JFY655316 JPU655316 JZQ655316 KJM655316 KTI655316 LDE655316 LNA655316 LWW655316 MGS655316 MQO655316 NAK655316 NKG655316 NUC655316 ODY655316 ONU655316 OXQ655316 PHM655316 PRI655316 QBE655316 QLA655316 QUW655316 RES655316 ROO655316 RYK655316 SIG655316 SSC655316 TBY655316 TLU655316 TVQ655316 UFM655316 UPI655316 UZE655316 VJA655316 VSW655316 WCS655316 WMO655316 WWK655316 AC720852 JY720852 TU720852 ADQ720852 ANM720852 AXI720852 BHE720852 BRA720852 CAW720852 CKS720852 CUO720852 DEK720852 DOG720852 DYC720852 EHY720852 ERU720852 FBQ720852 FLM720852 FVI720852 GFE720852 GPA720852 GYW720852 HIS720852 HSO720852 ICK720852 IMG720852 IWC720852 JFY720852 JPU720852 JZQ720852 KJM720852 KTI720852 LDE720852 LNA720852 LWW720852 MGS720852 MQO720852 NAK720852 NKG720852 NUC720852 ODY720852 ONU720852 OXQ720852 PHM720852 PRI720852 QBE720852 QLA720852 QUW720852 RES720852 ROO720852 RYK720852 SIG720852 SSC720852 TBY720852 TLU720852 TVQ720852 UFM720852 UPI720852 UZE720852 VJA720852 VSW720852 WCS720852 WMO720852 WWK720852 AC786388 JY786388 TU786388 ADQ786388 ANM786388 AXI786388 BHE786388 BRA786388 CAW786388 CKS786388 CUO786388 DEK786388 DOG786388 DYC786388 EHY786388 ERU786388 FBQ786388 FLM786388 FVI786388 GFE786388 GPA786388 GYW786388 HIS786388 HSO786388 ICK786388 IMG786388 IWC786388 JFY786388 JPU786388 JZQ786388 KJM786388 KTI786388 LDE786388 LNA786388 LWW786388 MGS786388 MQO786388 NAK786388 NKG786388 NUC786388 ODY786388 ONU786388 OXQ786388 PHM786388 PRI786388 QBE786388 QLA786388 QUW786388 RES786388 ROO786388 RYK786388 SIG786388 SSC786388 TBY786388 TLU786388 TVQ786388 UFM786388 UPI786388 UZE786388 VJA786388 VSW786388 WCS786388 WMO786388 WWK786388 AC851924 JY851924 TU851924 ADQ851924 ANM851924 AXI851924 BHE851924 BRA851924 CAW851924 CKS851924 CUO851924 DEK851924 DOG851924 DYC851924 EHY851924 ERU851924 FBQ851924 FLM851924 FVI851924 GFE851924 GPA851924 GYW851924 HIS851924 HSO851924 ICK851924 IMG851924 IWC851924 JFY851924 JPU851924 JZQ851924 KJM851924 KTI851924 LDE851924 LNA851924 LWW851924 MGS851924 MQO851924 NAK851924 NKG851924 NUC851924 ODY851924 ONU851924 OXQ851924 PHM851924 PRI851924 QBE851924 QLA851924 QUW851924 RES851924 ROO851924 RYK851924 SIG851924 SSC851924 TBY851924 TLU851924 TVQ851924 UFM851924 UPI851924 UZE851924 VJA851924 VSW851924 WCS851924 WMO851924 WWK851924 AC917460 JY917460 TU917460 ADQ917460 ANM917460 AXI917460 BHE917460 BRA917460 CAW917460 CKS917460 CUO917460 DEK917460 DOG917460 DYC917460 EHY917460 ERU917460 FBQ917460 FLM917460 FVI917460 GFE917460 GPA917460 GYW917460 HIS917460 HSO917460 ICK917460 IMG917460 IWC917460 JFY917460 JPU917460 JZQ917460 KJM917460 KTI917460 LDE917460 LNA917460 LWW917460 MGS917460 MQO917460 NAK917460 NKG917460 NUC917460 ODY917460 ONU917460 OXQ917460 PHM917460 PRI917460 QBE917460 QLA917460 QUW917460 RES917460 ROO917460 RYK917460 SIG917460 SSC917460 TBY917460 TLU917460 TVQ917460 UFM917460 UPI917460 UZE917460 VJA917460 VSW917460 WCS917460 WMO917460 WWK917460 AC982996 JY982996 TU982996 ADQ982996 ANM982996 AXI982996 BHE982996 BRA982996 CAW982996 CKS982996 CUO982996 DEK982996 DOG982996 DYC982996 EHY982996 ERU982996 FBQ982996 FLM982996 FVI982996 GFE982996 GPA982996 GYW982996 HIS982996 HSO982996 ICK982996 IMG982996 IWC982996 JFY982996 JPU982996 JZQ982996 KJM982996 KTI982996 LDE982996 LNA982996 LWW982996 MGS982996 MQO982996 NAK982996 NKG982996 NUC982996 ODY982996 ONU982996 OXQ982996 PHM982996 PRI982996 QBE982996 QLA982996 QUW982996 RES982996 ROO982996 RYK982996 SIG982996 SSC982996 TBY982996 TLU982996 TVQ982996 UFM982996 UPI982996 UZE982996 VJA982996 VSW982996 WCS982996 WMO982996 WWK982996 AC65522:AE65522 JY65522:KA65522 TU65522:TW65522 ADQ65522:ADS65522 ANM65522:ANO65522 AXI65522:AXK65522 BHE65522:BHG65522 BRA65522:BRC65522 CAW65522:CAY65522 CKS65522:CKU65522 CUO65522:CUQ65522 DEK65522:DEM65522 DOG65522:DOI65522 DYC65522:DYE65522 EHY65522:EIA65522 ERU65522:ERW65522 FBQ65522:FBS65522 FLM65522:FLO65522 FVI65522:FVK65522 GFE65522:GFG65522 GPA65522:GPC65522 GYW65522:GYY65522 HIS65522:HIU65522 HSO65522:HSQ65522 ICK65522:ICM65522 IMG65522:IMI65522 IWC65522:IWE65522 JFY65522:JGA65522 JPU65522:JPW65522 JZQ65522:JZS65522 KJM65522:KJO65522 KTI65522:KTK65522 LDE65522:LDG65522 LNA65522:LNC65522 LWW65522:LWY65522 MGS65522:MGU65522 MQO65522:MQQ65522 NAK65522:NAM65522 NKG65522:NKI65522 NUC65522:NUE65522 ODY65522:OEA65522 ONU65522:ONW65522 OXQ65522:OXS65522 PHM65522:PHO65522 PRI65522:PRK65522 QBE65522:QBG65522 QLA65522:QLC65522 QUW65522:QUY65522 RES65522:REU65522 ROO65522:ROQ65522 RYK65522:RYM65522 SIG65522:SII65522 SSC65522:SSE65522 TBY65522:TCA65522 TLU65522:TLW65522 TVQ65522:TVS65522 UFM65522:UFO65522 UPI65522:UPK65522 UZE65522:UZG65522 VJA65522:VJC65522 VSW65522:VSY65522 WCS65522:WCU65522 WMO65522:WMQ65522 WWK65522:WWM65522 AC131058:AE131058 JY131058:KA131058 TU131058:TW131058 ADQ131058:ADS131058 ANM131058:ANO131058 AXI131058:AXK131058 BHE131058:BHG131058 BRA131058:BRC131058 CAW131058:CAY131058 CKS131058:CKU131058 CUO131058:CUQ131058 DEK131058:DEM131058 DOG131058:DOI131058 DYC131058:DYE131058 EHY131058:EIA131058 ERU131058:ERW131058 FBQ131058:FBS131058 FLM131058:FLO131058 FVI131058:FVK131058 GFE131058:GFG131058 GPA131058:GPC131058 GYW131058:GYY131058 HIS131058:HIU131058 HSO131058:HSQ131058 ICK131058:ICM131058 IMG131058:IMI131058 IWC131058:IWE131058 JFY131058:JGA131058 JPU131058:JPW131058 JZQ131058:JZS131058 KJM131058:KJO131058 KTI131058:KTK131058 LDE131058:LDG131058 LNA131058:LNC131058 LWW131058:LWY131058 MGS131058:MGU131058 MQO131058:MQQ131058 NAK131058:NAM131058 NKG131058:NKI131058 NUC131058:NUE131058 ODY131058:OEA131058 ONU131058:ONW131058 OXQ131058:OXS131058 PHM131058:PHO131058 PRI131058:PRK131058 QBE131058:QBG131058 QLA131058:QLC131058 QUW131058:QUY131058 RES131058:REU131058 ROO131058:ROQ131058 RYK131058:RYM131058 SIG131058:SII131058 SSC131058:SSE131058 TBY131058:TCA131058 TLU131058:TLW131058 TVQ131058:TVS131058 UFM131058:UFO131058 UPI131058:UPK131058 UZE131058:UZG131058 VJA131058:VJC131058 VSW131058:VSY131058 WCS131058:WCU131058 WMO131058:WMQ131058 WWK131058:WWM131058 AC196594:AE196594 JY196594:KA196594 TU196594:TW196594 ADQ196594:ADS196594 ANM196594:ANO196594 AXI196594:AXK196594 BHE196594:BHG196594 BRA196594:BRC196594 CAW196594:CAY196594 CKS196594:CKU196594 CUO196594:CUQ196594 DEK196594:DEM196594 DOG196594:DOI196594 DYC196594:DYE196594 EHY196594:EIA196594 ERU196594:ERW196594 FBQ196594:FBS196594 FLM196594:FLO196594 FVI196594:FVK196594 GFE196594:GFG196594 GPA196594:GPC196594 GYW196594:GYY196594 HIS196594:HIU196594 HSO196594:HSQ196594 ICK196594:ICM196594 IMG196594:IMI196594 IWC196594:IWE196594 JFY196594:JGA196594 JPU196594:JPW196594 JZQ196594:JZS196594 KJM196594:KJO196594 KTI196594:KTK196594 LDE196594:LDG196594 LNA196594:LNC196594 LWW196594:LWY196594 MGS196594:MGU196594 MQO196594:MQQ196594 NAK196594:NAM196594 NKG196594:NKI196594 NUC196594:NUE196594 ODY196594:OEA196594 ONU196594:ONW196594 OXQ196594:OXS196594 PHM196594:PHO196594 PRI196594:PRK196594 QBE196594:QBG196594 QLA196594:QLC196594 QUW196594:QUY196594 RES196594:REU196594 ROO196594:ROQ196594 RYK196594:RYM196594 SIG196594:SII196594 SSC196594:SSE196594 TBY196594:TCA196594 TLU196594:TLW196594 TVQ196594:TVS196594 UFM196594:UFO196594 UPI196594:UPK196594 UZE196594:UZG196594 VJA196594:VJC196594 VSW196594:VSY196594 WCS196594:WCU196594 WMO196594:WMQ196594 WWK196594:WWM196594 AC262130:AE262130 JY262130:KA262130 TU262130:TW262130 ADQ262130:ADS262130 ANM262130:ANO262130 AXI262130:AXK262130 BHE262130:BHG262130 BRA262130:BRC262130 CAW262130:CAY262130 CKS262130:CKU262130 CUO262130:CUQ262130 DEK262130:DEM262130 DOG262130:DOI262130 DYC262130:DYE262130 EHY262130:EIA262130 ERU262130:ERW262130 FBQ262130:FBS262130 FLM262130:FLO262130 FVI262130:FVK262130 GFE262130:GFG262130 GPA262130:GPC262130 GYW262130:GYY262130 HIS262130:HIU262130 HSO262130:HSQ262130 ICK262130:ICM262130 IMG262130:IMI262130 IWC262130:IWE262130 JFY262130:JGA262130 JPU262130:JPW262130 JZQ262130:JZS262130 KJM262130:KJO262130 KTI262130:KTK262130 LDE262130:LDG262130 LNA262130:LNC262130 LWW262130:LWY262130 MGS262130:MGU262130 MQO262130:MQQ262130 NAK262130:NAM262130 NKG262130:NKI262130 NUC262130:NUE262130 ODY262130:OEA262130 ONU262130:ONW262130 OXQ262130:OXS262130 PHM262130:PHO262130 PRI262130:PRK262130 QBE262130:QBG262130 QLA262130:QLC262130 QUW262130:QUY262130 RES262130:REU262130 ROO262130:ROQ262130 RYK262130:RYM262130 SIG262130:SII262130 SSC262130:SSE262130 TBY262130:TCA262130 TLU262130:TLW262130 TVQ262130:TVS262130 UFM262130:UFO262130 UPI262130:UPK262130 UZE262130:UZG262130 VJA262130:VJC262130 VSW262130:VSY262130 WCS262130:WCU262130 WMO262130:WMQ262130 WWK262130:WWM262130 AC327666:AE327666 JY327666:KA327666 TU327666:TW327666 ADQ327666:ADS327666 ANM327666:ANO327666 AXI327666:AXK327666 BHE327666:BHG327666 BRA327666:BRC327666 CAW327666:CAY327666 CKS327666:CKU327666 CUO327666:CUQ327666 DEK327666:DEM327666 DOG327666:DOI327666 DYC327666:DYE327666 EHY327666:EIA327666 ERU327666:ERW327666 FBQ327666:FBS327666 FLM327666:FLO327666 FVI327666:FVK327666 GFE327666:GFG327666 GPA327666:GPC327666 GYW327666:GYY327666 HIS327666:HIU327666 HSO327666:HSQ327666 ICK327666:ICM327666 IMG327666:IMI327666 IWC327666:IWE327666 JFY327666:JGA327666 JPU327666:JPW327666 JZQ327666:JZS327666 KJM327666:KJO327666 KTI327666:KTK327666 LDE327666:LDG327666 LNA327666:LNC327666 LWW327666:LWY327666 MGS327666:MGU327666 MQO327666:MQQ327666 NAK327666:NAM327666 NKG327666:NKI327666 NUC327666:NUE327666 ODY327666:OEA327666 ONU327666:ONW327666 OXQ327666:OXS327666 PHM327666:PHO327666 PRI327666:PRK327666 QBE327666:QBG327666 QLA327666:QLC327666 QUW327666:QUY327666 RES327666:REU327666 ROO327666:ROQ327666 RYK327666:RYM327666 SIG327666:SII327666 SSC327666:SSE327666 TBY327666:TCA327666 TLU327666:TLW327666 TVQ327666:TVS327666 UFM327666:UFO327666 UPI327666:UPK327666 UZE327666:UZG327666 VJA327666:VJC327666 VSW327666:VSY327666 WCS327666:WCU327666 WMO327666:WMQ327666 WWK327666:WWM327666 AC393202:AE393202 JY393202:KA393202 TU393202:TW393202 ADQ393202:ADS393202 ANM393202:ANO393202 AXI393202:AXK393202 BHE393202:BHG393202 BRA393202:BRC393202 CAW393202:CAY393202 CKS393202:CKU393202 CUO393202:CUQ393202 DEK393202:DEM393202 DOG393202:DOI393202 DYC393202:DYE393202 EHY393202:EIA393202 ERU393202:ERW393202 FBQ393202:FBS393202 FLM393202:FLO393202 FVI393202:FVK393202 GFE393202:GFG393202 GPA393202:GPC393202 GYW393202:GYY393202 HIS393202:HIU393202 HSO393202:HSQ393202 ICK393202:ICM393202 IMG393202:IMI393202 IWC393202:IWE393202 JFY393202:JGA393202 JPU393202:JPW393202 JZQ393202:JZS393202 KJM393202:KJO393202 KTI393202:KTK393202 LDE393202:LDG393202 LNA393202:LNC393202 LWW393202:LWY393202 MGS393202:MGU393202 MQO393202:MQQ393202 NAK393202:NAM393202 NKG393202:NKI393202 NUC393202:NUE393202 ODY393202:OEA393202 ONU393202:ONW393202 OXQ393202:OXS393202 PHM393202:PHO393202 PRI393202:PRK393202 QBE393202:QBG393202 QLA393202:QLC393202 QUW393202:QUY393202 RES393202:REU393202 ROO393202:ROQ393202 RYK393202:RYM393202 SIG393202:SII393202 SSC393202:SSE393202 TBY393202:TCA393202 TLU393202:TLW393202 TVQ393202:TVS393202 UFM393202:UFO393202 UPI393202:UPK393202 UZE393202:UZG393202 VJA393202:VJC393202 VSW393202:VSY393202 WCS393202:WCU393202 WMO393202:WMQ393202 WWK393202:WWM393202 AC458738:AE458738 JY458738:KA458738 TU458738:TW458738 ADQ458738:ADS458738 ANM458738:ANO458738 AXI458738:AXK458738 BHE458738:BHG458738 BRA458738:BRC458738 CAW458738:CAY458738 CKS458738:CKU458738 CUO458738:CUQ458738 DEK458738:DEM458738 DOG458738:DOI458738 DYC458738:DYE458738 EHY458738:EIA458738 ERU458738:ERW458738 FBQ458738:FBS458738 FLM458738:FLO458738 FVI458738:FVK458738 GFE458738:GFG458738 GPA458738:GPC458738 GYW458738:GYY458738 HIS458738:HIU458738 HSO458738:HSQ458738 ICK458738:ICM458738 IMG458738:IMI458738 IWC458738:IWE458738 JFY458738:JGA458738 JPU458738:JPW458738 JZQ458738:JZS458738 KJM458738:KJO458738 KTI458738:KTK458738 LDE458738:LDG458738 LNA458738:LNC458738 LWW458738:LWY458738 MGS458738:MGU458738 MQO458738:MQQ458738 NAK458738:NAM458738 NKG458738:NKI458738 NUC458738:NUE458738 ODY458738:OEA458738 ONU458738:ONW458738 OXQ458738:OXS458738 PHM458738:PHO458738 PRI458738:PRK458738 QBE458738:QBG458738 QLA458738:QLC458738 QUW458738:QUY458738 RES458738:REU458738 ROO458738:ROQ458738 RYK458738:RYM458738 SIG458738:SII458738 SSC458738:SSE458738 TBY458738:TCA458738 TLU458738:TLW458738 TVQ458738:TVS458738 UFM458738:UFO458738 UPI458738:UPK458738 UZE458738:UZG458738 VJA458738:VJC458738 VSW458738:VSY458738 WCS458738:WCU458738 WMO458738:WMQ458738 WWK458738:WWM458738 AC524274:AE524274 JY524274:KA524274 TU524274:TW524274 ADQ524274:ADS524274 ANM524274:ANO524274 AXI524274:AXK524274 BHE524274:BHG524274 BRA524274:BRC524274 CAW524274:CAY524274 CKS524274:CKU524274 CUO524274:CUQ524274 DEK524274:DEM524274 DOG524274:DOI524274 DYC524274:DYE524274 EHY524274:EIA524274 ERU524274:ERW524274 FBQ524274:FBS524274 FLM524274:FLO524274 FVI524274:FVK524274 GFE524274:GFG524274 GPA524274:GPC524274 GYW524274:GYY524274 HIS524274:HIU524274 HSO524274:HSQ524274 ICK524274:ICM524274 IMG524274:IMI524274 IWC524274:IWE524274 JFY524274:JGA524274 JPU524274:JPW524274 JZQ524274:JZS524274 KJM524274:KJO524274 KTI524274:KTK524274 LDE524274:LDG524274 LNA524274:LNC524274 LWW524274:LWY524274 MGS524274:MGU524274 MQO524274:MQQ524274 NAK524274:NAM524274 NKG524274:NKI524274 NUC524274:NUE524274 ODY524274:OEA524274 ONU524274:ONW524274 OXQ524274:OXS524274 PHM524274:PHO524274 PRI524274:PRK524274 QBE524274:QBG524274 QLA524274:QLC524274 QUW524274:QUY524274 RES524274:REU524274 ROO524274:ROQ524274 RYK524274:RYM524274 SIG524274:SII524274 SSC524274:SSE524274 TBY524274:TCA524274 TLU524274:TLW524274 TVQ524274:TVS524274 UFM524274:UFO524274 UPI524274:UPK524274 UZE524274:UZG524274 VJA524274:VJC524274 VSW524274:VSY524274 WCS524274:WCU524274 WMO524274:WMQ524274 WWK524274:WWM524274 AC589810:AE589810 JY589810:KA589810 TU589810:TW589810 ADQ589810:ADS589810 ANM589810:ANO589810 AXI589810:AXK589810 BHE589810:BHG589810 BRA589810:BRC589810 CAW589810:CAY589810 CKS589810:CKU589810 CUO589810:CUQ589810 DEK589810:DEM589810 DOG589810:DOI589810 DYC589810:DYE589810 EHY589810:EIA589810 ERU589810:ERW589810 FBQ589810:FBS589810 FLM589810:FLO589810 FVI589810:FVK589810 GFE589810:GFG589810 GPA589810:GPC589810 GYW589810:GYY589810 HIS589810:HIU589810 HSO589810:HSQ589810 ICK589810:ICM589810 IMG589810:IMI589810 IWC589810:IWE589810 JFY589810:JGA589810 JPU589810:JPW589810 JZQ589810:JZS589810 KJM589810:KJO589810 KTI589810:KTK589810 LDE589810:LDG589810 LNA589810:LNC589810 LWW589810:LWY589810 MGS589810:MGU589810 MQO589810:MQQ589810 NAK589810:NAM589810 NKG589810:NKI589810 NUC589810:NUE589810 ODY589810:OEA589810 ONU589810:ONW589810 OXQ589810:OXS589810 PHM589810:PHO589810 PRI589810:PRK589810 QBE589810:QBG589810 QLA589810:QLC589810 QUW589810:QUY589810 RES589810:REU589810 ROO589810:ROQ589810 RYK589810:RYM589810 SIG589810:SII589810 SSC589810:SSE589810 TBY589810:TCA589810 TLU589810:TLW589810 TVQ589810:TVS589810 UFM589810:UFO589810 UPI589810:UPK589810 UZE589810:UZG589810 VJA589810:VJC589810 VSW589810:VSY589810 WCS589810:WCU589810 WMO589810:WMQ589810 WWK589810:WWM589810 AC655346:AE655346 JY655346:KA655346 TU655346:TW655346 ADQ655346:ADS655346 ANM655346:ANO655346 AXI655346:AXK655346 BHE655346:BHG655346 BRA655346:BRC655346 CAW655346:CAY655346 CKS655346:CKU655346 CUO655346:CUQ655346 DEK655346:DEM655346 DOG655346:DOI655346 DYC655346:DYE655346 EHY655346:EIA655346 ERU655346:ERW655346 FBQ655346:FBS655346 FLM655346:FLO655346 FVI655346:FVK655346 GFE655346:GFG655346 GPA655346:GPC655346 GYW655346:GYY655346 HIS655346:HIU655346 HSO655346:HSQ655346 ICK655346:ICM655346 IMG655346:IMI655346 IWC655346:IWE655346 JFY655346:JGA655346 JPU655346:JPW655346 JZQ655346:JZS655346 KJM655346:KJO655346 KTI655346:KTK655346 LDE655346:LDG655346 LNA655346:LNC655346 LWW655346:LWY655346 MGS655346:MGU655346 MQO655346:MQQ655346 NAK655346:NAM655346 NKG655346:NKI655346 NUC655346:NUE655346 ODY655346:OEA655346 ONU655346:ONW655346 OXQ655346:OXS655346 PHM655346:PHO655346 PRI655346:PRK655346 QBE655346:QBG655346 QLA655346:QLC655346 QUW655346:QUY655346 RES655346:REU655346 ROO655346:ROQ655346 RYK655346:RYM655346 SIG655346:SII655346 SSC655346:SSE655346 TBY655346:TCA655346 TLU655346:TLW655346 TVQ655346:TVS655346 UFM655346:UFO655346 UPI655346:UPK655346 UZE655346:UZG655346 VJA655346:VJC655346 VSW655346:VSY655346 WCS655346:WCU655346 WMO655346:WMQ655346 WWK655346:WWM655346 AC720882:AE720882 JY720882:KA720882 TU720882:TW720882 ADQ720882:ADS720882 ANM720882:ANO720882 AXI720882:AXK720882 BHE720882:BHG720882 BRA720882:BRC720882 CAW720882:CAY720882 CKS720882:CKU720882 CUO720882:CUQ720882 DEK720882:DEM720882 DOG720882:DOI720882 DYC720882:DYE720882 EHY720882:EIA720882 ERU720882:ERW720882 FBQ720882:FBS720882 FLM720882:FLO720882 FVI720882:FVK720882 GFE720882:GFG720882 GPA720882:GPC720882 GYW720882:GYY720882 HIS720882:HIU720882 HSO720882:HSQ720882 ICK720882:ICM720882 IMG720882:IMI720882 IWC720882:IWE720882 JFY720882:JGA720882 JPU720882:JPW720882 JZQ720882:JZS720882 KJM720882:KJO720882 KTI720882:KTK720882 LDE720882:LDG720882 LNA720882:LNC720882 LWW720882:LWY720882 MGS720882:MGU720882 MQO720882:MQQ720882 NAK720882:NAM720882 NKG720882:NKI720882 NUC720882:NUE720882 ODY720882:OEA720882 ONU720882:ONW720882 OXQ720882:OXS720882 PHM720882:PHO720882 PRI720882:PRK720882 QBE720882:QBG720882 QLA720882:QLC720882 QUW720882:QUY720882 RES720882:REU720882 ROO720882:ROQ720882 RYK720882:RYM720882 SIG720882:SII720882 SSC720882:SSE720882 TBY720882:TCA720882 TLU720882:TLW720882 TVQ720882:TVS720882 UFM720882:UFO720882 UPI720882:UPK720882 UZE720882:UZG720882 VJA720882:VJC720882 VSW720882:VSY720882 WCS720882:WCU720882 WMO720882:WMQ720882 WWK720882:WWM720882 AC786418:AE786418 JY786418:KA786418 TU786418:TW786418 ADQ786418:ADS786418 ANM786418:ANO786418 AXI786418:AXK786418 BHE786418:BHG786418 BRA786418:BRC786418 CAW786418:CAY786418 CKS786418:CKU786418 CUO786418:CUQ786418 DEK786418:DEM786418 DOG786418:DOI786418 DYC786418:DYE786418 EHY786418:EIA786418 ERU786418:ERW786418 FBQ786418:FBS786418 FLM786418:FLO786418 FVI786418:FVK786418 GFE786418:GFG786418 GPA786418:GPC786418 GYW786418:GYY786418 HIS786418:HIU786418 HSO786418:HSQ786418 ICK786418:ICM786418 IMG786418:IMI786418 IWC786418:IWE786418 JFY786418:JGA786418 JPU786418:JPW786418 JZQ786418:JZS786418 KJM786418:KJO786418 KTI786418:KTK786418 LDE786418:LDG786418 LNA786418:LNC786418 LWW786418:LWY786418 MGS786418:MGU786418 MQO786418:MQQ786418 NAK786418:NAM786418 NKG786418:NKI786418 NUC786418:NUE786418 ODY786418:OEA786418 ONU786418:ONW786418 OXQ786418:OXS786418 PHM786418:PHO786418 PRI786418:PRK786418 QBE786418:QBG786418 QLA786418:QLC786418 QUW786418:QUY786418 RES786418:REU786418 ROO786418:ROQ786418 RYK786418:RYM786418 SIG786418:SII786418 SSC786418:SSE786418 TBY786418:TCA786418 TLU786418:TLW786418 TVQ786418:TVS786418 UFM786418:UFO786418 UPI786418:UPK786418 UZE786418:UZG786418 VJA786418:VJC786418 VSW786418:VSY786418 WCS786418:WCU786418 WMO786418:WMQ786418 WWK786418:WWM786418 AC851954:AE851954 JY851954:KA851954 TU851954:TW851954 ADQ851954:ADS851954 ANM851954:ANO851954 AXI851954:AXK851954 BHE851954:BHG851954 BRA851954:BRC851954 CAW851954:CAY851954 CKS851954:CKU851954 CUO851954:CUQ851954 DEK851954:DEM851954 DOG851954:DOI851954 DYC851954:DYE851954 EHY851954:EIA851954 ERU851954:ERW851954 FBQ851954:FBS851954 FLM851954:FLO851954 FVI851954:FVK851954 GFE851954:GFG851954 GPA851954:GPC851954 GYW851954:GYY851954 HIS851954:HIU851954 HSO851954:HSQ851954 ICK851954:ICM851954 IMG851954:IMI851954 IWC851954:IWE851954 JFY851954:JGA851954 JPU851954:JPW851954 JZQ851954:JZS851954 KJM851954:KJO851954 KTI851954:KTK851954 LDE851954:LDG851954 LNA851954:LNC851954 LWW851954:LWY851954 MGS851954:MGU851954 MQO851954:MQQ851954 NAK851954:NAM851954 NKG851954:NKI851954 NUC851954:NUE851954 ODY851954:OEA851954 ONU851954:ONW851954 OXQ851954:OXS851954 PHM851954:PHO851954 PRI851954:PRK851954 QBE851954:QBG851954 QLA851954:QLC851954 QUW851954:QUY851954 RES851954:REU851954 ROO851954:ROQ851954 RYK851954:RYM851954 SIG851954:SII851954 SSC851954:SSE851954 TBY851954:TCA851954 TLU851954:TLW851954 TVQ851954:TVS851954 UFM851954:UFO851954 UPI851954:UPK851954 UZE851954:UZG851954 VJA851954:VJC851954 VSW851954:VSY851954 WCS851954:WCU851954 WMO851954:WMQ851954 WWK851954:WWM851954 AC917490:AE917490 JY917490:KA917490 TU917490:TW917490 ADQ917490:ADS917490 ANM917490:ANO917490 AXI917490:AXK917490 BHE917490:BHG917490 BRA917490:BRC917490 CAW917490:CAY917490 CKS917490:CKU917490 CUO917490:CUQ917490 DEK917490:DEM917490 DOG917490:DOI917490 DYC917490:DYE917490 EHY917490:EIA917490 ERU917490:ERW917490 FBQ917490:FBS917490 FLM917490:FLO917490 FVI917490:FVK917490 GFE917490:GFG917490 GPA917490:GPC917490 GYW917490:GYY917490 HIS917490:HIU917490 HSO917490:HSQ917490 ICK917490:ICM917490 IMG917490:IMI917490 IWC917490:IWE917490 JFY917490:JGA917490 JPU917490:JPW917490 JZQ917490:JZS917490 KJM917490:KJO917490 KTI917490:KTK917490 LDE917490:LDG917490 LNA917490:LNC917490 LWW917490:LWY917490 MGS917490:MGU917490 MQO917490:MQQ917490 NAK917490:NAM917490 NKG917490:NKI917490 NUC917490:NUE917490 ODY917490:OEA917490 ONU917490:ONW917490 OXQ917490:OXS917490 PHM917490:PHO917490 PRI917490:PRK917490 QBE917490:QBG917490 QLA917490:QLC917490 QUW917490:QUY917490 RES917490:REU917490 ROO917490:ROQ917490 RYK917490:RYM917490 SIG917490:SII917490 SSC917490:SSE917490 TBY917490:TCA917490 TLU917490:TLW917490 TVQ917490:TVS917490 UFM917490:UFO917490 UPI917490:UPK917490 UZE917490:UZG917490 VJA917490:VJC917490 VSW917490:VSY917490 WCS917490:WCU917490 WMO917490:WMQ917490 WWK917490:WWM917490 AC983026:AE983026 JY983026:KA983026 TU983026:TW983026 ADQ983026:ADS983026 ANM983026:ANO983026 AXI983026:AXK983026 BHE983026:BHG983026 BRA983026:BRC983026 CAW983026:CAY983026 CKS983026:CKU983026 CUO983026:CUQ983026 DEK983026:DEM983026 DOG983026:DOI983026 DYC983026:DYE983026 EHY983026:EIA983026 ERU983026:ERW983026 FBQ983026:FBS983026 FLM983026:FLO983026 FVI983026:FVK983026 GFE983026:GFG983026 GPA983026:GPC983026 GYW983026:GYY983026 HIS983026:HIU983026 HSO983026:HSQ983026 ICK983026:ICM983026 IMG983026:IMI983026 IWC983026:IWE983026 JFY983026:JGA983026 JPU983026:JPW983026 JZQ983026:JZS983026 KJM983026:KJO983026 KTI983026:KTK983026 LDE983026:LDG983026 LNA983026:LNC983026 LWW983026:LWY983026 MGS983026:MGU983026 MQO983026:MQQ983026 NAK983026:NAM983026 NKG983026:NKI983026 NUC983026:NUE983026 ODY983026:OEA983026 ONU983026:ONW983026 OXQ983026:OXS983026 PHM983026:PHO983026 PRI983026:PRK983026 QBE983026:QBG983026 QLA983026:QLC983026 QUW983026:QUY983026 RES983026:REU983026 ROO983026:ROQ983026 RYK983026:RYM983026 SIG983026:SII983026 SSC983026:SSE983026 TBY983026:TCA983026 TLU983026:TLW983026 TVQ983026:TVS983026 UFM983026:UFO983026 UPI983026:UPK983026 UZE983026:UZG983026 VJA983026:VJC983026 VSW983026:VSY983026 WCS983026:WCU983026 WMO983026:WMQ983026 WWK983026:WWM983026 AI65487 KE65487 UA65487 ADW65487 ANS65487 AXO65487 BHK65487 BRG65487 CBC65487 CKY65487 CUU65487 DEQ65487 DOM65487 DYI65487 EIE65487 ESA65487 FBW65487 FLS65487 FVO65487 GFK65487 GPG65487 GZC65487 HIY65487 HSU65487 ICQ65487 IMM65487 IWI65487 JGE65487 JQA65487 JZW65487 KJS65487 KTO65487 LDK65487 LNG65487 LXC65487 MGY65487 MQU65487 NAQ65487 NKM65487 NUI65487 OEE65487 OOA65487 OXW65487 PHS65487 PRO65487 QBK65487 QLG65487 QVC65487 REY65487 ROU65487 RYQ65487 SIM65487 SSI65487 TCE65487 TMA65487 TVW65487 UFS65487 UPO65487 UZK65487 VJG65487 VTC65487 WCY65487 WMU65487 WWQ65487 AI131023 KE131023 UA131023 ADW131023 ANS131023 AXO131023 BHK131023 BRG131023 CBC131023 CKY131023 CUU131023 DEQ131023 DOM131023 DYI131023 EIE131023 ESA131023 FBW131023 FLS131023 FVO131023 GFK131023 GPG131023 GZC131023 HIY131023 HSU131023 ICQ131023 IMM131023 IWI131023 JGE131023 JQA131023 JZW131023 KJS131023 KTO131023 LDK131023 LNG131023 LXC131023 MGY131023 MQU131023 NAQ131023 NKM131023 NUI131023 OEE131023 OOA131023 OXW131023 PHS131023 PRO131023 QBK131023 QLG131023 QVC131023 REY131023 ROU131023 RYQ131023 SIM131023 SSI131023 TCE131023 TMA131023 TVW131023 UFS131023 UPO131023 UZK131023 VJG131023 VTC131023 WCY131023 WMU131023 WWQ131023 AI196559 KE196559 UA196559 ADW196559 ANS196559 AXO196559 BHK196559 BRG196559 CBC196559 CKY196559 CUU196559 DEQ196559 DOM196559 DYI196559 EIE196559 ESA196559 FBW196559 FLS196559 FVO196559 GFK196559 GPG196559 GZC196559 HIY196559 HSU196559 ICQ196559 IMM196559 IWI196559 JGE196559 JQA196559 JZW196559 KJS196559 KTO196559 LDK196559 LNG196559 LXC196559 MGY196559 MQU196559 NAQ196559 NKM196559 NUI196559 OEE196559 OOA196559 OXW196559 PHS196559 PRO196559 QBK196559 QLG196559 QVC196559 REY196559 ROU196559 RYQ196559 SIM196559 SSI196559 TCE196559 TMA196559 TVW196559 UFS196559 UPO196559 UZK196559 VJG196559 VTC196559 WCY196559 WMU196559 WWQ196559 AI262095 KE262095 UA262095 ADW262095 ANS262095 AXO262095 BHK262095 BRG262095 CBC262095 CKY262095 CUU262095 DEQ262095 DOM262095 DYI262095 EIE262095 ESA262095 FBW262095 FLS262095 FVO262095 GFK262095 GPG262095 GZC262095 HIY262095 HSU262095 ICQ262095 IMM262095 IWI262095 JGE262095 JQA262095 JZW262095 KJS262095 KTO262095 LDK262095 LNG262095 LXC262095 MGY262095 MQU262095 NAQ262095 NKM262095 NUI262095 OEE262095 OOA262095 OXW262095 PHS262095 PRO262095 QBK262095 QLG262095 QVC262095 REY262095 ROU262095 RYQ262095 SIM262095 SSI262095 TCE262095 TMA262095 TVW262095 UFS262095 UPO262095 UZK262095 VJG262095 VTC262095 WCY262095 WMU262095 WWQ262095 AI327631 KE327631 UA327631 ADW327631 ANS327631 AXO327631 BHK327631 BRG327631 CBC327631 CKY327631 CUU327631 DEQ327631 DOM327631 DYI327631 EIE327631 ESA327631 FBW327631 FLS327631 FVO327631 GFK327631 GPG327631 GZC327631 HIY327631 HSU327631 ICQ327631 IMM327631 IWI327631 JGE327631 JQA327631 JZW327631 KJS327631 KTO327631 LDK327631 LNG327631 LXC327631 MGY327631 MQU327631 NAQ327631 NKM327631 NUI327631 OEE327631 OOA327631 OXW327631 PHS327631 PRO327631 QBK327631 QLG327631 QVC327631 REY327631 ROU327631 RYQ327631 SIM327631 SSI327631 TCE327631 TMA327631 TVW327631 UFS327631 UPO327631 UZK327631 VJG327631 VTC327631 WCY327631 WMU327631 WWQ327631 AI393167 KE393167 UA393167 ADW393167 ANS393167 AXO393167 BHK393167 BRG393167 CBC393167 CKY393167 CUU393167 DEQ393167 DOM393167 DYI393167 EIE393167 ESA393167 FBW393167 FLS393167 FVO393167 GFK393167 GPG393167 GZC393167 HIY393167 HSU393167 ICQ393167 IMM393167 IWI393167 JGE393167 JQA393167 JZW393167 KJS393167 KTO393167 LDK393167 LNG393167 LXC393167 MGY393167 MQU393167 NAQ393167 NKM393167 NUI393167 OEE393167 OOA393167 OXW393167 PHS393167 PRO393167 QBK393167 QLG393167 QVC393167 REY393167 ROU393167 RYQ393167 SIM393167 SSI393167 TCE393167 TMA393167 TVW393167 UFS393167 UPO393167 UZK393167 VJG393167 VTC393167 WCY393167 WMU393167 WWQ393167 AI458703 KE458703 UA458703 ADW458703 ANS458703 AXO458703 BHK458703 BRG458703 CBC458703 CKY458703 CUU458703 DEQ458703 DOM458703 DYI458703 EIE458703 ESA458703 FBW458703 FLS458703 FVO458703 GFK458703 GPG458703 GZC458703 HIY458703 HSU458703 ICQ458703 IMM458703 IWI458703 JGE458703 JQA458703 JZW458703 KJS458703 KTO458703 LDK458703 LNG458703 LXC458703 MGY458703 MQU458703 NAQ458703 NKM458703 NUI458703 OEE458703 OOA458703 OXW458703 PHS458703 PRO458703 QBK458703 QLG458703 QVC458703 REY458703 ROU458703 RYQ458703 SIM458703 SSI458703 TCE458703 TMA458703 TVW458703 UFS458703 UPO458703 UZK458703 VJG458703 VTC458703 WCY458703 WMU458703 WWQ458703 AI524239 KE524239 UA524239 ADW524239 ANS524239 AXO524239 BHK524239 BRG524239 CBC524239 CKY524239 CUU524239 DEQ524239 DOM524239 DYI524239 EIE524239 ESA524239 FBW524239 FLS524239 FVO524239 GFK524239 GPG524239 GZC524239 HIY524239 HSU524239 ICQ524239 IMM524239 IWI524239 JGE524239 JQA524239 JZW524239 KJS524239 KTO524239 LDK524239 LNG524239 LXC524239 MGY524239 MQU524239 NAQ524239 NKM524239 NUI524239 OEE524239 OOA524239 OXW524239 PHS524239 PRO524239 QBK524239 QLG524239 QVC524239 REY524239 ROU524239 RYQ524239 SIM524239 SSI524239 TCE524239 TMA524239 TVW524239 UFS524239 UPO524239 UZK524239 VJG524239 VTC524239 WCY524239 WMU524239 WWQ524239 AI589775 KE589775 UA589775 ADW589775 ANS589775 AXO589775 BHK589775 BRG589775 CBC589775 CKY589775 CUU589775 DEQ589775 DOM589775 DYI589775 EIE589775 ESA589775 FBW589775 FLS589775 FVO589775 GFK589775 GPG589775 GZC589775 HIY589775 HSU589775 ICQ589775 IMM589775 IWI589775 JGE589775 JQA589775 JZW589775 KJS589775 KTO589775 LDK589775 LNG589775 LXC589775 MGY589775 MQU589775 NAQ589775 NKM589775 NUI589775 OEE589775 OOA589775 OXW589775 PHS589775 PRO589775 QBK589775 QLG589775 QVC589775 REY589775 ROU589775 RYQ589775 SIM589775 SSI589775 TCE589775 TMA589775 TVW589775 UFS589775 UPO589775 UZK589775 VJG589775 VTC589775 WCY589775 WMU589775 WWQ589775 AI655311 KE655311 UA655311 ADW655311 ANS655311 AXO655311 BHK655311 BRG655311 CBC655311 CKY655311 CUU655311 DEQ655311 DOM655311 DYI655311 EIE655311 ESA655311 FBW655311 FLS655311 FVO655311 GFK655311 GPG655311 GZC655311 HIY655311 HSU655311 ICQ655311 IMM655311 IWI655311 JGE655311 JQA655311 JZW655311 KJS655311 KTO655311 LDK655311 LNG655311 LXC655311 MGY655311 MQU655311 NAQ655311 NKM655311 NUI655311 OEE655311 OOA655311 OXW655311 PHS655311 PRO655311 QBK655311 QLG655311 QVC655311 REY655311 ROU655311 RYQ655311 SIM655311 SSI655311 TCE655311 TMA655311 TVW655311 UFS655311 UPO655311 UZK655311 VJG655311 VTC655311 WCY655311 WMU655311 WWQ655311 AI720847 KE720847 UA720847 ADW720847 ANS720847 AXO720847 BHK720847 BRG720847 CBC720847 CKY720847 CUU720847 DEQ720847 DOM720847 DYI720847 EIE720847 ESA720847 FBW720847 FLS720847 FVO720847 GFK720847 GPG720847 GZC720847 HIY720847 HSU720847 ICQ720847 IMM720847 IWI720847 JGE720847 JQA720847 JZW720847 KJS720847 KTO720847 LDK720847 LNG720847 LXC720847 MGY720847 MQU720847 NAQ720847 NKM720847 NUI720847 OEE720847 OOA720847 OXW720847 PHS720847 PRO720847 QBK720847 QLG720847 QVC720847 REY720847 ROU720847 RYQ720847 SIM720847 SSI720847 TCE720847 TMA720847 TVW720847 UFS720847 UPO720847 UZK720847 VJG720847 VTC720847 WCY720847 WMU720847 WWQ720847 AI786383 KE786383 UA786383 ADW786383 ANS786383 AXO786383 BHK786383 BRG786383 CBC786383 CKY786383 CUU786383 DEQ786383 DOM786383 DYI786383 EIE786383 ESA786383 FBW786383 FLS786383 FVO786383 GFK786383 GPG786383 GZC786383 HIY786383 HSU786383 ICQ786383 IMM786383 IWI786383 JGE786383 JQA786383 JZW786383 KJS786383 KTO786383 LDK786383 LNG786383 LXC786383 MGY786383 MQU786383 NAQ786383 NKM786383 NUI786383 OEE786383 OOA786383 OXW786383 PHS786383 PRO786383 QBK786383 QLG786383 QVC786383 REY786383 ROU786383 RYQ786383 SIM786383 SSI786383 TCE786383 TMA786383 TVW786383 UFS786383 UPO786383 UZK786383 VJG786383 VTC786383 WCY786383 WMU786383 WWQ786383 AI851919 KE851919 UA851919 ADW851919 ANS851919 AXO851919 BHK851919 BRG851919 CBC851919 CKY851919 CUU851919 DEQ851919 DOM851919 DYI851919 EIE851919 ESA851919 FBW851919 FLS851919 FVO851919 GFK851919 GPG851919 GZC851919 HIY851919 HSU851919 ICQ851919 IMM851919 IWI851919 JGE851919 JQA851919 JZW851919 KJS851919 KTO851919 LDK851919 LNG851919 LXC851919 MGY851919 MQU851919 NAQ851919 NKM851919 NUI851919 OEE851919 OOA851919 OXW851919 PHS851919 PRO851919 QBK851919 QLG851919 QVC851919 REY851919 ROU851919 RYQ851919 SIM851919 SSI851919 TCE851919 TMA851919 TVW851919 UFS851919 UPO851919 UZK851919 VJG851919 VTC851919 WCY851919 WMU851919 WWQ851919 AI917455 KE917455 UA917455 ADW917455 ANS917455 AXO917455 BHK917455 BRG917455 CBC917455 CKY917455 CUU917455 DEQ917455 DOM917455 DYI917455 EIE917455 ESA917455 FBW917455 FLS917455 FVO917455 GFK917455 GPG917455 GZC917455 HIY917455 HSU917455 ICQ917455 IMM917455 IWI917455 JGE917455 JQA917455 JZW917455 KJS917455 KTO917455 LDK917455 LNG917455 LXC917455 MGY917455 MQU917455 NAQ917455 NKM917455 NUI917455 OEE917455 OOA917455 OXW917455 PHS917455 PRO917455 QBK917455 QLG917455 QVC917455 REY917455 ROU917455 RYQ917455 SIM917455 SSI917455 TCE917455 TMA917455 TVW917455 UFS917455 UPO917455 UZK917455 VJG917455 VTC917455 WCY917455 WMU917455 WWQ917455 AI982991 KE982991 UA982991 ADW982991 ANS982991 AXO982991 BHK982991 BRG982991 CBC982991 CKY982991 CUU982991 DEQ982991 DOM982991 DYI982991 EIE982991 ESA982991 FBW982991 FLS982991 FVO982991 GFK982991 GPG982991 GZC982991 HIY982991 HSU982991 ICQ982991 IMM982991 IWI982991 JGE982991 JQA982991 JZW982991 KJS982991 KTO982991 LDK982991 LNG982991 LXC982991 MGY982991 MQU982991 NAQ982991 NKM982991 NUI982991 OEE982991 OOA982991 OXW982991 PHS982991 PRO982991 QBK982991 QLG982991 QVC982991 REY982991 ROU982991 RYQ982991 SIM982991 SSI982991 TCE982991 TMA982991 TVW982991 UFS982991 UPO982991 UZK982991 VJG982991 VTC982991 WCY982991 WMU982991 WWQ982991 AI65513 KE65513 UA65513 ADW65513 ANS65513 AXO65513 BHK65513 BRG65513 CBC65513 CKY65513 CUU65513 DEQ65513 DOM65513 DYI65513 EIE65513 ESA65513 FBW65513 FLS65513 FVO65513 GFK65513 GPG65513 GZC65513 HIY65513 HSU65513 ICQ65513 IMM65513 IWI65513 JGE65513 JQA65513 JZW65513 KJS65513 KTO65513 LDK65513 LNG65513 LXC65513 MGY65513 MQU65513 NAQ65513 NKM65513 NUI65513 OEE65513 OOA65513 OXW65513 PHS65513 PRO65513 QBK65513 QLG65513 QVC65513 REY65513 ROU65513 RYQ65513 SIM65513 SSI65513 TCE65513 TMA65513 TVW65513 UFS65513 UPO65513 UZK65513 VJG65513 VTC65513 WCY65513 WMU65513 WWQ65513 AI131049 KE131049 UA131049 ADW131049 ANS131049 AXO131049 BHK131049 BRG131049 CBC131049 CKY131049 CUU131049 DEQ131049 DOM131049 DYI131049 EIE131049 ESA131049 FBW131049 FLS131049 FVO131049 GFK131049 GPG131049 GZC131049 HIY131049 HSU131049 ICQ131049 IMM131049 IWI131049 JGE131049 JQA131049 JZW131049 KJS131049 KTO131049 LDK131049 LNG131049 LXC131049 MGY131049 MQU131049 NAQ131049 NKM131049 NUI131049 OEE131049 OOA131049 OXW131049 PHS131049 PRO131049 QBK131049 QLG131049 QVC131049 REY131049 ROU131049 RYQ131049 SIM131049 SSI131049 TCE131049 TMA131049 TVW131049 UFS131049 UPO131049 UZK131049 VJG131049 VTC131049 WCY131049 WMU131049 WWQ131049 AI196585 KE196585 UA196585 ADW196585 ANS196585 AXO196585 BHK196585 BRG196585 CBC196585 CKY196585 CUU196585 DEQ196585 DOM196585 DYI196585 EIE196585 ESA196585 FBW196585 FLS196585 FVO196585 GFK196585 GPG196585 GZC196585 HIY196585 HSU196585 ICQ196585 IMM196585 IWI196585 JGE196585 JQA196585 JZW196585 KJS196585 KTO196585 LDK196585 LNG196585 LXC196585 MGY196585 MQU196585 NAQ196585 NKM196585 NUI196585 OEE196585 OOA196585 OXW196585 PHS196585 PRO196585 QBK196585 QLG196585 QVC196585 REY196585 ROU196585 RYQ196585 SIM196585 SSI196585 TCE196585 TMA196585 TVW196585 UFS196585 UPO196585 UZK196585 VJG196585 VTC196585 WCY196585 WMU196585 WWQ196585 AI262121 KE262121 UA262121 ADW262121 ANS262121 AXO262121 BHK262121 BRG262121 CBC262121 CKY262121 CUU262121 DEQ262121 DOM262121 DYI262121 EIE262121 ESA262121 FBW262121 FLS262121 FVO262121 GFK262121 GPG262121 GZC262121 HIY262121 HSU262121 ICQ262121 IMM262121 IWI262121 JGE262121 JQA262121 JZW262121 KJS262121 KTO262121 LDK262121 LNG262121 LXC262121 MGY262121 MQU262121 NAQ262121 NKM262121 NUI262121 OEE262121 OOA262121 OXW262121 PHS262121 PRO262121 QBK262121 QLG262121 QVC262121 REY262121 ROU262121 RYQ262121 SIM262121 SSI262121 TCE262121 TMA262121 TVW262121 UFS262121 UPO262121 UZK262121 VJG262121 VTC262121 WCY262121 WMU262121 WWQ262121 AI327657 KE327657 UA327657 ADW327657 ANS327657 AXO327657 BHK327657 BRG327657 CBC327657 CKY327657 CUU327657 DEQ327657 DOM327657 DYI327657 EIE327657 ESA327657 FBW327657 FLS327657 FVO327657 GFK327657 GPG327657 GZC327657 HIY327657 HSU327657 ICQ327657 IMM327657 IWI327657 JGE327657 JQA327657 JZW327657 KJS327657 KTO327657 LDK327657 LNG327657 LXC327657 MGY327657 MQU327657 NAQ327657 NKM327657 NUI327657 OEE327657 OOA327657 OXW327657 PHS327657 PRO327657 QBK327657 QLG327657 QVC327657 REY327657 ROU327657 RYQ327657 SIM327657 SSI327657 TCE327657 TMA327657 TVW327657 UFS327657 UPO327657 UZK327657 VJG327657 VTC327657 WCY327657 WMU327657 WWQ327657 AI393193 KE393193 UA393193 ADW393193 ANS393193 AXO393193 BHK393193 BRG393193 CBC393193 CKY393193 CUU393193 DEQ393193 DOM393193 DYI393193 EIE393193 ESA393193 FBW393193 FLS393193 FVO393193 GFK393193 GPG393193 GZC393193 HIY393193 HSU393193 ICQ393193 IMM393193 IWI393193 JGE393193 JQA393193 JZW393193 KJS393193 KTO393193 LDK393193 LNG393193 LXC393193 MGY393193 MQU393193 NAQ393193 NKM393193 NUI393193 OEE393193 OOA393193 OXW393193 PHS393193 PRO393193 QBK393193 QLG393193 QVC393193 REY393193 ROU393193 RYQ393193 SIM393193 SSI393193 TCE393193 TMA393193 TVW393193 UFS393193 UPO393193 UZK393193 VJG393193 VTC393193 WCY393193 WMU393193 WWQ393193 AI458729 KE458729 UA458729 ADW458729 ANS458729 AXO458729 BHK458729 BRG458729 CBC458729 CKY458729 CUU458729 DEQ458729 DOM458729 DYI458729 EIE458729 ESA458729 FBW458729 FLS458729 FVO458729 GFK458729 GPG458729 GZC458729 HIY458729 HSU458729 ICQ458729 IMM458729 IWI458729 JGE458729 JQA458729 JZW458729 KJS458729 KTO458729 LDK458729 LNG458729 LXC458729 MGY458729 MQU458729 NAQ458729 NKM458729 NUI458729 OEE458729 OOA458729 OXW458729 PHS458729 PRO458729 QBK458729 QLG458729 QVC458729 REY458729 ROU458729 RYQ458729 SIM458729 SSI458729 TCE458729 TMA458729 TVW458729 UFS458729 UPO458729 UZK458729 VJG458729 VTC458729 WCY458729 WMU458729 WWQ458729 AI524265 KE524265 UA524265 ADW524265 ANS524265 AXO524265 BHK524265 BRG524265 CBC524265 CKY524265 CUU524265 DEQ524265 DOM524265 DYI524265 EIE524265 ESA524265 FBW524265 FLS524265 FVO524265 GFK524265 GPG524265 GZC524265 HIY524265 HSU524265 ICQ524265 IMM524265 IWI524265 JGE524265 JQA524265 JZW524265 KJS524265 KTO524265 LDK524265 LNG524265 LXC524265 MGY524265 MQU524265 NAQ524265 NKM524265 NUI524265 OEE524265 OOA524265 OXW524265 PHS524265 PRO524265 QBK524265 QLG524265 QVC524265 REY524265 ROU524265 RYQ524265 SIM524265 SSI524265 TCE524265 TMA524265 TVW524265 UFS524265 UPO524265 UZK524265 VJG524265 VTC524265 WCY524265 WMU524265 WWQ524265 AI589801 KE589801 UA589801 ADW589801 ANS589801 AXO589801 BHK589801 BRG589801 CBC589801 CKY589801 CUU589801 DEQ589801 DOM589801 DYI589801 EIE589801 ESA589801 FBW589801 FLS589801 FVO589801 GFK589801 GPG589801 GZC589801 HIY589801 HSU589801 ICQ589801 IMM589801 IWI589801 JGE589801 JQA589801 JZW589801 KJS589801 KTO589801 LDK589801 LNG589801 LXC589801 MGY589801 MQU589801 NAQ589801 NKM589801 NUI589801 OEE589801 OOA589801 OXW589801 PHS589801 PRO589801 QBK589801 QLG589801 QVC589801 REY589801 ROU589801 RYQ589801 SIM589801 SSI589801 TCE589801 TMA589801 TVW589801 UFS589801 UPO589801 UZK589801 VJG589801 VTC589801 WCY589801 WMU589801 WWQ589801 AI655337 KE655337 UA655337 ADW655337 ANS655337 AXO655337 BHK655337 BRG655337 CBC655337 CKY655337 CUU655337 DEQ655337 DOM655337 DYI655337 EIE655337 ESA655337 FBW655337 FLS655337 FVO655337 GFK655337 GPG655337 GZC655337 HIY655337 HSU655337 ICQ655337 IMM655337 IWI655337 JGE655337 JQA655337 JZW655337 KJS655337 KTO655337 LDK655337 LNG655337 LXC655337 MGY655337 MQU655337 NAQ655337 NKM655337 NUI655337 OEE655337 OOA655337 OXW655337 PHS655337 PRO655337 QBK655337 QLG655337 QVC655337 REY655337 ROU655337 RYQ655337 SIM655337 SSI655337 TCE655337 TMA655337 TVW655337 UFS655337 UPO655337 UZK655337 VJG655337 VTC655337 WCY655337 WMU655337 WWQ655337 AI720873 KE720873 UA720873 ADW720873 ANS720873 AXO720873 BHK720873 BRG720873 CBC720873 CKY720873 CUU720873 DEQ720873 DOM720873 DYI720873 EIE720873 ESA720873 FBW720873 FLS720873 FVO720873 GFK720873 GPG720873 GZC720873 HIY720873 HSU720873 ICQ720873 IMM720873 IWI720873 JGE720873 JQA720873 JZW720873 KJS720873 KTO720873 LDK720873 LNG720873 LXC720873 MGY720873 MQU720873 NAQ720873 NKM720873 NUI720873 OEE720873 OOA720873 OXW720873 PHS720873 PRO720873 QBK720873 QLG720873 QVC720873 REY720873 ROU720873 RYQ720873 SIM720873 SSI720873 TCE720873 TMA720873 TVW720873 UFS720873 UPO720873 UZK720873 VJG720873 VTC720873 WCY720873 WMU720873 WWQ720873 AI786409 KE786409 UA786409 ADW786409 ANS786409 AXO786409 BHK786409 BRG786409 CBC786409 CKY786409 CUU786409 DEQ786409 DOM786409 DYI786409 EIE786409 ESA786409 FBW786409 FLS786409 FVO786409 GFK786409 GPG786409 GZC786409 HIY786409 HSU786409 ICQ786409 IMM786409 IWI786409 JGE786409 JQA786409 JZW786409 KJS786409 KTO786409 LDK786409 LNG786409 LXC786409 MGY786409 MQU786409 NAQ786409 NKM786409 NUI786409 OEE786409 OOA786409 OXW786409 PHS786409 PRO786409 QBK786409 QLG786409 QVC786409 REY786409 ROU786409 RYQ786409 SIM786409 SSI786409 TCE786409 TMA786409 TVW786409 UFS786409 UPO786409 UZK786409 VJG786409 VTC786409 WCY786409 WMU786409 WWQ786409 AI851945 KE851945 UA851945 ADW851945 ANS851945 AXO851945 BHK851945 BRG851945 CBC851945 CKY851945 CUU851945 DEQ851945 DOM851945 DYI851945 EIE851945 ESA851945 FBW851945 FLS851945 FVO851945 GFK851945 GPG851945 GZC851945 HIY851945 HSU851945 ICQ851945 IMM851945 IWI851945 JGE851945 JQA851945 JZW851945 KJS851945 KTO851945 LDK851945 LNG851945 LXC851945 MGY851945 MQU851945 NAQ851945 NKM851945 NUI851945 OEE851945 OOA851945 OXW851945 PHS851945 PRO851945 QBK851945 QLG851945 QVC851945 REY851945 ROU851945 RYQ851945 SIM851945 SSI851945 TCE851945 TMA851945 TVW851945 UFS851945 UPO851945 UZK851945 VJG851945 VTC851945 WCY851945 WMU851945 WWQ851945 AI917481 KE917481 UA917481 ADW917481 ANS917481 AXO917481 BHK917481 BRG917481 CBC917481 CKY917481 CUU917481 DEQ917481 DOM917481 DYI917481 EIE917481 ESA917481 FBW917481 FLS917481 FVO917481 GFK917481 GPG917481 GZC917481 HIY917481 HSU917481 ICQ917481 IMM917481 IWI917481 JGE917481 JQA917481 JZW917481 KJS917481 KTO917481 LDK917481 LNG917481 LXC917481 MGY917481 MQU917481 NAQ917481 NKM917481 NUI917481 OEE917481 OOA917481 OXW917481 PHS917481 PRO917481 QBK917481 QLG917481 QVC917481 REY917481 ROU917481 RYQ917481 SIM917481 SSI917481 TCE917481 TMA917481 TVW917481 UFS917481 UPO917481 UZK917481 VJG917481 VTC917481 WCY917481 WMU917481 WWQ917481 AI983017 KE983017 UA983017 ADW983017 ANS983017 AXO983017 BHK983017 BRG983017 CBC983017 CKY983017 CUU983017 DEQ983017 DOM983017 DYI983017 EIE983017 ESA983017 FBW983017 FLS983017 FVO983017 GFK983017 GPG983017 GZC983017 HIY983017 HSU983017 ICQ983017 IMM983017 IWI983017 JGE983017 JQA983017 JZW983017 KJS983017 KTO983017 LDK983017 LNG983017 LXC983017 MGY983017 MQU983017 NAQ983017 NKM983017 NUI983017 OEE983017 OOA983017 OXW983017 PHS983017 PRO983017 QBK983017 QLG983017 QVC983017 REY983017 ROU983017 RYQ983017 SIM983017 SSI983017 TCE983017 TMA983017 TVW983017 UFS983017 UPO983017 UZK983017 VJG983017 VTC983017 WCY983017 WMU983017 WWQ983017 AI65518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AI131054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AI196590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AI262126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AI327662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AI393198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AI458734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AI524270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AI589806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AI655342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AI720878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AI786414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AI851950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AI917486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AI983022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AC18:AF19 Z38:Z39 AD38:AD39 AH38:AH39</xm:sqref>
        </x14:dataValidation>
        <x14:dataValidation type="list" allowBlank="1" showInputMessage="1" showErrorMessage="1">
          <x14:formula1>
            <xm:f>date1!$T$2:$T$27</xm:f>
          </x14:formula1>
          <xm:sqref>I6:P6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62"/>
  <sheetViews>
    <sheetView showGridLines="0" view="pageBreakPreview" zoomScale="85" zoomScaleNormal="70" zoomScaleSheetLayoutView="85" workbookViewId="0"/>
  </sheetViews>
  <sheetFormatPr defaultColWidth="2.875" defaultRowHeight="16.5" customHeight="1" x14ac:dyDescent="0.15"/>
  <cols>
    <col min="1" max="1" width="5.625" style="296" customWidth="1"/>
    <col min="2" max="2" width="2.875" style="296" customWidth="1"/>
    <col min="3" max="16384" width="2.875" style="296"/>
  </cols>
  <sheetData>
    <row r="1" spans="2:36" ht="22.5" customHeight="1" x14ac:dyDescent="0.15">
      <c r="B1" s="46" t="s">
        <v>289</v>
      </c>
    </row>
    <row r="2" spans="2:36" ht="16.5" customHeight="1" x14ac:dyDescent="0.15">
      <c r="B2" s="507" t="s">
        <v>517</v>
      </c>
    </row>
    <row r="3" spans="2:36" ht="16.5" customHeight="1" x14ac:dyDescent="0.15">
      <c r="B3" s="1082" t="s">
        <v>806</v>
      </c>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c r="AA3" s="1082"/>
      <c r="AB3" s="1082"/>
      <c r="AC3" s="1082"/>
      <c r="AD3" s="1082"/>
      <c r="AE3" s="1082"/>
      <c r="AF3" s="1082"/>
      <c r="AG3" s="1082"/>
      <c r="AH3" s="1082"/>
      <c r="AI3" s="1082"/>
      <c r="AJ3" s="1082"/>
    </row>
    <row r="4" spans="2:36" ht="16.5" customHeight="1" x14ac:dyDescent="0.15">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row>
    <row r="5" spans="2:36" ht="16.5" customHeight="1" x14ac:dyDescent="0.15">
      <c r="B5" s="1712" t="s">
        <v>793</v>
      </c>
      <c r="C5" s="1712"/>
      <c r="D5" s="1712"/>
      <c r="E5" s="1712"/>
      <c r="F5" s="1712"/>
      <c r="G5" s="1712"/>
      <c r="H5" s="1712"/>
      <c r="I5" s="1712"/>
      <c r="J5" s="1712"/>
      <c r="K5" s="1712"/>
      <c r="L5" s="1712"/>
      <c r="M5" s="1712"/>
      <c r="N5" s="1712"/>
      <c r="O5" s="1712"/>
      <c r="P5" s="1712"/>
      <c r="Q5" s="1712"/>
      <c r="R5" s="1712"/>
      <c r="S5" s="1712"/>
      <c r="T5" s="1712"/>
      <c r="U5" s="1712"/>
      <c r="V5" s="1712"/>
      <c r="W5" s="1712"/>
      <c r="X5" s="1712"/>
      <c r="Y5" s="1712"/>
      <c r="Z5" s="1712"/>
      <c r="AA5" s="1712"/>
      <c r="AB5" s="1712"/>
      <c r="AC5" s="1712"/>
      <c r="AD5" s="1712"/>
      <c r="AE5" s="1712"/>
      <c r="AF5" s="1712"/>
      <c r="AG5" s="1712"/>
      <c r="AH5" s="1712"/>
      <c r="AI5" s="1712"/>
      <c r="AJ5" s="1712"/>
    </row>
    <row r="7" spans="2:36" ht="16.5" customHeight="1" x14ac:dyDescent="0.15">
      <c r="C7" s="669"/>
      <c r="D7" s="670"/>
      <c r="E7" s="670"/>
      <c r="F7" s="670"/>
      <c r="G7" s="670"/>
      <c r="H7" s="670"/>
      <c r="I7" s="670"/>
      <c r="J7" s="670"/>
      <c r="K7" s="670"/>
      <c r="L7" s="670"/>
      <c r="M7" s="670"/>
      <c r="N7" s="670"/>
      <c r="O7" s="670"/>
      <c r="P7" s="670"/>
      <c r="Q7" s="670"/>
      <c r="R7" s="670"/>
      <c r="S7" s="670"/>
      <c r="T7" s="670"/>
      <c r="U7" s="670"/>
      <c r="V7" s="670"/>
      <c r="W7" s="670"/>
      <c r="X7" s="670"/>
      <c r="Y7" s="670"/>
      <c r="Z7" s="670"/>
      <c r="AA7" s="670"/>
      <c r="AB7" s="670"/>
      <c r="AC7" s="670"/>
      <c r="AD7" s="670"/>
      <c r="AE7" s="670"/>
      <c r="AF7" s="670"/>
      <c r="AG7" s="670"/>
      <c r="AH7" s="670"/>
      <c r="AI7" s="671"/>
    </row>
    <row r="8" spans="2:36" ht="16.5" customHeight="1" x14ac:dyDescent="0.15">
      <c r="C8" s="672"/>
      <c r="D8" s="718"/>
      <c r="E8" s="718"/>
      <c r="F8" s="719"/>
      <c r="G8" s="719"/>
      <c r="H8" s="719"/>
      <c r="I8" s="719"/>
      <c r="J8" s="719"/>
      <c r="K8" s="719"/>
      <c r="L8" s="719"/>
      <c r="M8" s="719"/>
      <c r="N8" s="720"/>
      <c r="O8" s="720"/>
      <c r="P8" s="720"/>
      <c r="Q8" s="720"/>
      <c r="R8" s="720"/>
      <c r="S8" s="720"/>
      <c r="T8" s="720"/>
      <c r="U8" s="720"/>
      <c r="V8" s="720"/>
      <c r="W8" s="720"/>
      <c r="X8" s="720"/>
      <c r="Y8" s="720"/>
      <c r="Z8" s="720"/>
      <c r="AA8" s="720"/>
      <c r="AB8" s="720"/>
      <c r="AC8" s="720"/>
      <c r="AD8" s="720"/>
      <c r="AE8" s="720"/>
      <c r="AF8" s="720"/>
      <c r="AG8" s="720"/>
      <c r="AH8" s="720"/>
      <c r="AI8" s="674"/>
    </row>
    <row r="9" spans="2:36" ht="16.5" customHeight="1" x14ac:dyDescent="0.15">
      <c r="C9" s="672"/>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674"/>
    </row>
    <row r="10" spans="2:36" ht="16.5" customHeight="1" x14ac:dyDescent="0.15">
      <c r="C10" s="672"/>
      <c r="D10" s="720"/>
      <c r="E10" s="719"/>
      <c r="F10" s="719"/>
      <c r="G10" s="719"/>
      <c r="H10" s="720"/>
      <c r="I10" s="720"/>
      <c r="J10" s="720"/>
      <c r="K10" s="720"/>
      <c r="L10" s="720"/>
      <c r="M10" s="720"/>
      <c r="N10" s="720"/>
      <c r="O10" s="720"/>
      <c r="P10" s="720"/>
      <c r="Q10" s="720"/>
      <c r="R10" s="720"/>
      <c r="S10" s="720"/>
      <c r="T10" s="720"/>
      <c r="U10" s="720"/>
      <c r="V10" s="720"/>
      <c r="W10" s="720"/>
      <c r="X10" s="720"/>
      <c r="Y10" s="720"/>
      <c r="Z10" s="720"/>
      <c r="AA10" s="720"/>
      <c r="AB10" s="720"/>
      <c r="AC10" s="720"/>
      <c r="AD10" s="720"/>
      <c r="AE10" s="720"/>
      <c r="AF10" s="720"/>
      <c r="AG10" s="720"/>
      <c r="AH10" s="720"/>
      <c r="AI10" s="674"/>
    </row>
    <row r="11" spans="2:36" ht="16.5" customHeight="1" x14ac:dyDescent="0.15">
      <c r="C11" s="672"/>
      <c r="D11" s="720"/>
      <c r="E11" s="719"/>
      <c r="F11" s="719"/>
      <c r="G11" s="719"/>
      <c r="H11" s="720"/>
      <c r="I11" s="720"/>
      <c r="J11" s="720"/>
      <c r="K11" s="720"/>
      <c r="L11" s="720"/>
      <c r="M11" s="720"/>
      <c r="N11" s="720"/>
      <c r="O11" s="720"/>
      <c r="P11" s="720"/>
      <c r="Q11" s="720"/>
      <c r="R11" s="720"/>
      <c r="S11" s="720"/>
      <c r="T11" s="720"/>
      <c r="U11" s="720"/>
      <c r="V11" s="720"/>
      <c r="W11" s="720"/>
      <c r="X11" s="720"/>
      <c r="Y11" s="720"/>
      <c r="Z11" s="720"/>
      <c r="AA11" s="720"/>
      <c r="AB11" s="720"/>
      <c r="AC11" s="720"/>
      <c r="AD11" s="720"/>
      <c r="AE11" s="720"/>
      <c r="AF11" s="720"/>
      <c r="AG11" s="720"/>
      <c r="AH11" s="720"/>
      <c r="AI11" s="674"/>
    </row>
    <row r="12" spans="2:36" ht="16.5" customHeight="1" x14ac:dyDescent="0.15">
      <c r="C12" s="672"/>
      <c r="D12" s="720"/>
      <c r="E12" s="720"/>
      <c r="F12" s="720"/>
      <c r="G12" s="720"/>
      <c r="H12" s="720"/>
      <c r="I12" s="720"/>
      <c r="J12" s="720"/>
      <c r="K12" s="720"/>
      <c r="L12" s="720"/>
      <c r="M12" s="720"/>
      <c r="N12" s="720"/>
      <c r="O12" s="720"/>
      <c r="P12" s="720"/>
      <c r="Q12" s="720"/>
      <c r="R12" s="720"/>
      <c r="S12" s="720"/>
      <c r="T12" s="720"/>
      <c r="U12" s="720"/>
      <c r="V12" s="720"/>
      <c r="W12" s="720"/>
      <c r="X12" s="720"/>
      <c r="Y12" s="720"/>
      <c r="Z12" s="720"/>
      <c r="AA12" s="720"/>
      <c r="AB12" s="720"/>
      <c r="AC12" s="720"/>
      <c r="AD12" s="720"/>
      <c r="AE12" s="720"/>
      <c r="AF12" s="720"/>
      <c r="AG12" s="720"/>
      <c r="AH12" s="720"/>
      <c r="AI12" s="674"/>
    </row>
    <row r="13" spans="2:36" ht="16.5" customHeight="1" x14ac:dyDescent="0.15">
      <c r="C13" s="672"/>
      <c r="D13" s="720"/>
      <c r="E13" s="720"/>
      <c r="F13" s="720"/>
      <c r="G13" s="720"/>
      <c r="H13" s="721"/>
      <c r="I13" s="719"/>
      <c r="J13" s="719"/>
      <c r="K13" s="719"/>
      <c r="L13" s="720"/>
      <c r="M13" s="720"/>
      <c r="N13" s="720"/>
      <c r="O13" s="721"/>
      <c r="P13" s="719"/>
      <c r="Q13" s="719"/>
      <c r="R13" s="719"/>
      <c r="S13" s="720"/>
      <c r="T13" s="720"/>
      <c r="U13" s="721"/>
      <c r="V13" s="719"/>
      <c r="W13" s="719"/>
      <c r="X13" s="719"/>
      <c r="Y13" s="720"/>
      <c r="Z13" s="720"/>
      <c r="AA13" s="721"/>
      <c r="AB13" s="719"/>
      <c r="AC13" s="719"/>
      <c r="AD13" s="719"/>
      <c r="AE13" s="720"/>
      <c r="AF13" s="720"/>
      <c r="AG13" s="720"/>
      <c r="AH13" s="720"/>
      <c r="AI13" s="674"/>
    </row>
    <row r="14" spans="2:36" ht="16.5" customHeight="1" x14ac:dyDescent="0.15">
      <c r="C14" s="672"/>
      <c r="D14" s="720"/>
      <c r="E14" s="720"/>
      <c r="F14" s="720"/>
      <c r="G14" s="720"/>
      <c r="H14" s="719"/>
      <c r="I14" s="719"/>
      <c r="J14" s="719"/>
      <c r="K14" s="719"/>
      <c r="L14" s="720"/>
      <c r="M14" s="720"/>
      <c r="N14" s="720"/>
      <c r="O14" s="719"/>
      <c r="P14" s="719"/>
      <c r="Q14" s="719"/>
      <c r="R14" s="719"/>
      <c r="S14" s="720"/>
      <c r="T14" s="720"/>
      <c r="U14" s="719"/>
      <c r="V14" s="719"/>
      <c r="W14" s="719"/>
      <c r="X14" s="719"/>
      <c r="Y14" s="720"/>
      <c r="Z14" s="720"/>
      <c r="AA14" s="719"/>
      <c r="AB14" s="719"/>
      <c r="AC14" s="719"/>
      <c r="AD14" s="719"/>
      <c r="AE14" s="720"/>
      <c r="AF14" s="720"/>
      <c r="AG14" s="720"/>
      <c r="AH14" s="720"/>
      <c r="AI14" s="674"/>
    </row>
    <row r="15" spans="2:36" ht="16.5" customHeight="1" x14ac:dyDescent="0.15">
      <c r="C15" s="672"/>
      <c r="D15" s="720"/>
      <c r="E15" s="720"/>
      <c r="F15" s="718"/>
      <c r="G15" s="718"/>
      <c r="H15" s="718"/>
      <c r="I15" s="718"/>
      <c r="J15" s="718"/>
      <c r="K15" s="718"/>
      <c r="L15" s="718"/>
      <c r="M15" s="718"/>
      <c r="N15" s="718"/>
      <c r="O15" s="718"/>
      <c r="P15" s="720"/>
      <c r="Q15" s="720"/>
      <c r="R15" s="720"/>
      <c r="S15" s="720"/>
      <c r="T15" s="720"/>
      <c r="U15" s="720"/>
      <c r="V15" s="720"/>
      <c r="W15" s="720"/>
      <c r="X15" s="720"/>
      <c r="Y15" s="720"/>
      <c r="Z15" s="720"/>
      <c r="AA15" s="720"/>
      <c r="AB15" s="720"/>
      <c r="AC15" s="720"/>
      <c r="AD15" s="720"/>
      <c r="AE15" s="720"/>
      <c r="AF15" s="720"/>
      <c r="AG15" s="720"/>
      <c r="AH15" s="720"/>
      <c r="AI15" s="674"/>
    </row>
    <row r="16" spans="2:36" ht="16.5" customHeight="1" x14ac:dyDescent="0.15">
      <c r="C16" s="672"/>
      <c r="D16" s="720"/>
      <c r="E16" s="720"/>
      <c r="F16" s="718"/>
      <c r="G16" s="718"/>
      <c r="H16" s="718"/>
      <c r="I16" s="720"/>
      <c r="J16" s="720"/>
      <c r="K16" s="720"/>
      <c r="L16" s="720"/>
      <c r="M16" s="720"/>
      <c r="N16" s="720"/>
      <c r="O16" s="720"/>
      <c r="P16" s="720"/>
      <c r="Q16" s="720"/>
      <c r="R16" s="720"/>
      <c r="S16" s="720"/>
      <c r="T16" s="720"/>
      <c r="U16" s="720"/>
      <c r="V16" s="720"/>
      <c r="W16" s="720"/>
      <c r="X16" s="720"/>
      <c r="Y16" s="720"/>
      <c r="Z16" s="720"/>
      <c r="AA16" s="720"/>
      <c r="AB16" s="720"/>
      <c r="AC16" s="720"/>
      <c r="AD16" s="720"/>
      <c r="AE16" s="720"/>
      <c r="AF16" s="720"/>
      <c r="AG16" s="720"/>
      <c r="AH16" s="720"/>
      <c r="AI16" s="674"/>
    </row>
    <row r="17" spans="3:35" ht="16.5" customHeight="1" x14ac:dyDescent="0.15">
      <c r="C17" s="672"/>
      <c r="D17" s="720"/>
      <c r="E17" s="720"/>
      <c r="F17" s="720"/>
      <c r="G17" s="720"/>
      <c r="H17" s="721"/>
      <c r="I17" s="721"/>
      <c r="J17" s="721"/>
      <c r="K17" s="721"/>
      <c r="L17" s="721"/>
      <c r="M17" s="721"/>
      <c r="N17" s="721"/>
      <c r="O17" s="721"/>
      <c r="P17" s="721"/>
      <c r="Q17" s="721"/>
      <c r="R17" s="721"/>
      <c r="S17" s="721"/>
      <c r="T17" s="721"/>
      <c r="U17" s="721"/>
      <c r="V17" s="721"/>
      <c r="W17" s="721"/>
      <c r="X17" s="721"/>
      <c r="Y17" s="720"/>
      <c r="Z17" s="720"/>
      <c r="AA17" s="720"/>
      <c r="AB17" s="720"/>
      <c r="AC17" s="720"/>
      <c r="AD17" s="720"/>
      <c r="AE17" s="720"/>
      <c r="AF17" s="720"/>
      <c r="AG17" s="720"/>
      <c r="AH17" s="720"/>
      <c r="AI17" s="674"/>
    </row>
    <row r="18" spans="3:35" ht="16.5" customHeight="1" x14ac:dyDescent="0.15">
      <c r="C18" s="672"/>
      <c r="D18" s="720"/>
      <c r="E18" s="720"/>
      <c r="F18" s="720"/>
      <c r="G18" s="720"/>
      <c r="H18" s="721"/>
      <c r="I18" s="721"/>
      <c r="J18" s="721"/>
      <c r="K18" s="721"/>
      <c r="L18" s="721"/>
      <c r="M18" s="721"/>
      <c r="N18" s="721"/>
      <c r="O18" s="721"/>
      <c r="P18" s="721"/>
      <c r="Q18" s="721"/>
      <c r="R18" s="721"/>
      <c r="S18" s="721"/>
      <c r="T18" s="721"/>
      <c r="U18" s="721"/>
      <c r="V18" s="721"/>
      <c r="W18" s="721"/>
      <c r="X18" s="721"/>
      <c r="Y18" s="720"/>
      <c r="Z18" s="720"/>
      <c r="AA18" s="720"/>
      <c r="AB18" s="720"/>
      <c r="AC18" s="720"/>
      <c r="AD18" s="720"/>
      <c r="AE18" s="720"/>
      <c r="AF18" s="720"/>
      <c r="AG18" s="720"/>
      <c r="AH18" s="720"/>
      <c r="AI18" s="674"/>
    </row>
    <row r="19" spans="3:35" ht="16.5" customHeight="1" x14ac:dyDescent="0.15">
      <c r="C19" s="672"/>
      <c r="D19" s="720"/>
      <c r="E19" s="720"/>
      <c r="F19" s="720"/>
      <c r="G19" s="720"/>
      <c r="H19" s="720"/>
      <c r="I19" s="720"/>
      <c r="J19" s="720"/>
      <c r="K19" s="720"/>
      <c r="L19" s="720"/>
      <c r="M19" s="720"/>
      <c r="N19" s="722"/>
      <c r="O19" s="720"/>
      <c r="P19" s="720"/>
      <c r="Q19" s="720"/>
      <c r="R19" s="718"/>
      <c r="S19" s="718"/>
      <c r="T19" s="722"/>
      <c r="U19" s="722"/>
      <c r="V19" s="720"/>
      <c r="W19" s="720"/>
      <c r="X19" s="720"/>
      <c r="Y19" s="720"/>
      <c r="Z19" s="720"/>
      <c r="AA19" s="720"/>
      <c r="AB19" s="720"/>
      <c r="AC19" s="720"/>
      <c r="AD19" s="720"/>
      <c r="AE19" s="720"/>
      <c r="AF19" s="720"/>
      <c r="AG19" s="720"/>
      <c r="AH19" s="720"/>
      <c r="AI19" s="674"/>
    </row>
    <row r="20" spans="3:35" ht="16.5" customHeight="1" x14ac:dyDescent="0.15">
      <c r="C20" s="672"/>
      <c r="D20" s="720"/>
      <c r="E20" s="720"/>
      <c r="F20" s="720"/>
      <c r="G20" s="720"/>
      <c r="H20" s="720"/>
      <c r="I20" s="723"/>
      <c r="J20" s="724"/>
      <c r="K20" s="718"/>
      <c r="L20" s="725"/>
      <c r="M20" s="726"/>
      <c r="N20" s="727"/>
      <c r="O20" s="726"/>
      <c r="P20" s="726"/>
      <c r="Q20" s="728"/>
      <c r="R20" s="729"/>
      <c r="S20" s="729"/>
      <c r="T20" s="727"/>
      <c r="U20" s="727"/>
      <c r="V20" s="726"/>
      <c r="W20" s="726"/>
      <c r="X20" s="718"/>
      <c r="Y20" s="722"/>
      <c r="Z20" s="722"/>
      <c r="AA20" s="720"/>
      <c r="AB20" s="720"/>
      <c r="AC20" s="720"/>
      <c r="AD20" s="720"/>
      <c r="AE20" s="720"/>
      <c r="AF20" s="720"/>
      <c r="AG20" s="720"/>
      <c r="AH20" s="720"/>
      <c r="AI20" s="674"/>
    </row>
    <row r="21" spans="3:35" ht="16.5" customHeight="1" x14ac:dyDescent="0.15">
      <c r="C21" s="672"/>
      <c r="D21" s="720"/>
      <c r="E21" s="720"/>
      <c r="F21" s="720"/>
      <c r="G21" s="720"/>
      <c r="H21" s="720"/>
      <c r="I21" s="724"/>
      <c r="J21" s="724"/>
      <c r="K21" s="718"/>
      <c r="L21" s="726"/>
      <c r="M21" s="726"/>
      <c r="N21" s="727"/>
      <c r="O21" s="726"/>
      <c r="P21" s="726"/>
      <c r="Q21" s="728"/>
      <c r="R21" s="729"/>
      <c r="S21" s="729"/>
      <c r="T21" s="727"/>
      <c r="U21" s="727"/>
      <c r="V21" s="726"/>
      <c r="W21" s="726"/>
      <c r="X21" s="718"/>
      <c r="Y21" s="722"/>
      <c r="Z21" s="722"/>
      <c r="AA21" s="720"/>
      <c r="AB21" s="720"/>
      <c r="AC21" s="720"/>
      <c r="AD21" s="720"/>
      <c r="AE21" s="720"/>
      <c r="AF21" s="720"/>
      <c r="AG21" s="720"/>
      <c r="AH21" s="720"/>
      <c r="AI21" s="674"/>
    </row>
    <row r="22" spans="3:35" ht="16.5" customHeight="1" x14ac:dyDescent="0.15">
      <c r="C22" s="672"/>
      <c r="D22" s="720"/>
      <c r="E22" s="720"/>
      <c r="F22" s="720"/>
      <c r="G22" s="720"/>
      <c r="H22" s="720"/>
      <c r="I22" s="724"/>
      <c r="J22" s="724"/>
      <c r="K22" s="718"/>
      <c r="L22" s="726"/>
      <c r="M22" s="726"/>
      <c r="N22" s="727"/>
      <c r="O22" s="726"/>
      <c r="P22" s="726"/>
      <c r="Q22" s="728"/>
      <c r="R22" s="729"/>
      <c r="S22" s="729"/>
      <c r="T22" s="727"/>
      <c r="U22" s="727"/>
      <c r="V22" s="726"/>
      <c r="W22" s="726"/>
      <c r="X22" s="718"/>
      <c r="Y22" s="722"/>
      <c r="Z22" s="722"/>
      <c r="AA22" s="720"/>
      <c r="AB22" s="720"/>
      <c r="AC22" s="720"/>
      <c r="AD22" s="720"/>
      <c r="AE22" s="720"/>
      <c r="AF22" s="720"/>
      <c r="AG22" s="720"/>
      <c r="AH22" s="720"/>
      <c r="AI22" s="674"/>
    </row>
    <row r="23" spans="3:35" ht="16.5" customHeight="1" x14ac:dyDescent="0.15">
      <c r="C23" s="672"/>
      <c r="D23" s="720"/>
      <c r="E23" s="720"/>
      <c r="F23" s="720"/>
      <c r="G23" s="720"/>
      <c r="H23" s="720"/>
      <c r="I23" s="724"/>
      <c r="J23" s="724"/>
      <c r="K23" s="718"/>
      <c r="L23" s="726"/>
      <c r="M23" s="726"/>
      <c r="N23" s="727"/>
      <c r="O23" s="726"/>
      <c r="P23" s="726"/>
      <c r="Q23" s="728"/>
      <c r="R23" s="730"/>
      <c r="S23" s="730"/>
      <c r="T23" s="730"/>
      <c r="U23" s="727"/>
      <c r="V23" s="726"/>
      <c r="W23" s="726"/>
      <c r="X23" s="720"/>
      <c r="Y23" s="731"/>
      <c r="Z23" s="731"/>
      <c r="AA23" s="731"/>
      <c r="AB23" s="731"/>
      <c r="AC23" s="731"/>
      <c r="AD23" s="731"/>
      <c r="AE23" s="731"/>
      <c r="AF23" s="731"/>
      <c r="AG23" s="731"/>
      <c r="AH23" s="731"/>
      <c r="AI23" s="674"/>
    </row>
    <row r="24" spans="3:35" ht="16.5" customHeight="1" x14ac:dyDescent="0.15">
      <c r="C24" s="672"/>
      <c r="D24" s="720"/>
      <c r="E24" s="720"/>
      <c r="F24" s="720"/>
      <c r="G24" s="720"/>
      <c r="H24" s="720"/>
      <c r="I24" s="724"/>
      <c r="J24" s="724"/>
      <c r="K24" s="718"/>
      <c r="L24" s="726"/>
      <c r="M24" s="726"/>
      <c r="N24" s="727"/>
      <c r="O24" s="726"/>
      <c r="P24" s="726"/>
      <c r="Q24" s="728"/>
      <c r="R24" s="730"/>
      <c r="S24" s="730"/>
      <c r="T24" s="730"/>
      <c r="U24" s="727"/>
      <c r="V24" s="726"/>
      <c r="W24" s="726"/>
      <c r="X24" s="720"/>
      <c r="Y24" s="731"/>
      <c r="Z24" s="731"/>
      <c r="AA24" s="731"/>
      <c r="AB24" s="731"/>
      <c r="AC24" s="731"/>
      <c r="AD24" s="731"/>
      <c r="AE24" s="731"/>
      <c r="AF24" s="731"/>
      <c r="AG24" s="731"/>
      <c r="AH24" s="731"/>
      <c r="AI24" s="674"/>
    </row>
    <row r="25" spans="3:35" ht="16.5" customHeight="1" x14ac:dyDescent="0.15">
      <c r="C25" s="672"/>
      <c r="D25" s="720"/>
      <c r="E25" s="720"/>
      <c r="F25" s="720"/>
      <c r="G25" s="720"/>
      <c r="H25" s="720"/>
      <c r="I25" s="720"/>
      <c r="J25" s="720"/>
      <c r="K25" s="720"/>
      <c r="L25" s="732"/>
      <c r="M25" s="732"/>
      <c r="N25" s="720"/>
      <c r="O25" s="722"/>
      <c r="P25" s="722"/>
      <c r="Q25" s="720"/>
      <c r="R25" s="732"/>
      <c r="S25" s="732"/>
      <c r="T25" s="720"/>
      <c r="U25" s="722"/>
      <c r="V25" s="722"/>
      <c r="W25" s="722"/>
      <c r="X25" s="720"/>
      <c r="Y25" s="732"/>
      <c r="Z25" s="732"/>
      <c r="AA25" s="720"/>
      <c r="AB25" s="720"/>
      <c r="AC25" s="720"/>
      <c r="AD25" s="720"/>
      <c r="AE25" s="720"/>
      <c r="AF25" s="720"/>
      <c r="AG25" s="720"/>
      <c r="AH25" s="720"/>
      <c r="AI25" s="674"/>
    </row>
    <row r="26" spans="3:35" ht="16.5" customHeight="1" x14ac:dyDescent="0.15">
      <c r="C26" s="672"/>
      <c r="D26" s="720"/>
      <c r="E26" s="720"/>
      <c r="F26" s="720"/>
      <c r="G26" s="720"/>
      <c r="H26" s="720"/>
      <c r="I26" s="720"/>
      <c r="J26" s="720"/>
      <c r="K26" s="720"/>
      <c r="L26" s="732"/>
      <c r="M26" s="733"/>
      <c r="N26" s="733"/>
      <c r="O26" s="733"/>
      <c r="P26" s="733"/>
      <c r="Q26" s="733"/>
      <c r="R26" s="732"/>
      <c r="S26" s="733"/>
      <c r="T26" s="734"/>
      <c r="U26" s="734"/>
      <c r="V26" s="734"/>
      <c r="W26" s="734"/>
      <c r="X26" s="720"/>
      <c r="Y26" s="732"/>
      <c r="Z26" s="733"/>
      <c r="AA26" s="734"/>
      <c r="AB26" s="734"/>
      <c r="AC26" s="734"/>
      <c r="AD26" s="734"/>
      <c r="AE26" s="720"/>
      <c r="AF26" s="720"/>
      <c r="AG26" s="720"/>
      <c r="AH26" s="720"/>
      <c r="AI26" s="674"/>
    </row>
    <row r="27" spans="3:35" ht="16.5" customHeight="1" x14ac:dyDescent="0.15">
      <c r="C27" s="672"/>
      <c r="D27" s="720"/>
      <c r="E27" s="720"/>
      <c r="F27" s="720"/>
      <c r="G27" s="720"/>
      <c r="H27" s="720"/>
      <c r="I27" s="720"/>
      <c r="J27" s="720"/>
      <c r="K27" s="720"/>
      <c r="L27" s="732"/>
      <c r="M27" s="733"/>
      <c r="N27" s="733"/>
      <c r="O27" s="733"/>
      <c r="P27" s="733"/>
      <c r="Q27" s="733"/>
      <c r="R27" s="732"/>
      <c r="S27" s="734"/>
      <c r="T27" s="734"/>
      <c r="U27" s="734"/>
      <c r="V27" s="734"/>
      <c r="W27" s="734"/>
      <c r="X27" s="720"/>
      <c r="Y27" s="732"/>
      <c r="Z27" s="734"/>
      <c r="AA27" s="734"/>
      <c r="AB27" s="734"/>
      <c r="AC27" s="734"/>
      <c r="AD27" s="734"/>
      <c r="AE27" s="720"/>
      <c r="AF27" s="720"/>
      <c r="AG27" s="720"/>
      <c r="AH27" s="720"/>
      <c r="AI27" s="674"/>
    </row>
    <row r="28" spans="3:35" ht="16.5" customHeight="1" x14ac:dyDescent="0.15">
      <c r="C28" s="672"/>
      <c r="D28" s="720"/>
      <c r="E28" s="720"/>
      <c r="F28" s="720"/>
      <c r="G28" s="720"/>
      <c r="H28" s="720"/>
      <c r="I28" s="720"/>
      <c r="J28" s="720"/>
      <c r="K28" s="720"/>
      <c r="L28" s="732"/>
      <c r="M28" s="733"/>
      <c r="N28" s="733"/>
      <c r="O28" s="733"/>
      <c r="P28" s="733"/>
      <c r="Q28" s="733"/>
      <c r="R28" s="732"/>
      <c r="S28" s="734"/>
      <c r="T28" s="734"/>
      <c r="U28" s="734"/>
      <c r="V28" s="734"/>
      <c r="W28" s="734"/>
      <c r="X28" s="720"/>
      <c r="Y28" s="732"/>
      <c r="Z28" s="734"/>
      <c r="AA28" s="734"/>
      <c r="AB28" s="734"/>
      <c r="AC28" s="734"/>
      <c r="AD28" s="734"/>
      <c r="AE28" s="720"/>
      <c r="AF28" s="720"/>
      <c r="AG28" s="720"/>
      <c r="AH28" s="720"/>
      <c r="AI28" s="674"/>
    </row>
    <row r="29" spans="3:35" ht="16.5" customHeight="1" x14ac:dyDescent="0.15">
      <c r="C29" s="672"/>
      <c r="D29" s="720"/>
      <c r="E29" s="720"/>
      <c r="F29" s="720"/>
      <c r="G29" s="720"/>
      <c r="H29" s="720"/>
      <c r="I29" s="720"/>
      <c r="J29" s="720"/>
      <c r="K29" s="720"/>
      <c r="L29" s="732"/>
      <c r="M29" s="733"/>
      <c r="N29" s="733"/>
      <c r="O29" s="733"/>
      <c r="P29" s="733"/>
      <c r="Q29" s="733"/>
      <c r="R29" s="732"/>
      <c r="S29" s="734"/>
      <c r="T29" s="734"/>
      <c r="U29" s="734"/>
      <c r="V29" s="734"/>
      <c r="W29" s="734"/>
      <c r="X29" s="722"/>
      <c r="Y29" s="732"/>
      <c r="Z29" s="734"/>
      <c r="AA29" s="734"/>
      <c r="AB29" s="734"/>
      <c r="AC29" s="734"/>
      <c r="AD29" s="734"/>
      <c r="AE29" s="722"/>
      <c r="AF29" s="720"/>
      <c r="AG29" s="720"/>
      <c r="AH29" s="720"/>
      <c r="AI29" s="674"/>
    </row>
    <row r="30" spans="3:35" ht="16.5" customHeight="1" x14ac:dyDescent="0.15">
      <c r="C30" s="672"/>
      <c r="D30" s="720"/>
      <c r="E30" s="720"/>
      <c r="F30" s="720"/>
      <c r="G30" s="720"/>
      <c r="H30" s="720"/>
      <c r="I30" s="720"/>
      <c r="J30" s="720"/>
      <c r="K30" s="720"/>
      <c r="L30" s="732"/>
      <c r="M30" s="733"/>
      <c r="N30" s="733"/>
      <c r="O30" s="733"/>
      <c r="P30" s="733"/>
      <c r="Q30" s="733"/>
      <c r="R30" s="732"/>
      <c r="S30" s="732"/>
      <c r="T30" s="722"/>
      <c r="U30" s="722"/>
      <c r="V30" s="722"/>
      <c r="W30" s="722"/>
      <c r="X30" s="722"/>
      <c r="Y30" s="732"/>
      <c r="Z30" s="732"/>
      <c r="AA30" s="722"/>
      <c r="AB30" s="722"/>
      <c r="AC30" s="722"/>
      <c r="AD30" s="722"/>
      <c r="AE30" s="722"/>
      <c r="AF30" s="720"/>
      <c r="AG30" s="720"/>
      <c r="AH30" s="720"/>
      <c r="AI30" s="674"/>
    </row>
    <row r="31" spans="3:35" ht="16.5" customHeight="1" x14ac:dyDescent="0.15">
      <c r="C31" s="672"/>
      <c r="D31" s="720"/>
      <c r="E31" s="720"/>
      <c r="F31" s="720"/>
      <c r="G31" s="720"/>
      <c r="H31" s="720"/>
      <c r="I31" s="720"/>
      <c r="J31" s="720"/>
      <c r="K31" s="720"/>
      <c r="L31" s="720"/>
      <c r="M31" s="718"/>
      <c r="N31" s="718"/>
      <c r="O31" s="722"/>
      <c r="P31" s="722"/>
      <c r="Q31" s="718"/>
      <c r="R31" s="720"/>
      <c r="S31" s="718"/>
      <c r="T31" s="722"/>
      <c r="U31" s="722"/>
      <c r="V31" s="722"/>
      <c r="W31" s="722"/>
      <c r="X31" s="722"/>
      <c r="Y31" s="720"/>
      <c r="Z31" s="718"/>
      <c r="AA31" s="722"/>
      <c r="AB31" s="722"/>
      <c r="AC31" s="722"/>
      <c r="AD31" s="722"/>
      <c r="AE31" s="722"/>
      <c r="AF31" s="720"/>
      <c r="AG31" s="720"/>
      <c r="AH31" s="720"/>
      <c r="AI31" s="674"/>
    </row>
    <row r="32" spans="3:35" ht="16.5" customHeight="1" x14ac:dyDescent="0.15">
      <c r="C32" s="672"/>
      <c r="D32" s="720"/>
      <c r="E32" s="720"/>
      <c r="F32" s="720"/>
      <c r="G32" s="720"/>
      <c r="H32" s="720"/>
      <c r="I32" s="720"/>
      <c r="J32" s="720"/>
      <c r="K32" s="720"/>
      <c r="L32" s="721"/>
      <c r="M32" s="719"/>
      <c r="N32" s="719"/>
      <c r="O32" s="719"/>
      <c r="P32" s="719"/>
      <c r="Q32" s="719"/>
      <c r="R32" s="719"/>
      <c r="S32" s="719"/>
      <c r="T32" s="719"/>
      <c r="U32" s="719"/>
      <c r="V32" s="719"/>
      <c r="W32" s="719"/>
      <c r="X32" s="719"/>
      <c r="Y32" s="719"/>
      <c r="Z32" s="719"/>
      <c r="AA32" s="722"/>
      <c r="AB32" s="722"/>
      <c r="AC32" s="722"/>
      <c r="AD32" s="722"/>
      <c r="AE32" s="722"/>
      <c r="AF32" s="720"/>
      <c r="AG32" s="720"/>
      <c r="AH32" s="720"/>
      <c r="AI32" s="674"/>
    </row>
    <row r="33" spans="3:35" ht="16.5" customHeight="1" x14ac:dyDescent="0.15">
      <c r="C33" s="672"/>
      <c r="D33" s="720"/>
      <c r="E33" s="720"/>
      <c r="F33" s="720"/>
      <c r="G33" s="720"/>
      <c r="H33" s="720"/>
      <c r="I33" s="720"/>
      <c r="J33" s="720"/>
      <c r="K33" s="720"/>
      <c r="L33" s="719"/>
      <c r="M33" s="719"/>
      <c r="N33" s="719"/>
      <c r="O33" s="719"/>
      <c r="P33" s="719"/>
      <c r="Q33" s="719"/>
      <c r="R33" s="719"/>
      <c r="S33" s="719"/>
      <c r="T33" s="719"/>
      <c r="U33" s="719"/>
      <c r="V33" s="719"/>
      <c r="W33" s="719"/>
      <c r="X33" s="719"/>
      <c r="Y33" s="719"/>
      <c r="Z33" s="719"/>
      <c r="AA33" s="722"/>
      <c r="AB33" s="722"/>
      <c r="AC33" s="722"/>
      <c r="AD33" s="722"/>
      <c r="AE33" s="722"/>
      <c r="AF33" s="720"/>
      <c r="AG33" s="720"/>
      <c r="AH33" s="720"/>
      <c r="AI33" s="674"/>
    </row>
    <row r="34" spans="3:35" ht="16.5" customHeight="1" x14ac:dyDescent="0.15">
      <c r="C34" s="672"/>
      <c r="D34" s="720"/>
      <c r="E34" s="720"/>
      <c r="F34" s="720"/>
      <c r="G34" s="720"/>
      <c r="H34" s="720"/>
      <c r="I34" s="720"/>
      <c r="J34" s="720"/>
      <c r="K34" s="720"/>
      <c r="L34" s="722"/>
      <c r="M34" s="722"/>
      <c r="N34" s="732"/>
      <c r="O34" s="732"/>
      <c r="P34" s="722"/>
      <c r="Q34" s="722"/>
      <c r="R34" s="720"/>
      <c r="S34" s="720"/>
      <c r="T34" s="722"/>
      <c r="U34" s="722"/>
      <c r="V34" s="724"/>
      <c r="W34" s="732"/>
      <c r="X34" s="722"/>
      <c r="Y34" s="718"/>
      <c r="Z34" s="722"/>
      <c r="AA34" s="722"/>
      <c r="AB34" s="722"/>
      <c r="AC34" s="722"/>
      <c r="AD34" s="722"/>
      <c r="AE34" s="722"/>
      <c r="AF34" s="720"/>
      <c r="AG34" s="720"/>
      <c r="AH34" s="720"/>
      <c r="AI34" s="674"/>
    </row>
    <row r="35" spans="3:35" ht="16.5" customHeight="1" x14ac:dyDescent="0.15">
      <c r="C35" s="672"/>
      <c r="D35" s="720"/>
      <c r="E35" s="720"/>
      <c r="F35" s="720"/>
      <c r="G35" s="720"/>
      <c r="H35" s="720"/>
      <c r="I35" s="720"/>
      <c r="J35" s="720"/>
      <c r="K35" s="720"/>
      <c r="L35" s="722"/>
      <c r="M35" s="722"/>
      <c r="N35" s="732"/>
      <c r="O35" s="733"/>
      <c r="P35" s="733"/>
      <c r="Q35" s="733"/>
      <c r="R35" s="720"/>
      <c r="S35" s="720"/>
      <c r="T35" s="720"/>
      <c r="U35" s="720"/>
      <c r="V35" s="724"/>
      <c r="W35" s="733"/>
      <c r="X35" s="720"/>
      <c r="Y35" s="720"/>
      <c r="Z35" s="720"/>
      <c r="AA35" s="720"/>
      <c r="AB35" s="720"/>
      <c r="AC35" s="720"/>
      <c r="AD35" s="720"/>
      <c r="AE35" s="720"/>
      <c r="AF35" s="720"/>
      <c r="AG35" s="720"/>
      <c r="AH35" s="720"/>
      <c r="AI35" s="674"/>
    </row>
    <row r="36" spans="3:35" ht="16.5" customHeight="1" x14ac:dyDescent="0.15">
      <c r="C36" s="672"/>
      <c r="D36" s="720"/>
      <c r="E36" s="720"/>
      <c r="F36" s="720"/>
      <c r="G36" s="720"/>
      <c r="H36" s="720"/>
      <c r="I36" s="720"/>
      <c r="J36" s="720"/>
      <c r="K36" s="720"/>
      <c r="L36" s="722"/>
      <c r="M36" s="722"/>
      <c r="N36" s="732"/>
      <c r="O36" s="733"/>
      <c r="P36" s="733"/>
      <c r="Q36" s="733"/>
      <c r="R36" s="720"/>
      <c r="S36" s="720"/>
      <c r="T36" s="722"/>
      <c r="U36" s="722"/>
      <c r="V36" s="724"/>
      <c r="W36" s="733"/>
      <c r="X36" s="722"/>
      <c r="Y36" s="722"/>
      <c r="Z36" s="720"/>
      <c r="AA36" s="720"/>
      <c r="AB36" s="720"/>
      <c r="AC36" s="720"/>
      <c r="AD36" s="720"/>
      <c r="AE36" s="720"/>
      <c r="AF36" s="720"/>
      <c r="AG36" s="720"/>
      <c r="AH36" s="720"/>
      <c r="AI36" s="674"/>
    </row>
    <row r="37" spans="3:35" ht="16.5" customHeight="1" x14ac:dyDescent="0.15">
      <c r="C37" s="672"/>
      <c r="D37" s="720"/>
      <c r="E37" s="720"/>
      <c r="F37" s="720"/>
      <c r="G37" s="720"/>
      <c r="H37" s="720"/>
      <c r="I37" s="720"/>
      <c r="J37" s="720"/>
      <c r="K37" s="720"/>
      <c r="L37" s="722"/>
      <c r="M37" s="722"/>
      <c r="N37" s="720"/>
      <c r="O37" s="718"/>
      <c r="P37" s="722"/>
      <c r="Q37" s="722"/>
      <c r="R37" s="720"/>
      <c r="S37" s="720"/>
      <c r="T37" s="722"/>
      <c r="U37" s="722"/>
      <c r="V37" s="720"/>
      <c r="W37" s="718"/>
      <c r="X37" s="722"/>
      <c r="Y37" s="722"/>
      <c r="Z37" s="720"/>
      <c r="AA37" s="720"/>
      <c r="AB37" s="720"/>
      <c r="AC37" s="720"/>
      <c r="AD37" s="720"/>
      <c r="AE37" s="720"/>
      <c r="AF37" s="720"/>
      <c r="AG37" s="720"/>
      <c r="AH37" s="720"/>
      <c r="AI37" s="674"/>
    </row>
    <row r="38" spans="3:35" ht="16.5" customHeight="1" x14ac:dyDescent="0.15">
      <c r="C38" s="672"/>
      <c r="D38" s="720"/>
      <c r="E38" s="720"/>
      <c r="F38" s="720"/>
      <c r="G38" s="720"/>
      <c r="H38" s="720"/>
      <c r="I38" s="720"/>
      <c r="J38" s="720"/>
      <c r="K38" s="720"/>
      <c r="L38" s="721"/>
      <c r="M38" s="721"/>
      <c r="N38" s="721"/>
      <c r="O38" s="721"/>
      <c r="P38" s="721"/>
      <c r="Q38" s="721"/>
      <c r="R38" s="720"/>
      <c r="S38" s="720"/>
      <c r="T38" s="735"/>
      <c r="U38" s="735"/>
      <c r="V38" s="735"/>
      <c r="W38" s="735"/>
      <c r="X38" s="735"/>
      <c r="Y38" s="735"/>
      <c r="Z38" s="720"/>
      <c r="AA38" s="721"/>
      <c r="AB38" s="721"/>
      <c r="AC38" s="721"/>
      <c r="AD38" s="721"/>
      <c r="AE38" s="721"/>
      <c r="AF38" s="722"/>
      <c r="AG38" s="722"/>
      <c r="AH38" s="722"/>
      <c r="AI38" s="674"/>
    </row>
    <row r="39" spans="3:35" ht="16.5" customHeight="1" x14ac:dyDescent="0.15">
      <c r="C39" s="672"/>
      <c r="D39" s="720"/>
      <c r="E39" s="720"/>
      <c r="F39" s="720"/>
      <c r="G39" s="720"/>
      <c r="H39" s="720"/>
      <c r="I39" s="720"/>
      <c r="J39" s="720"/>
      <c r="K39" s="720"/>
      <c r="L39" s="721"/>
      <c r="M39" s="721"/>
      <c r="N39" s="721"/>
      <c r="O39" s="721"/>
      <c r="P39" s="721"/>
      <c r="Q39" s="721"/>
      <c r="R39" s="722"/>
      <c r="S39" s="722"/>
      <c r="T39" s="735"/>
      <c r="U39" s="735"/>
      <c r="V39" s="735"/>
      <c r="W39" s="735"/>
      <c r="X39" s="735"/>
      <c r="Y39" s="735"/>
      <c r="Z39" s="720"/>
      <c r="AA39" s="721"/>
      <c r="AB39" s="721"/>
      <c r="AC39" s="721"/>
      <c r="AD39" s="721"/>
      <c r="AE39" s="721"/>
      <c r="AF39" s="722"/>
      <c r="AG39" s="722"/>
      <c r="AH39" s="722"/>
      <c r="AI39" s="674"/>
    </row>
    <row r="40" spans="3:35" ht="16.5" customHeight="1" x14ac:dyDescent="0.15">
      <c r="C40" s="672"/>
      <c r="D40" s="720"/>
      <c r="E40" s="720"/>
      <c r="F40" s="720"/>
      <c r="G40" s="720"/>
      <c r="H40" s="720"/>
      <c r="I40" s="720"/>
      <c r="J40" s="722"/>
      <c r="K40" s="722"/>
      <c r="L40" s="722"/>
      <c r="M40" s="722"/>
      <c r="N40" s="736"/>
      <c r="O40" s="736"/>
      <c r="P40" s="722"/>
      <c r="Q40" s="722"/>
      <c r="R40" s="722"/>
      <c r="S40" s="722"/>
      <c r="T40" s="735"/>
      <c r="U40" s="735"/>
      <c r="V40" s="735"/>
      <c r="W40" s="735"/>
      <c r="X40" s="735"/>
      <c r="Y40" s="735"/>
      <c r="Z40" s="722"/>
      <c r="AA40" s="721"/>
      <c r="AB40" s="721"/>
      <c r="AC40" s="721"/>
      <c r="AD40" s="721"/>
      <c r="AE40" s="721"/>
      <c r="AF40" s="722"/>
      <c r="AG40" s="722"/>
      <c r="AH40" s="722"/>
      <c r="AI40" s="674"/>
    </row>
    <row r="41" spans="3:35" ht="16.5" customHeight="1" x14ac:dyDescent="0.15">
      <c r="C41" s="672"/>
      <c r="D41" s="720"/>
      <c r="E41" s="720"/>
      <c r="F41" s="720"/>
      <c r="G41" s="720"/>
      <c r="H41" s="720"/>
      <c r="I41" s="720"/>
      <c r="J41" s="736"/>
      <c r="K41" s="736"/>
      <c r="L41" s="736"/>
      <c r="M41" s="722"/>
      <c r="N41" s="732"/>
      <c r="O41" s="736"/>
      <c r="P41" s="722"/>
      <c r="Q41" s="722"/>
      <c r="R41" s="722"/>
      <c r="S41" s="722"/>
      <c r="T41" s="735"/>
      <c r="U41" s="735"/>
      <c r="V41" s="735"/>
      <c r="W41" s="735"/>
      <c r="X41" s="735"/>
      <c r="Y41" s="735"/>
      <c r="Z41" s="722"/>
      <c r="AA41" s="721"/>
      <c r="AB41" s="721"/>
      <c r="AC41" s="721"/>
      <c r="AD41" s="721"/>
      <c r="AE41" s="721"/>
      <c r="AF41" s="722"/>
      <c r="AG41" s="720"/>
      <c r="AH41" s="720"/>
      <c r="AI41" s="674"/>
    </row>
    <row r="42" spans="3:35" ht="16.5" customHeight="1" x14ac:dyDescent="0.15">
      <c r="C42" s="672"/>
      <c r="D42" s="720"/>
      <c r="E42" s="720"/>
      <c r="F42" s="719"/>
      <c r="G42" s="719"/>
      <c r="H42" s="719"/>
      <c r="I42" s="720"/>
      <c r="J42" s="719"/>
      <c r="K42" s="719"/>
      <c r="L42" s="719"/>
      <c r="M42" s="720"/>
      <c r="N42" s="732"/>
      <c r="O42" s="720"/>
      <c r="P42" s="720"/>
      <c r="Q42" s="720"/>
      <c r="R42" s="720"/>
      <c r="S42" s="720"/>
      <c r="T42" s="720"/>
      <c r="U42" s="720"/>
      <c r="V42" s="720"/>
      <c r="W42" s="720"/>
      <c r="X42" s="720"/>
      <c r="Y42" s="720"/>
      <c r="Z42" s="720"/>
      <c r="AA42" s="720"/>
      <c r="AB42" s="720"/>
      <c r="AC42" s="720"/>
      <c r="AD42" s="720"/>
      <c r="AE42" s="720"/>
      <c r="AF42" s="722"/>
      <c r="AG42" s="720"/>
      <c r="AH42" s="720"/>
      <c r="AI42" s="674"/>
    </row>
    <row r="43" spans="3:35" ht="16.5" customHeight="1" x14ac:dyDescent="0.15">
      <c r="C43" s="672"/>
      <c r="D43" s="720"/>
      <c r="E43" s="720"/>
      <c r="F43" s="720"/>
      <c r="G43" s="720"/>
      <c r="H43" s="720"/>
      <c r="I43" s="720"/>
      <c r="J43" s="719"/>
      <c r="K43" s="719"/>
      <c r="L43" s="719"/>
      <c r="M43" s="720"/>
      <c r="N43" s="732"/>
      <c r="O43" s="720"/>
      <c r="P43" s="720"/>
      <c r="Q43" s="720"/>
      <c r="R43" s="720"/>
      <c r="S43" s="720"/>
      <c r="T43" s="720"/>
      <c r="U43" s="720"/>
      <c r="V43" s="720"/>
      <c r="W43" s="720"/>
      <c r="X43" s="720"/>
      <c r="Y43" s="720"/>
      <c r="Z43" s="720"/>
      <c r="AA43" s="720"/>
      <c r="AB43" s="720"/>
      <c r="AC43" s="720"/>
      <c r="AD43" s="720"/>
      <c r="AE43" s="720"/>
      <c r="AF43" s="720"/>
      <c r="AG43" s="720"/>
      <c r="AH43" s="720"/>
      <c r="AI43" s="674"/>
    </row>
    <row r="44" spans="3:35" ht="16.5" customHeight="1" x14ac:dyDescent="0.15">
      <c r="C44" s="672"/>
      <c r="D44" s="720"/>
      <c r="E44" s="720"/>
      <c r="F44" s="720"/>
      <c r="G44" s="720"/>
      <c r="H44" s="720"/>
      <c r="I44" s="722"/>
      <c r="J44" s="722"/>
      <c r="K44" s="722"/>
      <c r="L44" s="722"/>
      <c r="M44" s="722"/>
      <c r="N44" s="732"/>
      <c r="O44" s="736"/>
      <c r="P44" s="722"/>
      <c r="Q44" s="722"/>
      <c r="R44" s="722"/>
      <c r="S44" s="722"/>
      <c r="T44" s="720"/>
      <c r="U44" s="720"/>
      <c r="V44" s="720"/>
      <c r="W44" s="720"/>
      <c r="X44" s="720"/>
      <c r="Y44" s="720"/>
      <c r="Z44" s="720"/>
      <c r="AA44" s="722"/>
      <c r="AB44" s="736"/>
      <c r="AC44" s="736"/>
      <c r="AD44" s="722"/>
      <c r="AE44" s="722"/>
      <c r="AF44" s="720"/>
      <c r="AG44" s="720"/>
      <c r="AH44" s="720"/>
      <c r="AI44" s="674"/>
    </row>
    <row r="45" spans="3:35" ht="16.5" customHeight="1" x14ac:dyDescent="0.15">
      <c r="C45" s="672"/>
      <c r="D45" s="720"/>
      <c r="E45" s="720"/>
      <c r="F45" s="720"/>
      <c r="G45" s="720"/>
      <c r="H45" s="720"/>
      <c r="I45" s="720"/>
      <c r="J45" s="720"/>
      <c r="K45" s="720"/>
      <c r="L45" s="722"/>
      <c r="M45" s="722"/>
      <c r="N45" s="722"/>
      <c r="O45" s="736"/>
      <c r="P45" s="722"/>
      <c r="Q45" s="722"/>
      <c r="R45" s="720"/>
      <c r="S45" s="720"/>
      <c r="T45" s="722"/>
      <c r="U45" s="722"/>
      <c r="V45" s="722"/>
      <c r="W45" s="722"/>
      <c r="X45" s="722"/>
      <c r="Y45" s="722"/>
      <c r="Z45" s="722"/>
      <c r="AA45" s="720"/>
      <c r="AB45" s="720"/>
      <c r="AC45" s="720"/>
      <c r="AD45" s="720"/>
      <c r="AE45" s="720"/>
      <c r="AF45" s="720"/>
      <c r="AG45" s="720"/>
      <c r="AH45" s="720"/>
      <c r="AI45" s="674"/>
    </row>
    <row r="46" spans="3:35" ht="16.5" customHeight="1" x14ac:dyDescent="0.15">
      <c r="C46" s="672"/>
      <c r="D46" s="720"/>
      <c r="E46" s="720"/>
      <c r="F46" s="720"/>
      <c r="G46" s="720"/>
      <c r="H46" s="720"/>
      <c r="I46" s="720"/>
      <c r="J46" s="720"/>
      <c r="K46" s="720"/>
      <c r="L46" s="720"/>
      <c r="M46" s="720"/>
      <c r="N46" s="720"/>
      <c r="O46" s="718"/>
      <c r="P46" s="720"/>
      <c r="Q46" s="720"/>
      <c r="R46" s="720"/>
      <c r="S46" s="720"/>
      <c r="T46" s="722"/>
      <c r="U46" s="722"/>
      <c r="V46" s="722"/>
      <c r="W46" s="722"/>
      <c r="X46" s="722"/>
      <c r="Y46" s="736"/>
      <c r="Z46" s="722"/>
      <c r="AA46" s="722"/>
      <c r="AB46" s="736"/>
      <c r="AC46" s="736"/>
      <c r="AD46" s="722"/>
      <c r="AE46" s="722"/>
      <c r="AF46" s="722"/>
      <c r="AG46" s="720"/>
      <c r="AH46" s="720"/>
      <c r="AI46" s="674"/>
    </row>
    <row r="47" spans="3:35" ht="16.5" customHeight="1" x14ac:dyDescent="0.15">
      <c r="C47" s="672"/>
      <c r="D47" s="720"/>
      <c r="E47" s="720"/>
      <c r="F47" s="720"/>
      <c r="G47" s="720"/>
      <c r="H47" s="720"/>
      <c r="I47" s="720"/>
      <c r="J47" s="720"/>
      <c r="K47" s="720"/>
      <c r="L47" s="721"/>
      <c r="M47" s="719"/>
      <c r="N47" s="719"/>
      <c r="O47" s="719"/>
      <c r="P47" s="719"/>
      <c r="Q47" s="719"/>
      <c r="R47" s="722"/>
      <c r="S47" s="722"/>
      <c r="T47" s="718"/>
      <c r="U47" s="718"/>
      <c r="V47" s="718"/>
      <c r="W47" s="718"/>
      <c r="X47" s="718"/>
      <c r="Y47" s="718"/>
      <c r="Z47" s="718"/>
      <c r="AA47" s="736"/>
      <c r="AB47" s="736"/>
      <c r="AC47" s="736"/>
      <c r="AD47" s="722"/>
      <c r="AE47" s="722"/>
      <c r="AF47" s="722"/>
      <c r="AG47" s="720"/>
      <c r="AH47" s="720"/>
      <c r="AI47" s="674"/>
    </row>
    <row r="48" spans="3:35" ht="16.5" customHeight="1" x14ac:dyDescent="0.15">
      <c r="C48" s="672"/>
      <c r="D48" s="720"/>
      <c r="E48" s="720"/>
      <c r="F48" s="720"/>
      <c r="G48" s="720"/>
      <c r="H48" s="720"/>
      <c r="I48" s="720"/>
      <c r="J48" s="720"/>
      <c r="K48" s="720"/>
      <c r="L48" s="719"/>
      <c r="M48" s="719"/>
      <c r="N48" s="719"/>
      <c r="O48" s="719"/>
      <c r="P48" s="719"/>
      <c r="Q48" s="719"/>
      <c r="R48" s="736"/>
      <c r="S48" s="720"/>
      <c r="T48" s="736"/>
      <c r="U48" s="736"/>
      <c r="V48" s="736"/>
      <c r="W48" s="736"/>
      <c r="X48" s="736"/>
      <c r="Y48" s="718"/>
      <c r="Z48" s="736"/>
      <c r="AA48" s="736"/>
      <c r="AB48" s="736"/>
      <c r="AC48" s="722"/>
      <c r="AD48" s="722"/>
      <c r="AE48" s="722"/>
      <c r="AF48" s="722"/>
      <c r="AG48" s="720"/>
      <c r="AH48" s="720"/>
      <c r="AI48" s="674"/>
    </row>
    <row r="49" spans="3:35" ht="16.5" customHeight="1" x14ac:dyDescent="0.15">
      <c r="C49" s="672"/>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4"/>
    </row>
    <row r="50" spans="3:35" ht="16.5" customHeight="1" x14ac:dyDescent="0.15">
      <c r="C50" s="675"/>
      <c r="D50" s="676"/>
      <c r="E50" s="676"/>
      <c r="F50" s="676"/>
      <c r="G50" s="676"/>
      <c r="H50" s="676"/>
      <c r="I50" s="676"/>
      <c r="J50" s="676"/>
      <c r="K50" s="676"/>
      <c r="L50" s="676"/>
      <c r="M50" s="676"/>
      <c r="N50" s="676"/>
      <c r="O50" s="676"/>
      <c r="P50" s="676"/>
      <c r="Q50" s="676"/>
      <c r="R50" s="676"/>
      <c r="S50" s="676"/>
      <c r="T50" s="676"/>
      <c r="U50" s="676"/>
      <c r="V50" s="676"/>
      <c r="W50" s="676"/>
      <c r="X50" s="676"/>
      <c r="Y50" s="676"/>
      <c r="Z50" s="676"/>
      <c r="AA50" s="676"/>
      <c r="AB50" s="676"/>
      <c r="AC50" s="676"/>
      <c r="AD50" s="676"/>
      <c r="AE50" s="676"/>
      <c r="AF50" s="676"/>
      <c r="AG50" s="676"/>
      <c r="AH50" s="676"/>
      <c r="AI50" s="677"/>
    </row>
    <row r="51" spans="3:35" ht="16.5" customHeight="1" x14ac:dyDescent="0.15">
      <c r="E51" s="104"/>
      <c r="F51" s="297"/>
      <c r="G51" s="105"/>
      <c r="H51" s="105"/>
      <c r="I51" s="105"/>
      <c r="J51" s="105"/>
      <c r="K51" s="105"/>
      <c r="L51" s="105"/>
      <c r="M51" s="105"/>
      <c r="N51" s="105"/>
    </row>
    <row r="52" spans="3:35" ht="16.5" customHeight="1" x14ac:dyDescent="0.15">
      <c r="E52" s="297"/>
      <c r="F52" s="297"/>
      <c r="G52" s="58"/>
      <c r="H52" s="58"/>
      <c r="I52" s="58"/>
      <c r="J52" s="58"/>
      <c r="K52" s="58"/>
      <c r="L52" s="58"/>
      <c r="M52" s="58"/>
      <c r="N52" s="58"/>
    </row>
    <row r="53" spans="3:35" ht="16.5" customHeight="1" x14ac:dyDescent="0.15">
      <c r="E53" s="297"/>
      <c r="F53" s="297"/>
      <c r="G53" s="58"/>
      <c r="H53" s="58"/>
      <c r="I53" s="58"/>
      <c r="J53" s="58"/>
      <c r="K53" s="58"/>
      <c r="L53" s="58"/>
      <c r="M53" s="58"/>
      <c r="N53" s="58"/>
    </row>
    <row r="54" spans="3:35" ht="16.5" customHeight="1" x14ac:dyDescent="0.15">
      <c r="E54" s="297"/>
      <c r="F54" s="297"/>
      <c r="G54" s="297"/>
      <c r="H54" s="297"/>
      <c r="I54" s="297"/>
      <c r="J54" s="297"/>
      <c r="K54" s="297"/>
      <c r="L54" s="297"/>
      <c r="M54" s="297"/>
    </row>
    <row r="56" spans="3:35" ht="16.5" customHeight="1" x14ac:dyDescent="0.15">
      <c r="E56" s="297"/>
      <c r="F56" s="297"/>
      <c r="G56" s="297"/>
      <c r="H56" s="297"/>
      <c r="I56" s="297"/>
      <c r="J56" s="297"/>
      <c r="K56" s="297"/>
      <c r="L56" s="297"/>
      <c r="M56" s="297"/>
    </row>
    <row r="57" spans="3:35" ht="16.5" customHeight="1" x14ac:dyDescent="0.15">
      <c r="E57" s="297"/>
      <c r="F57" s="297"/>
      <c r="G57" s="297"/>
      <c r="H57" s="297"/>
      <c r="I57" s="297"/>
      <c r="J57" s="297"/>
      <c r="K57" s="297"/>
      <c r="L57" s="297"/>
      <c r="M57" s="297"/>
    </row>
    <row r="58" spans="3:35" ht="16.5" customHeight="1" x14ac:dyDescent="0.15">
      <c r="E58" s="297"/>
      <c r="F58" s="297"/>
      <c r="G58" s="297"/>
      <c r="H58" s="297"/>
      <c r="I58" s="297"/>
      <c r="J58" s="297"/>
      <c r="K58" s="297"/>
      <c r="L58" s="297"/>
      <c r="M58" s="297"/>
    </row>
    <row r="59" spans="3:35" ht="16.5" customHeight="1" x14ac:dyDescent="0.15">
      <c r="E59" s="297"/>
      <c r="F59" s="297"/>
      <c r="G59" s="297"/>
      <c r="H59" s="297"/>
      <c r="I59" s="297"/>
      <c r="J59" s="297"/>
      <c r="K59" s="297"/>
      <c r="L59" s="297"/>
      <c r="M59" s="297"/>
    </row>
    <row r="60" spans="3:35" ht="16.5" customHeight="1" x14ac:dyDescent="0.15">
      <c r="E60" s="297"/>
      <c r="F60" s="297"/>
      <c r="G60" s="297"/>
      <c r="H60" s="297"/>
      <c r="I60" s="297"/>
      <c r="J60" s="297"/>
      <c r="K60" s="297"/>
      <c r="L60" s="297"/>
      <c r="M60" s="297"/>
    </row>
    <row r="61" spans="3:35" ht="16.5" customHeight="1" x14ac:dyDescent="0.15">
      <c r="E61" s="297"/>
      <c r="F61" s="297"/>
      <c r="G61" s="297"/>
      <c r="H61" s="297"/>
      <c r="I61" s="297"/>
      <c r="J61" s="297"/>
      <c r="K61" s="297"/>
      <c r="L61" s="297"/>
      <c r="M61" s="297"/>
    </row>
    <row r="62" spans="3:35" ht="16.5" customHeight="1" x14ac:dyDescent="0.15">
      <c r="E62" s="297"/>
      <c r="F62" s="297"/>
      <c r="G62" s="297"/>
      <c r="H62" s="297"/>
      <c r="I62" s="297"/>
      <c r="J62" s="297"/>
      <c r="K62" s="297"/>
      <c r="L62" s="297"/>
      <c r="M62" s="297"/>
    </row>
  </sheetData>
  <sheetProtection formatCells="0" formatColumns="0" formatRows="0" insertColumns="0" insertRows="0" deleteColumns="0" deleteRows="0" selectLockedCells="1"/>
  <mergeCells count="2">
    <mergeCell ref="B5:AJ5"/>
    <mergeCell ref="B3:AJ3"/>
  </mergeCells>
  <phoneticPr fontId="7"/>
  <printOptions horizontalCentered="1"/>
  <pageMargins left="0.23622047244094491" right="0.23622047244094491" top="0.55118110236220474" bottom="0.55118110236220474" header="0.31496062992125984" footer="0.31496062992125984"/>
  <pageSetup paperSize="9" fitToWidth="0" orientation="portrait" cellComments="asDisplayed"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67"/>
  <sheetViews>
    <sheetView showGridLines="0" view="pageBreakPreview" zoomScale="85" zoomScaleNormal="55" zoomScaleSheetLayoutView="85" workbookViewId="0"/>
  </sheetViews>
  <sheetFormatPr defaultRowHeight="13.5" x14ac:dyDescent="0.15"/>
  <cols>
    <col min="1" max="1" width="5.625" style="47" customWidth="1"/>
    <col min="2" max="77" width="2.625" style="47" customWidth="1"/>
    <col min="78" max="16384" width="9" style="47"/>
  </cols>
  <sheetData>
    <row r="1" spans="1:78" ht="22.5" customHeight="1" x14ac:dyDescent="0.15">
      <c r="B1" s="298" t="s">
        <v>258</v>
      </c>
    </row>
    <row r="2" spans="1:78" ht="22.5" customHeight="1" x14ac:dyDescent="0.15">
      <c r="B2" s="298" t="s">
        <v>284</v>
      </c>
    </row>
    <row r="3" spans="1:78" x14ac:dyDescent="0.15">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row>
    <row r="4" spans="1:78" ht="18.75" customHeight="1" x14ac:dyDescent="0.15">
      <c r="A4" s="110"/>
      <c r="B4" s="1713" t="s">
        <v>806</v>
      </c>
      <c r="C4" s="1714"/>
      <c r="D4" s="1714"/>
      <c r="E4" s="1714"/>
      <c r="F4" s="1714"/>
      <c r="G4" s="1714"/>
      <c r="H4" s="1714"/>
      <c r="I4" s="1714"/>
      <c r="J4" s="1714"/>
      <c r="K4" s="1714"/>
      <c r="L4" s="1714"/>
      <c r="M4" s="1714"/>
      <c r="N4" s="1714"/>
      <c r="O4" s="1714"/>
      <c r="P4" s="1714"/>
      <c r="Q4" s="1714"/>
      <c r="R4" s="1714"/>
      <c r="S4" s="1714"/>
      <c r="T4" s="1714"/>
      <c r="U4" s="1714"/>
      <c r="V4" s="1714"/>
      <c r="W4" s="1714"/>
      <c r="X4" s="1714"/>
      <c r="Y4" s="1714"/>
      <c r="Z4" s="1714"/>
      <c r="AA4" s="1714"/>
      <c r="AB4" s="1714"/>
      <c r="AC4" s="1714"/>
      <c r="AD4" s="1714"/>
      <c r="AE4" s="1714"/>
      <c r="AF4" s="1714"/>
      <c r="AG4" s="1714"/>
      <c r="AH4" s="1714"/>
      <c r="AI4" s="1714"/>
      <c r="AJ4" s="1714"/>
      <c r="AK4" s="1714"/>
      <c r="AL4" s="1714"/>
      <c r="AM4" s="1714"/>
      <c r="AN4" s="1714"/>
      <c r="AO4" s="1714"/>
      <c r="AP4" s="1714"/>
      <c r="AQ4" s="1714"/>
      <c r="AR4" s="1714"/>
      <c r="AS4" s="1714"/>
      <c r="AT4" s="1714"/>
      <c r="AU4" s="1714"/>
      <c r="AV4" s="1714"/>
      <c r="AW4" s="1714"/>
      <c r="AX4" s="1714"/>
      <c r="AY4" s="1714"/>
      <c r="AZ4" s="1714"/>
      <c r="BA4" s="1714"/>
      <c r="BB4" s="1714"/>
      <c r="BC4" s="1714"/>
      <c r="BD4" s="1714"/>
      <c r="BE4" s="1714"/>
      <c r="BF4" s="1714"/>
      <c r="BG4" s="1714"/>
      <c r="BH4" s="1714"/>
      <c r="BI4" s="1714"/>
      <c r="BJ4" s="1714"/>
      <c r="BK4" s="1714"/>
      <c r="BL4" s="1714"/>
      <c r="BM4" s="1714"/>
      <c r="BN4" s="1714"/>
      <c r="BO4" s="1714"/>
      <c r="BP4" s="1714"/>
      <c r="BQ4" s="1714"/>
      <c r="BR4" s="1714"/>
      <c r="BS4" s="1714"/>
      <c r="BT4" s="1714"/>
      <c r="BU4" s="1714"/>
      <c r="BV4" s="1714"/>
      <c r="BW4" s="1714"/>
      <c r="BX4" s="110"/>
      <c r="BY4" s="110"/>
      <c r="BZ4" s="110"/>
    </row>
    <row r="5" spans="1:78" ht="24.95" customHeight="1" x14ac:dyDescent="0.15">
      <c r="A5" s="110"/>
      <c r="B5" s="299" t="s">
        <v>794</v>
      </c>
      <c r="C5" s="300"/>
      <c r="D5" s="300"/>
      <c r="E5" s="300"/>
      <c r="F5" s="300"/>
      <c r="G5" s="300"/>
      <c r="H5" s="300"/>
      <c r="I5" s="300"/>
      <c r="J5" s="301"/>
      <c r="K5" s="300"/>
      <c r="L5" s="302"/>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300"/>
      <c r="BR5" s="300"/>
      <c r="BS5" s="300"/>
      <c r="BT5" s="300"/>
      <c r="BU5" s="300"/>
      <c r="BV5" s="300"/>
      <c r="BW5" s="300"/>
      <c r="BX5" s="303"/>
      <c r="BY5" s="303"/>
      <c r="BZ5" s="110"/>
    </row>
    <row r="6" spans="1:78" ht="24.95" customHeight="1" x14ac:dyDescent="0.15">
      <c r="A6" s="110"/>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110"/>
      <c r="BY6" s="110"/>
      <c r="BZ6" s="110"/>
    </row>
    <row r="7" spans="1:78" ht="24.95" customHeight="1" x14ac:dyDescent="0.15">
      <c r="A7" s="110"/>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110"/>
      <c r="BY7" s="110"/>
      <c r="BZ7" s="110"/>
    </row>
    <row r="8" spans="1:78" ht="24.95" customHeight="1" x14ac:dyDescent="0.15">
      <c r="A8" s="110"/>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110"/>
      <c r="BY8" s="110"/>
      <c r="BZ8" s="110"/>
    </row>
    <row r="9" spans="1:78" ht="24.95" customHeight="1" x14ac:dyDescent="0.15">
      <c r="A9" s="110"/>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110"/>
      <c r="BY9" s="110"/>
      <c r="BZ9" s="110"/>
    </row>
    <row r="10" spans="1:78" ht="24.95" customHeight="1" x14ac:dyDescent="0.15">
      <c r="A10" s="110"/>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110"/>
      <c r="BY10" s="110"/>
      <c r="BZ10" s="110"/>
    </row>
    <row r="11" spans="1:78" ht="24.95" customHeight="1" x14ac:dyDescent="0.15">
      <c r="A11" s="110"/>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110"/>
      <c r="BY11" s="110"/>
      <c r="BZ11" s="110"/>
    </row>
    <row r="12" spans="1:78" ht="24.95" customHeight="1" x14ac:dyDescent="0.15">
      <c r="A12" s="110"/>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110"/>
      <c r="BY12" s="110"/>
      <c r="BZ12" s="110"/>
    </row>
    <row r="13" spans="1:78" ht="24.95" customHeight="1" x14ac:dyDescent="0.15">
      <c r="A13" s="110"/>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110"/>
      <c r="BY13" s="110"/>
      <c r="BZ13" s="110"/>
    </row>
    <row r="14" spans="1:78" ht="24.95" customHeight="1" x14ac:dyDescent="0.15">
      <c r="A14" s="110"/>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110"/>
      <c r="BY14" s="110"/>
      <c r="BZ14" s="110"/>
    </row>
    <row r="15" spans="1:78" ht="24.95" customHeight="1" x14ac:dyDescent="0.15">
      <c r="A15" s="110"/>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110"/>
      <c r="BY15" s="110"/>
      <c r="BZ15" s="110"/>
    </row>
    <row r="16" spans="1:78" ht="24.95" customHeight="1" x14ac:dyDescent="0.15">
      <c r="A16" s="110"/>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110"/>
      <c r="BY16" s="110"/>
      <c r="BZ16" s="110"/>
    </row>
    <row r="17" spans="1:78" ht="24.95" customHeight="1" x14ac:dyDescent="0.15">
      <c r="A17" s="11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110"/>
      <c r="BY17" s="110"/>
      <c r="BZ17" s="110"/>
    </row>
    <row r="18" spans="1:78" ht="24.95" customHeight="1" x14ac:dyDescent="0.15">
      <c r="A18" s="110"/>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110"/>
      <c r="BY18" s="110"/>
      <c r="BZ18" s="110"/>
    </row>
    <row r="19" spans="1:78" ht="24.95" customHeight="1" x14ac:dyDescent="0.15">
      <c r="A19" s="110"/>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110"/>
      <c r="BY19" s="110"/>
      <c r="BZ19" s="110"/>
    </row>
    <row r="20" spans="1:78" ht="24.95" customHeight="1" x14ac:dyDescent="0.15">
      <c r="A20" s="110"/>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110"/>
      <c r="BY20" s="110"/>
      <c r="BZ20" s="110"/>
    </row>
    <row r="21" spans="1:78" ht="24.95" customHeight="1" x14ac:dyDescent="0.15">
      <c r="A21" s="110"/>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110"/>
      <c r="BY21" s="110"/>
      <c r="BZ21" s="110"/>
    </row>
    <row r="22" spans="1:78" ht="24.95" customHeight="1" x14ac:dyDescent="0.15">
      <c r="A22" s="110"/>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110"/>
      <c r="BY22" s="110"/>
      <c r="BZ22" s="110"/>
    </row>
    <row r="23" spans="1:78" ht="24.95" customHeight="1" x14ac:dyDescent="0.15">
      <c r="A23" s="110"/>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110"/>
      <c r="BY23" s="110"/>
      <c r="BZ23" s="110"/>
    </row>
    <row r="24" spans="1:78" ht="24.95" customHeight="1" x14ac:dyDescent="0.15">
      <c r="A24" s="110"/>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110"/>
      <c r="BY24" s="110"/>
      <c r="BZ24" s="110"/>
    </row>
    <row r="25" spans="1:78" ht="24.95" customHeight="1" x14ac:dyDescent="0.15">
      <c r="A25" s="110"/>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110"/>
      <c r="BY25" s="110"/>
      <c r="BZ25" s="110"/>
    </row>
    <row r="26" spans="1:78" ht="24.95" customHeight="1" x14ac:dyDescent="0.15">
      <c r="A26" s="110"/>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110"/>
      <c r="BY26" s="110"/>
      <c r="BZ26" s="110"/>
    </row>
    <row r="27" spans="1:78" ht="24.95" customHeight="1" x14ac:dyDescent="0.15">
      <c r="A27" s="110"/>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110"/>
      <c r="BY27" s="110"/>
      <c r="BZ27" s="110"/>
    </row>
    <row r="28" spans="1:78" ht="24.95" customHeight="1" x14ac:dyDescent="0.15">
      <c r="A28" s="110"/>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110"/>
      <c r="BY28" s="110"/>
      <c r="BZ28" s="110"/>
    </row>
    <row r="29" spans="1:78" ht="24.95" customHeight="1" x14ac:dyDescent="0.15">
      <c r="A29" s="110"/>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110"/>
      <c r="BY29" s="110"/>
      <c r="BZ29" s="110"/>
    </row>
    <row r="30" spans="1:78" ht="24.95" customHeight="1" x14ac:dyDescent="0.15">
      <c r="A30" s="110"/>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110"/>
      <c r="BY30" s="110"/>
      <c r="BZ30" s="110"/>
    </row>
    <row r="31" spans="1:78" ht="24.95" customHeight="1" x14ac:dyDescent="0.15">
      <c r="A31" s="110"/>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110"/>
      <c r="BY31" s="110"/>
      <c r="BZ31" s="110"/>
    </row>
    <row r="32" spans="1:78" ht="24.95" customHeight="1" x14ac:dyDescent="0.15">
      <c r="A32" s="110"/>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110"/>
      <c r="BY32" s="110"/>
      <c r="BZ32" s="110"/>
    </row>
    <row r="33" spans="1:78" ht="24.95" customHeight="1" x14ac:dyDescent="0.15">
      <c r="A33" s="110"/>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110"/>
      <c r="BY33" s="110"/>
      <c r="BZ33" s="110"/>
    </row>
    <row r="34" spans="1:78" ht="24.95" customHeight="1" x14ac:dyDescent="0.15">
      <c r="A34" s="110"/>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110"/>
      <c r="BY34" s="110"/>
      <c r="BZ34" s="110"/>
    </row>
    <row r="35" spans="1:78" ht="24.95" customHeight="1" x14ac:dyDescent="0.15">
      <c r="A35" s="110"/>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110"/>
      <c r="BY35" s="110"/>
      <c r="BZ35" s="110"/>
    </row>
    <row r="36" spans="1:78" ht="24.95" customHeight="1" x14ac:dyDescent="0.15">
      <c r="A36" s="110"/>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110"/>
      <c r="BY36" s="110"/>
      <c r="BZ36" s="110"/>
    </row>
    <row r="37" spans="1:78" ht="24.95" customHeight="1" x14ac:dyDescent="0.15">
      <c r="A37" s="110"/>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110"/>
      <c r="BY37" s="110"/>
      <c r="BZ37" s="110"/>
    </row>
    <row r="38" spans="1:78" ht="24.95" customHeight="1" x14ac:dyDescent="0.15">
      <c r="A38" s="110"/>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110"/>
      <c r="BY38" s="110"/>
      <c r="BZ38" s="110"/>
    </row>
    <row r="39" spans="1:78" ht="24.95" customHeight="1" x14ac:dyDescent="0.15">
      <c r="A39" s="110"/>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110"/>
      <c r="BY39" s="110"/>
      <c r="BZ39" s="110"/>
    </row>
    <row r="40" spans="1:78" ht="24.95" customHeight="1" x14ac:dyDescent="0.15">
      <c r="A40" s="110"/>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110"/>
      <c r="BY40" s="110"/>
      <c r="BZ40" s="110"/>
    </row>
    <row r="41" spans="1:78" ht="24.95" customHeight="1" x14ac:dyDescent="0.15">
      <c r="A41" s="110"/>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110"/>
      <c r="BY41" s="110"/>
      <c r="BZ41" s="110"/>
    </row>
    <row r="42" spans="1:78" ht="24.95" customHeight="1" x14ac:dyDescent="0.15">
      <c r="A42" s="110"/>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110"/>
      <c r="BY42" s="110"/>
      <c r="BZ42" s="110"/>
    </row>
    <row r="43" spans="1:78" ht="24.95" customHeight="1" x14ac:dyDescent="0.15">
      <c r="A43" s="110"/>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110"/>
      <c r="BY43" s="110"/>
      <c r="BZ43" s="110"/>
    </row>
    <row r="44" spans="1:78" ht="24.95" customHeight="1" x14ac:dyDescent="0.15">
      <c r="A44" s="110"/>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110"/>
      <c r="BY44" s="110"/>
      <c r="BZ44" s="110"/>
    </row>
    <row r="45" spans="1:78" ht="24.95" customHeight="1" x14ac:dyDescent="0.15">
      <c r="A45" s="110"/>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110"/>
      <c r="BY45" s="110"/>
      <c r="BZ45" s="110"/>
    </row>
    <row r="46" spans="1:78" ht="24.95" customHeight="1" x14ac:dyDescent="0.15">
      <c r="A46" s="110"/>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110"/>
      <c r="BY46" s="110"/>
      <c r="BZ46" s="110"/>
    </row>
    <row r="47" spans="1:78" ht="24.95" customHeight="1" x14ac:dyDescent="0.15">
      <c r="A47" s="110"/>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110"/>
      <c r="BY47" s="110"/>
      <c r="BZ47" s="110"/>
    </row>
    <row r="48" spans="1:78" ht="24.95" customHeight="1" x14ac:dyDescent="0.15">
      <c r="A48" s="110"/>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row>
    <row r="49" spans="1:75" ht="24.95" customHeight="1" x14ac:dyDescent="0.15">
      <c r="A49" s="110"/>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row>
    <row r="50" spans="1:75" ht="24.95" customHeight="1" x14ac:dyDescent="0.15">
      <c r="A50" s="110"/>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row>
    <row r="51" spans="1:75" ht="24.95" customHeight="1" x14ac:dyDescent="0.15">
      <c r="A51" s="110"/>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row>
    <row r="52" spans="1:75" ht="24.95" customHeight="1" x14ac:dyDescent="0.15">
      <c r="A52" s="110"/>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row>
    <row r="53" spans="1:75" ht="24.95" customHeight="1" x14ac:dyDescent="0.15">
      <c r="A53" s="110"/>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row>
    <row r="54" spans="1:75" ht="24.95" customHeight="1" x14ac:dyDescent="0.15">
      <c r="A54" s="110"/>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row>
    <row r="55" spans="1:75" ht="24.95" customHeight="1" x14ac:dyDescent="0.15">
      <c r="A55" s="110"/>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row>
    <row r="56" spans="1:75" ht="24.95" customHeight="1" x14ac:dyDescent="0.15">
      <c r="A56" s="110"/>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row>
    <row r="57" spans="1:75" ht="24.95" customHeight="1" x14ac:dyDescent="0.15">
      <c r="A57" s="110"/>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row>
    <row r="58" spans="1:75" ht="24.95" customHeight="1" x14ac:dyDescent="0.15">
      <c r="A58" s="110"/>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row>
    <row r="59" spans="1:75" ht="24.95" customHeight="1" x14ac:dyDescent="0.15">
      <c r="A59" s="110"/>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row>
    <row r="60" spans="1:75" ht="24.95" customHeight="1" x14ac:dyDescent="0.15">
      <c r="A60" s="110"/>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row>
    <row r="61" spans="1:75" ht="24.95" customHeight="1" x14ac:dyDescent="0.15">
      <c r="A61" s="110"/>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row>
    <row r="62" spans="1:75" x14ac:dyDescent="0.15">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row>
    <row r="63" spans="1:75" x14ac:dyDescent="0.15">
      <c r="BW63" s="110"/>
    </row>
    <row r="64" spans="1:75" x14ac:dyDescent="0.15">
      <c r="BW64" s="110"/>
    </row>
    <row r="65" spans="75:75" x14ac:dyDescent="0.15">
      <c r="BW65" s="110"/>
    </row>
    <row r="66" spans="75:75" x14ac:dyDescent="0.15">
      <c r="BW66" s="110"/>
    </row>
    <row r="67" spans="75:75" x14ac:dyDescent="0.15">
      <c r="BW67" s="110"/>
    </row>
  </sheetData>
  <sheetProtection formatCells="0" formatColumns="0" formatRows="0" insertColumns="0" insertRows="0" deleteColumns="0" deleteRows="0"/>
  <mergeCells count="1">
    <mergeCell ref="B4:BW4"/>
  </mergeCells>
  <phoneticPr fontId="7"/>
  <pageMargins left="0.7" right="0.7" top="0.75" bottom="0.75" header="0.3" footer="0.3"/>
  <pageSetup paperSize="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79"/>
  <sheetViews>
    <sheetView showGridLines="0" view="pageBreakPreview" zoomScale="85" zoomScaleNormal="90" zoomScaleSheetLayoutView="85" workbookViewId="0">
      <selection activeCell="L6" sqref="L6:M6"/>
    </sheetView>
  </sheetViews>
  <sheetFormatPr defaultColWidth="2.875" defaultRowHeight="16.5" customHeight="1" x14ac:dyDescent="0.15"/>
  <cols>
    <col min="1" max="1" width="5.625" style="37" customWidth="1"/>
    <col min="2" max="2" width="2.875" style="37" customWidth="1"/>
    <col min="3" max="13" width="2.875" style="37"/>
    <col min="14" max="14" width="2.875" style="37" customWidth="1"/>
    <col min="15" max="28" width="2.875" style="37"/>
    <col min="29" max="29" width="2.875" style="45"/>
    <col min="30" max="16384" width="2.875" style="37"/>
  </cols>
  <sheetData>
    <row r="1" spans="2:36" ht="16.5" customHeight="1" x14ac:dyDescent="0.15">
      <c r="B1" s="46"/>
    </row>
    <row r="3" spans="2:36" ht="16.5" customHeight="1" x14ac:dyDescent="0.15">
      <c r="D3" s="1742" t="s">
        <v>806</v>
      </c>
      <c r="E3" s="1742"/>
      <c r="F3" s="1742"/>
      <c r="G3" s="1742"/>
      <c r="H3" s="1742"/>
      <c r="I3" s="1742"/>
      <c r="J3" s="1742"/>
      <c r="K3" s="1742"/>
      <c r="L3" s="1742"/>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row>
    <row r="4" spans="2:36" ht="16.5" customHeight="1" x14ac:dyDescent="0.15">
      <c r="B4" s="31"/>
      <c r="C4" s="66"/>
      <c r="D4" s="124" t="s">
        <v>795</v>
      </c>
      <c r="E4" s="59"/>
      <c r="F4" s="67"/>
      <c r="G4" s="67"/>
      <c r="H4" s="67"/>
      <c r="I4" s="67"/>
      <c r="J4" s="68"/>
      <c r="K4" s="68"/>
      <c r="L4" s="68"/>
      <c r="M4" s="68"/>
      <c r="N4" s="68"/>
      <c r="O4" s="68"/>
      <c r="P4" s="68"/>
      <c r="Q4" s="68"/>
      <c r="R4" s="68"/>
      <c r="S4" s="68"/>
      <c r="T4" s="68"/>
      <c r="U4" s="68"/>
      <c r="V4" s="68"/>
      <c r="W4" s="68"/>
      <c r="X4" s="68"/>
      <c r="Y4" s="68"/>
      <c r="Z4" s="68"/>
      <c r="AA4" s="68"/>
      <c r="AB4" s="68"/>
      <c r="AC4" s="68"/>
      <c r="AD4" s="68"/>
      <c r="AE4" s="31"/>
    </row>
    <row r="5" spans="2:36" ht="16.5" customHeight="1" x14ac:dyDescent="0.15">
      <c r="B5" s="31"/>
      <c r="C5" s="66"/>
      <c r="D5" s="124"/>
      <c r="E5" s="59" t="s">
        <v>856</v>
      </c>
      <c r="F5" s="67"/>
      <c r="G5" s="67"/>
      <c r="H5" s="67"/>
      <c r="I5" s="67"/>
      <c r="J5" s="68"/>
      <c r="K5" s="68"/>
      <c r="L5" s="68"/>
      <c r="M5" s="68"/>
      <c r="N5" s="68"/>
      <c r="O5" s="68"/>
      <c r="P5" s="68"/>
      <c r="Q5" s="68"/>
      <c r="R5" s="68"/>
      <c r="S5" s="68"/>
      <c r="T5" s="68"/>
      <c r="U5" s="68"/>
      <c r="V5" s="68"/>
      <c r="W5" s="68"/>
      <c r="X5" s="68"/>
      <c r="Y5" s="68"/>
      <c r="Z5" s="68"/>
      <c r="AA5" s="68"/>
      <c r="AB5" s="68"/>
      <c r="AC5" s="68"/>
      <c r="AD5" s="68"/>
      <c r="AE5" s="31"/>
    </row>
    <row r="6" spans="2:36" ht="19.5" customHeight="1" x14ac:dyDescent="0.15">
      <c r="B6" s="70"/>
      <c r="E6" s="1746" t="s">
        <v>583</v>
      </c>
      <c r="F6" s="1746"/>
      <c r="G6" s="1746"/>
      <c r="H6" s="1746"/>
      <c r="I6" s="1746"/>
      <c r="J6" s="752"/>
      <c r="K6" s="752"/>
      <c r="L6" s="1747"/>
      <c r="M6" s="1747"/>
      <c r="N6" s="758" t="s">
        <v>122</v>
      </c>
      <c r="O6" s="1747"/>
      <c r="P6" s="1747"/>
      <c r="Q6" s="758" t="s">
        <v>123</v>
      </c>
      <c r="R6" s="1747"/>
      <c r="S6" s="1747"/>
      <c r="T6" s="215" t="s">
        <v>124</v>
      </c>
      <c r="AJ6" s="71"/>
    </row>
    <row r="7" spans="2:36" ht="19.5" customHeight="1" x14ac:dyDescent="0.15">
      <c r="B7" s="70"/>
      <c r="E7" s="1746" t="s">
        <v>584</v>
      </c>
      <c r="F7" s="1746"/>
      <c r="G7" s="1746"/>
      <c r="H7" s="1746"/>
      <c r="I7" s="1746"/>
      <c r="J7" s="752"/>
      <c r="K7" s="752"/>
      <c r="L7" s="1747"/>
      <c r="M7" s="1747"/>
      <c r="N7" s="758" t="s">
        <v>122</v>
      </c>
      <c r="O7" s="1747"/>
      <c r="P7" s="1747"/>
      <c r="Q7" s="758" t="s">
        <v>123</v>
      </c>
      <c r="R7" s="1747"/>
      <c r="S7" s="1747"/>
      <c r="T7" s="215" t="s">
        <v>124</v>
      </c>
      <c r="AJ7" s="71"/>
    </row>
    <row r="8" spans="2:36" ht="19.5" customHeight="1" x14ac:dyDescent="0.15">
      <c r="B8" s="70"/>
      <c r="E8" s="1746" t="s">
        <v>585</v>
      </c>
      <c r="F8" s="1746"/>
      <c r="G8" s="1746"/>
      <c r="H8" s="1746"/>
      <c r="I8" s="1746"/>
      <c r="J8" s="752"/>
      <c r="K8" s="752"/>
      <c r="L8" s="1747"/>
      <c r="M8" s="1747"/>
      <c r="N8" s="758" t="s">
        <v>122</v>
      </c>
      <c r="O8" s="1747"/>
      <c r="P8" s="1747"/>
      <c r="Q8" s="758" t="s">
        <v>123</v>
      </c>
      <c r="R8" s="1747"/>
      <c r="S8" s="1747"/>
      <c r="T8" s="215" t="s">
        <v>124</v>
      </c>
      <c r="AJ8" s="71"/>
    </row>
    <row r="9" spans="2:36" ht="6" customHeight="1" x14ac:dyDescent="0.15">
      <c r="B9" s="72"/>
      <c r="C9" s="73"/>
      <c r="D9" s="74"/>
      <c r="E9" s="63"/>
      <c r="F9" s="63"/>
      <c r="G9" s="63"/>
      <c r="H9" s="63"/>
      <c r="I9" s="63"/>
      <c r="J9" s="63"/>
      <c r="K9" s="63"/>
      <c r="L9" s="63"/>
      <c r="M9" s="63"/>
      <c r="N9" s="63"/>
      <c r="O9" s="63"/>
      <c r="P9" s="63"/>
      <c r="Q9" s="63"/>
      <c r="R9" s="63"/>
      <c r="S9" s="63"/>
      <c r="T9" s="65"/>
      <c r="U9" s="65"/>
      <c r="V9" s="65"/>
      <c r="W9" s="65"/>
      <c r="X9" s="65"/>
      <c r="Y9" s="65"/>
      <c r="Z9" s="65"/>
      <c r="AA9" s="65"/>
      <c r="AB9" s="65"/>
      <c r="AC9" s="65"/>
      <c r="AD9" s="65"/>
      <c r="AE9" s="65"/>
      <c r="AF9" s="65"/>
      <c r="AG9" s="65"/>
    </row>
    <row r="10" spans="2:36" ht="19.5" customHeight="1" x14ac:dyDescent="0.15">
      <c r="B10" s="72"/>
      <c r="C10" s="73"/>
      <c r="D10" s="74"/>
      <c r="E10" s="59" t="s">
        <v>857</v>
      </c>
      <c r="F10" s="63"/>
      <c r="G10" s="63"/>
      <c r="H10" s="63"/>
      <c r="I10" s="63"/>
      <c r="J10" s="63"/>
      <c r="K10" s="63"/>
      <c r="L10" s="63"/>
      <c r="M10" s="63"/>
      <c r="N10" s="63"/>
      <c r="O10" s="63"/>
      <c r="P10" s="63"/>
      <c r="Q10" s="63"/>
      <c r="R10" s="63"/>
      <c r="S10" s="63"/>
      <c r="T10" s="65"/>
      <c r="U10" s="65"/>
      <c r="V10" s="65"/>
      <c r="W10" s="65"/>
      <c r="X10" s="65"/>
      <c r="Y10" s="65"/>
      <c r="Z10" s="65"/>
      <c r="AA10" s="65"/>
      <c r="AB10" s="65"/>
      <c r="AC10" s="65"/>
      <c r="AD10" s="65"/>
      <c r="AE10" s="65"/>
      <c r="AF10" s="65"/>
      <c r="AG10" s="65"/>
    </row>
    <row r="11" spans="2:36" ht="24.95" customHeight="1" x14ac:dyDescent="0.15">
      <c r="B11" s="753"/>
      <c r="C11" s="73"/>
      <c r="D11" s="74"/>
      <c r="E11" s="1748" t="s">
        <v>858</v>
      </c>
      <c r="F11" s="1749"/>
      <c r="G11" s="1749"/>
      <c r="H11" s="1749"/>
      <c r="I11" s="1750"/>
      <c r="J11" s="1751" t="s">
        <v>859</v>
      </c>
      <c r="K11" s="1751"/>
      <c r="L11" s="1751"/>
      <c r="M11" s="1751"/>
      <c r="N11" s="1751"/>
      <c r="O11" s="1751"/>
      <c r="P11" s="1751"/>
      <c r="Q11" s="1751"/>
      <c r="R11" s="1751"/>
      <c r="S11" s="1751" t="s">
        <v>860</v>
      </c>
      <c r="T11" s="1751"/>
      <c r="U11" s="1751"/>
      <c r="V11" s="1751"/>
      <c r="W11" s="1751"/>
      <c r="X11" s="1751"/>
      <c r="Y11" s="1751"/>
      <c r="Z11" s="1751"/>
      <c r="AA11" s="1751"/>
      <c r="AB11" s="1751" t="s">
        <v>861</v>
      </c>
      <c r="AC11" s="1751"/>
      <c r="AD11" s="1751"/>
      <c r="AE11" s="1751"/>
      <c r="AF11" s="1751"/>
      <c r="AG11" s="1751"/>
      <c r="AH11" s="1751"/>
      <c r="AI11" s="1751"/>
      <c r="AJ11" s="1751"/>
    </row>
    <row r="12" spans="2:36" ht="19.5" customHeight="1" x14ac:dyDescent="0.15">
      <c r="B12" s="72"/>
      <c r="C12" s="73"/>
      <c r="D12" s="74"/>
      <c r="E12" s="754"/>
      <c r="F12" s="1752" t="s">
        <v>862</v>
      </c>
      <c r="G12" s="1752"/>
      <c r="H12" s="1752"/>
      <c r="I12" s="1752"/>
      <c r="J12" s="1747"/>
      <c r="K12" s="1747"/>
      <c r="L12" s="758" t="s">
        <v>122</v>
      </c>
      <c r="M12" s="1747"/>
      <c r="N12" s="1747"/>
      <c r="O12" s="758" t="s">
        <v>123</v>
      </c>
      <c r="P12" s="1747"/>
      <c r="Q12" s="1747"/>
      <c r="R12" s="759" t="s">
        <v>124</v>
      </c>
      <c r="S12" s="1747"/>
      <c r="T12" s="1747"/>
      <c r="U12" s="758" t="s">
        <v>122</v>
      </c>
      <c r="V12" s="1747"/>
      <c r="W12" s="1747"/>
      <c r="X12" s="758" t="s">
        <v>123</v>
      </c>
      <c r="Y12" s="1747"/>
      <c r="Z12" s="1747"/>
      <c r="AA12" s="759" t="s">
        <v>124</v>
      </c>
      <c r="AB12" s="1747"/>
      <c r="AC12" s="1747"/>
      <c r="AD12" s="758" t="s">
        <v>122</v>
      </c>
      <c r="AE12" s="1747"/>
      <c r="AF12" s="1747"/>
      <c r="AG12" s="758" t="s">
        <v>123</v>
      </c>
      <c r="AH12" s="1747"/>
      <c r="AI12" s="1747"/>
      <c r="AJ12" s="759" t="s">
        <v>124</v>
      </c>
    </row>
    <row r="13" spans="2:36" ht="19.5" customHeight="1" x14ac:dyDescent="0.15">
      <c r="B13" s="72"/>
      <c r="C13" s="73"/>
      <c r="D13" s="74"/>
      <c r="E13" s="755"/>
      <c r="F13" s="1752" t="s">
        <v>863</v>
      </c>
      <c r="G13" s="1752"/>
      <c r="H13" s="1752"/>
      <c r="I13" s="1752"/>
      <c r="J13" s="1747"/>
      <c r="K13" s="1747"/>
      <c r="L13" s="758" t="s">
        <v>122</v>
      </c>
      <c r="M13" s="1747"/>
      <c r="N13" s="1747"/>
      <c r="O13" s="758" t="s">
        <v>123</v>
      </c>
      <c r="P13" s="1747"/>
      <c r="Q13" s="1747"/>
      <c r="R13" s="759" t="s">
        <v>124</v>
      </c>
      <c r="S13" s="1747"/>
      <c r="T13" s="1747"/>
      <c r="U13" s="758" t="s">
        <v>122</v>
      </c>
      <c r="V13" s="1747"/>
      <c r="W13" s="1747"/>
      <c r="X13" s="758" t="s">
        <v>123</v>
      </c>
      <c r="Y13" s="1747"/>
      <c r="Z13" s="1747"/>
      <c r="AA13" s="759" t="s">
        <v>124</v>
      </c>
      <c r="AB13" s="1747"/>
      <c r="AC13" s="1747"/>
      <c r="AD13" s="758" t="s">
        <v>122</v>
      </c>
      <c r="AE13" s="1747"/>
      <c r="AF13" s="1747"/>
      <c r="AG13" s="758" t="s">
        <v>123</v>
      </c>
      <c r="AH13" s="1747"/>
      <c r="AI13" s="1747"/>
      <c r="AJ13" s="759" t="s">
        <v>124</v>
      </c>
    </row>
    <row r="14" spans="2:36" ht="34.5" customHeight="1" x14ac:dyDescent="0.15">
      <c r="B14" s="753"/>
      <c r="C14" s="73"/>
      <c r="D14" s="74"/>
      <c r="E14" s="1753" t="s">
        <v>864</v>
      </c>
      <c r="F14" s="1754"/>
      <c r="G14" s="1754"/>
      <c r="H14" s="1754"/>
      <c r="I14" s="1755"/>
      <c r="J14" s="1756" t="s">
        <v>859</v>
      </c>
      <c r="K14" s="1756"/>
      <c r="L14" s="1756"/>
      <c r="M14" s="1756"/>
      <c r="N14" s="1756"/>
      <c r="O14" s="1756"/>
      <c r="P14" s="1756"/>
      <c r="Q14" s="1756"/>
      <c r="R14" s="1756"/>
      <c r="S14" s="1756" t="s">
        <v>860</v>
      </c>
      <c r="T14" s="1756"/>
      <c r="U14" s="1756"/>
      <c r="V14" s="1756"/>
      <c r="W14" s="1756"/>
      <c r="X14" s="1756"/>
      <c r="Y14" s="1756"/>
      <c r="Z14" s="1756"/>
      <c r="AA14" s="1756"/>
      <c r="AB14" s="1756" t="s">
        <v>861</v>
      </c>
      <c r="AC14" s="1756"/>
      <c r="AD14" s="1756"/>
      <c r="AE14" s="1756"/>
      <c r="AF14" s="1756"/>
      <c r="AG14" s="1756"/>
      <c r="AH14" s="1756"/>
      <c r="AI14" s="1756"/>
      <c r="AJ14" s="1756"/>
    </row>
    <row r="15" spans="2:36" ht="19.5" customHeight="1" x14ac:dyDescent="0.15">
      <c r="B15" s="72"/>
      <c r="C15" s="73"/>
      <c r="D15" s="74"/>
      <c r="E15" s="756"/>
      <c r="F15" s="1752" t="s">
        <v>862</v>
      </c>
      <c r="G15" s="1752"/>
      <c r="H15" s="1752"/>
      <c r="I15" s="1752"/>
      <c r="J15" s="1747"/>
      <c r="K15" s="1747"/>
      <c r="L15" s="758" t="s">
        <v>122</v>
      </c>
      <c r="M15" s="1747"/>
      <c r="N15" s="1747"/>
      <c r="O15" s="758" t="s">
        <v>123</v>
      </c>
      <c r="P15" s="1747"/>
      <c r="Q15" s="1747"/>
      <c r="R15" s="759" t="s">
        <v>124</v>
      </c>
      <c r="S15" s="1747"/>
      <c r="T15" s="1747"/>
      <c r="U15" s="758" t="s">
        <v>122</v>
      </c>
      <c r="V15" s="1747"/>
      <c r="W15" s="1747"/>
      <c r="X15" s="758" t="s">
        <v>123</v>
      </c>
      <c r="Y15" s="1747"/>
      <c r="Z15" s="1747"/>
      <c r="AA15" s="759" t="s">
        <v>124</v>
      </c>
      <c r="AB15" s="1747"/>
      <c r="AC15" s="1747"/>
      <c r="AD15" s="758" t="s">
        <v>122</v>
      </c>
      <c r="AE15" s="1747"/>
      <c r="AF15" s="1747"/>
      <c r="AG15" s="758" t="s">
        <v>123</v>
      </c>
      <c r="AH15" s="1747"/>
      <c r="AI15" s="1747"/>
      <c r="AJ15" s="759" t="s">
        <v>124</v>
      </c>
    </row>
    <row r="16" spans="2:36" ht="19.5" customHeight="1" x14ac:dyDescent="0.15">
      <c r="B16" s="72"/>
      <c r="C16" s="73"/>
      <c r="D16" s="74"/>
      <c r="E16" s="757"/>
      <c r="F16" s="1752" t="s">
        <v>863</v>
      </c>
      <c r="G16" s="1752"/>
      <c r="H16" s="1752"/>
      <c r="I16" s="1752"/>
      <c r="J16" s="1747"/>
      <c r="K16" s="1747"/>
      <c r="L16" s="758" t="s">
        <v>122</v>
      </c>
      <c r="M16" s="1747"/>
      <c r="N16" s="1747"/>
      <c r="O16" s="758" t="s">
        <v>123</v>
      </c>
      <c r="P16" s="1747"/>
      <c r="Q16" s="1747"/>
      <c r="R16" s="759" t="s">
        <v>124</v>
      </c>
      <c r="S16" s="1747"/>
      <c r="T16" s="1747"/>
      <c r="U16" s="758" t="s">
        <v>122</v>
      </c>
      <c r="V16" s="1747"/>
      <c r="W16" s="1747"/>
      <c r="X16" s="758" t="s">
        <v>123</v>
      </c>
      <c r="Y16" s="1747"/>
      <c r="Z16" s="1747"/>
      <c r="AA16" s="759" t="s">
        <v>124</v>
      </c>
      <c r="AB16" s="1747"/>
      <c r="AC16" s="1747"/>
      <c r="AD16" s="758" t="s">
        <v>122</v>
      </c>
      <c r="AE16" s="1747"/>
      <c r="AF16" s="1747"/>
      <c r="AG16" s="758" t="s">
        <v>123</v>
      </c>
      <c r="AH16" s="1747"/>
      <c r="AI16" s="1747"/>
      <c r="AJ16" s="759" t="s">
        <v>124</v>
      </c>
    </row>
    <row r="17" spans="2:40" ht="19.5" customHeight="1" x14ac:dyDescent="0.15">
      <c r="B17" s="72"/>
      <c r="C17" s="73"/>
      <c r="D17" s="74"/>
      <c r="E17" s="63"/>
      <c r="F17" s="63"/>
      <c r="G17" s="63"/>
      <c r="H17" s="63"/>
      <c r="I17" s="63"/>
      <c r="J17" s="63"/>
      <c r="K17" s="63"/>
      <c r="L17" s="63"/>
      <c r="M17" s="63"/>
      <c r="N17" s="63"/>
      <c r="O17" s="63"/>
      <c r="P17" s="63"/>
      <c r="Q17" s="63"/>
      <c r="R17" s="63"/>
      <c r="S17" s="63"/>
      <c r="T17" s="65"/>
      <c r="U17" s="65"/>
      <c r="V17" s="65"/>
      <c r="W17" s="65"/>
      <c r="X17" s="65"/>
      <c r="Y17" s="65"/>
      <c r="Z17" s="65"/>
      <c r="AA17" s="65"/>
      <c r="AB17" s="65"/>
      <c r="AC17" s="65"/>
      <c r="AD17" s="65"/>
      <c r="AE17" s="65"/>
      <c r="AF17" s="65"/>
      <c r="AG17" s="65"/>
      <c r="AH17" s="65"/>
      <c r="AI17" s="65"/>
      <c r="AJ17" s="73"/>
    </row>
    <row r="18" spans="2:40" ht="6" customHeight="1" x14ac:dyDescent="0.15">
      <c r="B18" s="72"/>
      <c r="C18" s="73"/>
      <c r="D18" s="74"/>
      <c r="E18" s="63"/>
      <c r="F18" s="63"/>
      <c r="G18" s="63"/>
      <c r="H18" s="63"/>
      <c r="I18" s="63"/>
      <c r="J18" s="63"/>
      <c r="K18" s="63"/>
      <c r="L18" s="63"/>
      <c r="M18" s="63"/>
      <c r="N18" s="63"/>
      <c r="O18" s="63"/>
      <c r="P18" s="63"/>
      <c r="Q18" s="63"/>
      <c r="R18" s="63"/>
      <c r="S18" s="63"/>
      <c r="T18" s="65"/>
      <c r="U18" s="65"/>
      <c r="V18" s="65"/>
      <c r="W18" s="65"/>
      <c r="X18" s="65"/>
      <c r="Y18" s="65"/>
      <c r="Z18" s="65"/>
      <c r="AA18" s="65"/>
      <c r="AB18" s="65"/>
      <c r="AC18" s="65"/>
      <c r="AD18" s="65"/>
      <c r="AE18" s="65"/>
      <c r="AF18" s="65"/>
      <c r="AG18" s="65"/>
      <c r="AH18" s="65"/>
      <c r="AI18" s="65"/>
      <c r="AJ18" s="73"/>
    </row>
    <row r="19" spans="2:40" s="397" customFormat="1" ht="25.5" customHeight="1" x14ac:dyDescent="0.15">
      <c r="B19" s="396"/>
      <c r="E19" s="1732" t="s">
        <v>146</v>
      </c>
      <c r="F19" s="1725"/>
      <c r="G19" s="1717" t="s">
        <v>147</v>
      </c>
      <c r="H19" s="1717"/>
      <c r="I19" s="1717"/>
      <c r="J19" s="1729"/>
      <c r="K19" s="1730"/>
      <c r="L19" s="1730"/>
      <c r="M19" s="1730"/>
      <c r="N19" s="1730"/>
      <c r="O19" s="1730"/>
      <c r="P19" s="1731"/>
      <c r="Q19" s="1721" t="s">
        <v>148</v>
      </c>
      <c r="R19" s="1721"/>
      <c r="S19" s="1721"/>
      <c r="T19" s="1729"/>
      <c r="U19" s="1730"/>
      <c r="V19" s="1730"/>
      <c r="W19" s="1730"/>
      <c r="X19" s="1730"/>
      <c r="Y19" s="1730"/>
      <c r="Z19" s="1731"/>
      <c r="AA19" s="1721" t="s">
        <v>149</v>
      </c>
      <c r="AB19" s="1721"/>
      <c r="AC19" s="1721"/>
      <c r="AD19" s="1757"/>
      <c r="AE19" s="1080"/>
      <c r="AF19" s="1080"/>
      <c r="AG19" s="1080"/>
      <c r="AH19" s="1080"/>
      <c r="AI19" s="1080"/>
      <c r="AJ19" s="1081"/>
    </row>
    <row r="20" spans="2:40" s="397" customFormat="1" ht="18.75" customHeight="1" x14ac:dyDescent="0.15">
      <c r="B20" s="396"/>
      <c r="E20" s="1732"/>
      <c r="F20" s="1725"/>
      <c r="G20" s="1717" t="s">
        <v>150</v>
      </c>
      <c r="H20" s="1717"/>
      <c r="I20" s="1717"/>
      <c r="J20" s="703" t="s">
        <v>151</v>
      </c>
      <c r="K20" s="1733"/>
      <c r="L20" s="1734"/>
      <c r="M20" s="667" t="s">
        <v>152</v>
      </c>
      <c r="N20" s="1735"/>
      <c r="O20" s="1733"/>
      <c r="P20" s="1721" t="s">
        <v>119</v>
      </c>
      <c r="Q20" s="1721"/>
      <c r="R20" s="1721"/>
      <c r="S20" s="1736"/>
      <c r="T20" s="1736"/>
      <c r="U20" s="1736"/>
      <c r="V20" s="1737"/>
      <c r="W20" s="1721" t="s">
        <v>120</v>
      </c>
      <c r="X20" s="1721"/>
      <c r="Y20" s="1721"/>
      <c r="Z20" s="1729"/>
      <c r="AA20" s="1730"/>
      <c r="AB20" s="1730"/>
      <c r="AC20" s="1730"/>
      <c r="AD20" s="1730"/>
      <c r="AE20" s="1730"/>
      <c r="AF20" s="1730"/>
      <c r="AG20" s="1730"/>
      <c r="AH20" s="1730"/>
      <c r="AI20" s="1730"/>
      <c r="AJ20" s="1731"/>
    </row>
    <row r="21" spans="2:40" s="397" customFormat="1" ht="18.75" customHeight="1" x14ac:dyDescent="0.15">
      <c r="B21" s="396"/>
      <c r="E21" s="1725"/>
      <c r="F21" s="1725"/>
      <c r="G21" s="1717"/>
      <c r="H21" s="1717"/>
      <c r="I21" s="1717"/>
      <c r="J21" s="1729"/>
      <c r="K21" s="1730"/>
      <c r="L21" s="1730"/>
      <c r="M21" s="1730"/>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1"/>
    </row>
    <row r="22" spans="2:40" s="397" customFormat="1" ht="27.75" customHeight="1" x14ac:dyDescent="0.15">
      <c r="B22" s="396"/>
      <c r="E22" s="1724" t="s">
        <v>153</v>
      </c>
      <c r="F22" s="1725"/>
      <c r="G22" s="1717" t="s">
        <v>147</v>
      </c>
      <c r="H22" s="1717"/>
      <c r="I22" s="1717"/>
      <c r="J22" s="1738"/>
      <c r="K22" s="1739"/>
      <c r="L22" s="1739"/>
      <c r="M22" s="1739"/>
      <c r="N22" s="1739"/>
      <c r="O22" s="1739"/>
      <c r="P22" s="1740"/>
      <c r="Q22" s="1741" t="s">
        <v>148</v>
      </c>
      <c r="R22" s="1741"/>
      <c r="S22" s="1741"/>
      <c r="T22" s="1738"/>
      <c r="U22" s="1739"/>
      <c r="V22" s="1739"/>
      <c r="W22" s="1739"/>
      <c r="X22" s="1739"/>
      <c r="Y22" s="1739"/>
      <c r="Z22" s="1740"/>
      <c r="AA22" s="1741" t="s">
        <v>149</v>
      </c>
      <c r="AB22" s="1741"/>
      <c r="AC22" s="1741"/>
      <c r="AD22" s="1757"/>
      <c r="AE22" s="1080"/>
      <c r="AF22" s="1080"/>
      <c r="AG22" s="1080"/>
      <c r="AH22" s="1080"/>
      <c r="AI22" s="1080"/>
      <c r="AJ22" s="1081"/>
    </row>
    <row r="23" spans="2:40" s="397" customFormat="1" ht="18.75" customHeight="1" x14ac:dyDescent="0.15">
      <c r="B23" s="396"/>
      <c r="E23" s="1724"/>
      <c r="F23" s="1725"/>
      <c r="G23" s="1717" t="s">
        <v>150</v>
      </c>
      <c r="H23" s="1717"/>
      <c r="I23" s="1717"/>
      <c r="J23" s="703" t="s">
        <v>117</v>
      </c>
      <c r="K23" s="1733"/>
      <c r="L23" s="1734"/>
      <c r="M23" s="667" t="s">
        <v>152</v>
      </c>
      <c r="N23" s="1735"/>
      <c r="O23" s="1733"/>
      <c r="P23" s="1721" t="s">
        <v>119</v>
      </c>
      <c r="Q23" s="1721"/>
      <c r="R23" s="1721"/>
      <c r="S23" s="1736"/>
      <c r="T23" s="1736"/>
      <c r="U23" s="1736"/>
      <c r="V23" s="1737"/>
      <c r="W23" s="1721" t="s">
        <v>120</v>
      </c>
      <c r="X23" s="1721"/>
      <c r="Y23" s="1721"/>
      <c r="Z23" s="1729"/>
      <c r="AA23" s="1730"/>
      <c r="AB23" s="1730"/>
      <c r="AC23" s="1730"/>
      <c r="AD23" s="1730"/>
      <c r="AE23" s="1730"/>
      <c r="AF23" s="1730"/>
      <c r="AG23" s="1730"/>
      <c r="AH23" s="1730"/>
      <c r="AI23" s="1730"/>
      <c r="AJ23" s="1731"/>
    </row>
    <row r="24" spans="2:40" s="397" customFormat="1" ht="16.5" customHeight="1" x14ac:dyDescent="0.15">
      <c r="B24" s="396"/>
      <c r="E24" s="1725"/>
      <c r="F24" s="1725"/>
      <c r="G24" s="1717"/>
      <c r="H24" s="1717"/>
      <c r="I24" s="1717"/>
      <c r="J24" s="1729"/>
      <c r="K24" s="1730"/>
      <c r="L24" s="1730"/>
      <c r="M24" s="1730"/>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1"/>
      <c r="AN24" s="398"/>
    </row>
    <row r="25" spans="2:40" s="397" customFormat="1" ht="27.75" customHeight="1" x14ac:dyDescent="0.15">
      <c r="B25" s="396"/>
      <c r="E25" s="1724"/>
      <c r="F25" s="1725"/>
      <c r="G25" s="1717" t="s">
        <v>147</v>
      </c>
      <c r="H25" s="1717"/>
      <c r="I25" s="1717"/>
      <c r="J25" s="1729"/>
      <c r="K25" s="1730"/>
      <c r="L25" s="1730"/>
      <c r="M25" s="1730"/>
      <c r="N25" s="1730"/>
      <c r="O25" s="1730"/>
      <c r="P25" s="1731"/>
      <c r="Q25" s="1721" t="s">
        <v>148</v>
      </c>
      <c r="R25" s="1721"/>
      <c r="S25" s="1721"/>
      <c r="T25" s="1729"/>
      <c r="U25" s="1730"/>
      <c r="V25" s="1730"/>
      <c r="W25" s="1730"/>
      <c r="X25" s="1730"/>
      <c r="Y25" s="1730"/>
      <c r="Z25" s="1731"/>
      <c r="AA25" s="1721" t="s">
        <v>149</v>
      </c>
      <c r="AB25" s="1721"/>
      <c r="AC25" s="1721"/>
      <c r="AD25" s="1757"/>
      <c r="AE25" s="1080"/>
      <c r="AF25" s="1080"/>
      <c r="AG25" s="1080"/>
      <c r="AH25" s="1080"/>
      <c r="AI25" s="1080"/>
      <c r="AJ25" s="1081"/>
      <c r="AN25" s="398"/>
    </row>
    <row r="26" spans="2:40" s="397" customFormat="1" ht="18.75" customHeight="1" x14ac:dyDescent="0.15">
      <c r="B26" s="396"/>
      <c r="E26" s="1724"/>
      <c r="F26" s="1725"/>
      <c r="G26" s="1717" t="s">
        <v>150</v>
      </c>
      <c r="H26" s="1717"/>
      <c r="I26" s="1717"/>
      <c r="J26" s="668" t="s">
        <v>117</v>
      </c>
      <c r="K26" s="1718"/>
      <c r="L26" s="1719"/>
      <c r="M26" s="667" t="s">
        <v>152</v>
      </c>
      <c r="N26" s="1720"/>
      <c r="O26" s="1718"/>
      <c r="P26" s="1721" t="s">
        <v>119</v>
      </c>
      <c r="Q26" s="1721"/>
      <c r="R26" s="1721"/>
      <c r="S26" s="1722"/>
      <c r="T26" s="1722"/>
      <c r="U26" s="1722"/>
      <c r="V26" s="1723"/>
      <c r="W26" s="1721" t="s">
        <v>120</v>
      </c>
      <c r="X26" s="1721"/>
      <c r="Y26" s="1721"/>
      <c r="Z26" s="1729"/>
      <c r="AA26" s="1730"/>
      <c r="AB26" s="1730"/>
      <c r="AC26" s="1730"/>
      <c r="AD26" s="1730"/>
      <c r="AE26" s="1730"/>
      <c r="AF26" s="1730"/>
      <c r="AG26" s="1730"/>
      <c r="AH26" s="1730"/>
      <c r="AI26" s="1730"/>
      <c r="AJ26" s="1731"/>
      <c r="AN26" s="398"/>
    </row>
    <row r="27" spans="2:40" s="397" customFormat="1" ht="21" customHeight="1" x14ac:dyDescent="0.15">
      <c r="B27" s="396"/>
      <c r="E27" s="1725"/>
      <c r="F27" s="1725"/>
      <c r="G27" s="1717"/>
      <c r="H27" s="1717"/>
      <c r="I27" s="1717"/>
      <c r="J27" s="1729"/>
      <c r="K27" s="1730"/>
      <c r="L27" s="1730"/>
      <c r="M27" s="1730"/>
      <c r="N27" s="1730"/>
      <c r="O27" s="1730"/>
      <c r="P27" s="1730"/>
      <c r="Q27" s="1730"/>
      <c r="R27" s="1730"/>
      <c r="S27" s="1730"/>
      <c r="T27" s="1730"/>
      <c r="U27" s="1730"/>
      <c r="V27" s="1730"/>
      <c r="W27" s="1730"/>
      <c r="X27" s="1730"/>
      <c r="Y27" s="1730"/>
      <c r="Z27" s="1730"/>
      <c r="AA27" s="1730"/>
      <c r="AB27" s="1730"/>
      <c r="AC27" s="1730"/>
      <c r="AD27" s="1730"/>
      <c r="AE27" s="1730"/>
      <c r="AF27" s="1730"/>
      <c r="AG27" s="1730"/>
      <c r="AH27" s="1730"/>
      <c r="AI27" s="1730"/>
      <c r="AJ27" s="1731"/>
      <c r="AN27" s="398"/>
    </row>
    <row r="28" spans="2:40" s="397" customFormat="1" ht="27.75" customHeight="1" x14ac:dyDescent="0.15">
      <c r="B28" s="396"/>
      <c r="E28" s="1724"/>
      <c r="F28" s="1725"/>
      <c r="G28" s="1717" t="s">
        <v>147</v>
      </c>
      <c r="H28" s="1717"/>
      <c r="I28" s="1717"/>
      <c r="J28" s="1743"/>
      <c r="K28" s="1744"/>
      <c r="L28" s="1744"/>
      <c r="M28" s="1744"/>
      <c r="N28" s="1744"/>
      <c r="O28" s="1744"/>
      <c r="P28" s="1745"/>
      <c r="Q28" s="1721" t="s">
        <v>148</v>
      </c>
      <c r="R28" s="1721"/>
      <c r="S28" s="1721"/>
      <c r="T28" s="1743"/>
      <c r="U28" s="1744"/>
      <c r="V28" s="1744"/>
      <c r="W28" s="1744"/>
      <c r="X28" s="1744"/>
      <c r="Y28" s="1744"/>
      <c r="Z28" s="1745"/>
      <c r="AA28" s="1721" t="s">
        <v>149</v>
      </c>
      <c r="AB28" s="1721"/>
      <c r="AC28" s="1721"/>
      <c r="AD28" s="1757"/>
      <c r="AE28" s="1080"/>
      <c r="AF28" s="1080"/>
      <c r="AG28" s="1080"/>
      <c r="AH28" s="1080"/>
      <c r="AI28" s="1080"/>
      <c r="AJ28" s="1081"/>
      <c r="AN28" s="398"/>
    </row>
    <row r="29" spans="2:40" s="397" customFormat="1" ht="18.75" customHeight="1" x14ac:dyDescent="0.15">
      <c r="B29" s="396"/>
      <c r="E29" s="1724"/>
      <c r="F29" s="1725"/>
      <c r="G29" s="1717" t="s">
        <v>150</v>
      </c>
      <c r="H29" s="1717"/>
      <c r="I29" s="1717"/>
      <c r="J29" s="668" t="s">
        <v>117</v>
      </c>
      <c r="K29" s="1718"/>
      <c r="L29" s="1719"/>
      <c r="M29" s="667" t="s">
        <v>152</v>
      </c>
      <c r="N29" s="1720"/>
      <c r="O29" s="1718"/>
      <c r="P29" s="1721" t="s">
        <v>119</v>
      </c>
      <c r="Q29" s="1721"/>
      <c r="R29" s="1721"/>
      <c r="S29" s="1722"/>
      <c r="T29" s="1722"/>
      <c r="U29" s="1722"/>
      <c r="V29" s="1723"/>
      <c r="W29" s="1721" t="s">
        <v>120</v>
      </c>
      <c r="X29" s="1721"/>
      <c r="Y29" s="1721"/>
      <c r="Z29" s="1729"/>
      <c r="AA29" s="1730"/>
      <c r="AB29" s="1730"/>
      <c r="AC29" s="1730"/>
      <c r="AD29" s="1730"/>
      <c r="AE29" s="1730"/>
      <c r="AF29" s="1730"/>
      <c r="AG29" s="1730"/>
      <c r="AH29" s="1730"/>
      <c r="AI29" s="1730"/>
      <c r="AJ29" s="1731"/>
      <c r="AN29" s="398"/>
    </row>
    <row r="30" spans="2:40" s="397" customFormat="1" ht="21" customHeight="1" x14ac:dyDescent="0.15">
      <c r="B30" s="396"/>
      <c r="E30" s="1725"/>
      <c r="F30" s="1725"/>
      <c r="G30" s="1717"/>
      <c r="H30" s="1717"/>
      <c r="I30" s="1717"/>
      <c r="J30" s="1729"/>
      <c r="K30" s="1730"/>
      <c r="L30" s="1730"/>
      <c r="M30" s="1730"/>
      <c r="N30" s="1730"/>
      <c r="O30" s="1730"/>
      <c r="P30" s="1730"/>
      <c r="Q30" s="1730"/>
      <c r="R30" s="1730"/>
      <c r="S30" s="1730"/>
      <c r="T30" s="1730"/>
      <c r="U30" s="1730"/>
      <c r="V30" s="1730"/>
      <c r="W30" s="1730"/>
      <c r="X30" s="1730"/>
      <c r="Y30" s="1730"/>
      <c r="Z30" s="1730"/>
      <c r="AA30" s="1730"/>
      <c r="AB30" s="1730"/>
      <c r="AC30" s="1730"/>
      <c r="AD30" s="1730"/>
      <c r="AE30" s="1730"/>
      <c r="AF30" s="1730"/>
      <c r="AG30" s="1730"/>
      <c r="AH30" s="1730"/>
      <c r="AI30" s="1730"/>
      <c r="AJ30" s="1731"/>
      <c r="AN30" s="398"/>
    </row>
    <row r="31" spans="2:40" s="397" customFormat="1" ht="27.75" customHeight="1" x14ac:dyDescent="0.15">
      <c r="B31" s="396"/>
      <c r="E31" s="1724"/>
      <c r="F31" s="1725"/>
      <c r="G31" s="1717" t="s">
        <v>147</v>
      </c>
      <c r="H31" s="1717"/>
      <c r="I31" s="1717"/>
      <c r="J31" s="1743"/>
      <c r="K31" s="1744"/>
      <c r="L31" s="1744"/>
      <c r="M31" s="1744"/>
      <c r="N31" s="1744"/>
      <c r="O31" s="1744"/>
      <c r="P31" s="1745"/>
      <c r="Q31" s="1721" t="s">
        <v>148</v>
      </c>
      <c r="R31" s="1721"/>
      <c r="S31" s="1721"/>
      <c r="T31" s="1743"/>
      <c r="U31" s="1744"/>
      <c r="V31" s="1744"/>
      <c r="W31" s="1744"/>
      <c r="X31" s="1744"/>
      <c r="Y31" s="1744"/>
      <c r="Z31" s="1745"/>
      <c r="AA31" s="1721" t="s">
        <v>149</v>
      </c>
      <c r="AB31" s="1721"/>
      <c r="AC31" s="1721"/>
      <c r="AD31" s="1757"/>
      <c r="AE31" s="1080"/>
      <c r="AF31" s="1080"/>
      <c r="AG31" s="1080"/>
      <c r="AH31" s="1080"/>
      <c r="AI31" s="1080"/>
      <c r="AJ31" s="1081"/>
      <c r="AN31" s="398"/>
    </row>
    <row r="32" spans="2:40" s="397" customFormat="1" ht="18.75" customHeight="1" x14ac:dyDescent="0.15">
      <c r="B32" s="396"/>
      <c r="E32" s="1724"/>
      <c r="F32" s="1725"/>
      <c r="G32" s="1717" t="s">
        <v>150</v>
      </c>
      <c r="H32" s="1717"/>
      <c r="I32" s="1717"/>
      <c r="J32" s="668" t="s">
        <v>117</v>
      </c>
      <c r="K32" s="1718"/>
      <c r="L32" s="1719"/>
      <c r="M32" s="667" t="s">
        <v>152</v>
      </c>
      <c r="N32" s="1720"/>
      <c r="O32" s="1718"/>
      <c r="P32" s="1721" t="s">
        <v>119</v>
      </c>
      <c r="Q32" s="1721"/>
      <c r="R32" s="1721"/>
      <c r="S32" s="1722"/>
      <c r="T32" s="1722"/>
      <c r="U32" s="1722"/>
      <c r="V32" s="1723"/>
      <c r="W32" s="1721" t="s">
        <v>120</v>
      </c>
      <c r="X32" s="1721"/>
      <c r="Y32" s="1721"/>
      <c r="Z32" s="1729"/>
      <c r="AA32" s="1730"/>
      <c r="AB32" s="1730"/>
      <c r="AC32" s="1730"/>
      <c r="AD32" s="1730"/>
      <c r="AE32" s="1730"/>
      <c r="AF32" s="1730"/>
      <c r="AG32" s="1730"/>
      <c r="AH32" s="1730"/>
      <c r="AI32" s="1730"/>
      <c r="AJ32" s="1731"/>
      <c r="AN32" s="398"/>
    </row>
    <row r="33" spans="2:40" s="397" customFormat="1" ht="21" customHeight="1" x14ac:dyDescent="0.15">
      <c r="B33" s="396"/>
      <c r="E33" s="1725"/>
      <c r="F33" s="1725"/>
      <c r="G33" s="1717"/>
      <c r="H33" s="1717"/>
      <c r="I33" s="1717"/>
      <c r="J33" s="1729"/>
      <c r="K33" s="1730"/>
      <c r="L33" s="1730"/>
      <c r="M33" s="1730"/>
      <c r="N33" s="1730"/>
      <c r="O33" s="1730"/>
      <c r="P33" s="1730"/>
      <c r="Q33" s="1730"/>
      <c r="R33" s="1730"/>
      <c r="S33" s="1730"/>
      <c r="T33" s="1730"/>
      <c r="U33" s="1730"/>
      <c r="V33" s="1730"/>
      <c r="W33" s="1730"/>
      <c r="X33" s="1730"/>
      <c r="Y33" s="1730"/>
      <c r="Z33" s="1730"/>
      <c r="AA33" s="1730"/>
      <c r="AB33" s="1730"/>
      <c r="AC33" s="1730"/>
      <c r="AD33" s="1730"/>
      <c r="AE33" s="1730"/>
      <c r="AF33" s="1730"/>
      <c r="AG33" s="1730"/>
      <c r="AH33" s="1730"/>
      <c r="AI33" s="1730"/>
      <c r="AJ33" s="1731"/>
      <c r="AN33" s="398"/>
    </row>
    <row r="34" spans="2:40" ht="6" customHeight="1" x14ac:dyDescent="0.15">
      <c r="B34" s="70"/>
      <c r="D34" s="69"/>
      <c r="E34" s="59"/>
      <c r="F34" s="60"/>
      <c r="G34" s="60"/>
      <c r="H34" s="60"/>
      <c r="I34" s="60"/>
      <c r="J34" s="60"/>
      <c r="K34" s="60"/>
      <c r="L34" s="60"/>
      <c r="M34" s="60"/>
      <c r="N34" s="60"/>
      <c r="O34" s="60"/>
      <c r="P34" s="60"/>
      <c r="Q34" s="60"/>
      <c r="R34" s="60"/>
      <c r="S34" s="65"/>
      <c r="T34" s="65"/>
      <c r="U34" s="65"/>
      <c r="V34" s="65"/>
      <c r="W34" s="65"/>
      <c r="X34" s="65"/>
      <c r="Y34" s="65"/>
      <c r="Z34" s="65"/>
      <c r="AA34" s="65"/>
      <c r="AB34" s="65"/>
      <c r="AC34" s="65"/>
      <c r="AD34" s="65"/>
    </row>
    <row r="35" spans="2:40" ht="30.75" customHeight="1" x14ac:dyDescent="0.15">
      <c r="B35" s="70"/>
      <c r="E35" s="1715" t="s">
        <v>277</v>
      </c>
      <c r="F35" s="1715"/>
      <c r="G35" s="1715"/>
      <c r="H35" s="1715"/>
      <c r="I35" s="1715"/>
      <c r="J35" s="1716" t="s">
        <v>290</v>
      </c>
      <c r="K35" s="1716"/>
      <c r="L35" s="1726" t="str">
        <f>IF('10-1_高層_申請者の詳細'!J19="","",'10-1_高層_申請者の詳細'!J19)</f>
        <v/>
      </c>
      <c r="M35" s="1727"/>
      <c r="N35" s="1727"/>
      <c r="O35" s="1727"/>
      <c r="P35" s="1727"/>
      <c r="Q35" s="1727"/>
      <c r="R35" s="1727"/>
      <c r="S35" s="1727"/>
      <c r="T35" s="1727"/>
      <c r="U35" s="1727"/>
      <c r="V35" s="1727"/>
      <c r="W35" s="1727"/>
      <c r="X35" s="1727"/>
      <c r="Y35" s="1728"/>
      <c r="Z35" s="1716" t="s">
        <v>154</v>
      </c>
      <c r="AA35" s="1716"/>
      <c r="AB35" s="1758" t="str">
        <f>IF('10-1_高層_申請者の詳細'!J20="","",'10-1_高層_申請者の詳細'!J20)</f>
        <v/>
      </c>
      <c r="AC35" s="1759"/>
      <c r="AD35" s="1759"/>
      <c r="AE35" s="1759"/>
      <c r="AF35" s="1759"/>
      <c r="AG35" s="1759"/>
      <c r="AH35" s="1759"/>
      <c r="AI35" s="1759"/>
      <c r="AJ35" s="1760"/>
    </row>
    <row r="36" spans="2:40" ht="16.5" customHeight="1" x14ac:dyDescent="0.15">
      <c r="B36" s="70"/>
      <c r="C36" s="75"/>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31"/>
    </row>
    <row r="37" spans="2:40" ht="18.75" customHeight="1" x14ac:dyDescent="0.15">
      <c r="B37" s="31"/>
      <c r="D37" s="122" t="s">
        <v>796</v>
      </c>
      <c r="E37" s="38"/>
      <c r="F37" s="38"/>
      <c r="G37" s="38"/>
      <c r="H37" s="38"/>
      <c r="I37" s="38"/>
      <c r="J37" s="38"/>
      <c r="K37" s="38"/>
      <c r="L37" s="38"/>
      <c r="M37" s="38"/>
      <c r="N37" s="38"/>
      <c r="O37" s="38"/>
      <c r="P37" s="38"/>
      <c r="Q37" s="38"/>
      <c r="R37" s="38"/>
      <c r="S37" s="38"/>
      <c r="T37" s="38"/>
      <c r="U37" s="38"/>
      <c r="V37" s="38"/>
      <c r="W37" s="38"/>
      <c r="X37" s="38"/>
      <c r="Y37" s="38"/>
      <c r="Z37" s="38"/>
      <c r="AA37" s="38"/>
      <c r="AB37" s="38"/>
      <c r="AC37" s="31"/>
    </row>
    <row r="38" spans="2:40" s="397" customFormat="1" ht="16.5" customHeight="1" x14ac:dyDescent="0.15">
      <c r="B38" s="399"/>
      <c r="C38" s="400"/>
      <c r="E38" s="304"/>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6"/>
      <c r="AJ38" s="398"/>
    </row>
    <row r="39" spans="2:40" s="397" customFormat="1" ht="16.5" customHeight="1" x14ac:dyDescent="0.15">
      <c r="B39" s="399"/>
      <c r="C39" s="401"/>
      <c r="E39" s="307"/>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9"/>
      <c r="AJ39" s="398"/>
    </row>
    <row r="40" spans="2:40" s="397" customFormat="1" ht="16.5" customHeight="1" x14ac:dyDescent="0.15">
      <c r="B40" s="399"/>
      <c r="C40" s="402"/>
      <c r="E40" s="307"/>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9"/>
      <c r="AJ40" s="398"/>
    </row>
    <row r="41" spans="2:40" s="397" customFormat="1" ht="16.5" customHeight="1" x14ac:dyDescent="0.15">
      <c r="B41" s="399"/>
      <c r="C41" s="402"/>
      <c r="E41" s="307"/>
      <c r="F41" s="308"/>
      <c r="G41" s="308"/>
      <c r="H41" s="308"/>
      <c r="I41" s="308"/>
      <c r="J41" s="308"/>
      <c r="K41" s="308"/>
      <c r="L41" s="308"/>
      <c r="M41" s="308"/>
      <c r="N41" s="308"/>
      <c r="O41" s="737"/>
      <c r="P41" s="737"/>
      <c r="Q41" s="737"/>
      <c r="R41" s="737"/>
      <c r="S41" s="737"/>
      <c r="T41" s="737"/>
      <c r="U41" s="737"/>
      <c r="V41" s="737"/>
      <c r="W41" s="737"/>
      <c r="X41" s="737"/>
      <c r="Y41" s="308"/>
      <c r="Z41" s="308"/>
      <c r="AA41" s="308"/>
      <c r="AB41" s="308"/>
      <c r="AC41" s="308"/>
      <c r="AD41" s="308"/>
      <c r="AE41" s="308"/>
      <c r="AF41" s="308"/>
      <c r="AG41" s="308"/>
      <c r="AH41" s="308"/>
      <c r="AI41" s="309"/>
      <c r="AJ41" s="398"/>
    </row>
    <row r="42" spans="2:40" s="397" customFormat="1" ht="16.5" customHeight="1" x14ac:dyDescent="0.15">
      <c r="B42" s="399"/>
      <c r="C42" s="402"/>
      <c r="E42" s="307"/>
      <c r="F42" s="308"/>
      <c r="G42" s="308"/>
      <c r="H42" s="308"/>
      <c r="I42" s="308"/>
      <c r="J42" s="308"/>
      <c r="K42" s="308"/>
      <c r="L42" s="308"/>
      <c r="M42" s="308"/>
      <c r="N42" s="308"/>
      <c r="O42" s="737"/>
      <c r="P42" s="737"/>
      <c r="Q42" s="737"/>
      <c r="R42" s="737"/>
      <c r="S42" s="737"/>
      <c r="T42" s="737"/>
      <c r="U42" s="737"/>
      <c r="V42" s="737"/>
      <c r="W42" s="737"/>
      <c r="X42" s="737"/>
      <c r="Y42" s="308"/>
      <c r="Z42" s="308"/>
      <c r="AA42" s="308"/>
      <c r="AB42" s="308"/>
      <c r="AC42" s="308"/>
      <c r="AD42" s="308"/>
      <c r="AE42" s="308"/>
      <c r="AF42" s="308"/>
      <c r="AG42" s="308"/>
      <c r="AH42" s="308"/>
      <c r="AI42" s="309"/>
      <c r="AJ42" s="398"/>
    </row>
    <row r="43" spans="2:40" s="397" customFormat="1" ht="16.5" customHeight="1" x14ac:dyDescent="0.15">
      <c r="B43" s="399"/>
      <c r="C43" s="402"/>
      <c r="E43" s="307"/>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9"/>
      <c r="AJ43" s="398"/>
    </row>
    <row r="44" spans="2:40" s="397" customFormat="1" ht="16.5" customHeight="1" x14ac:dyDescent="0.15">
      <c r="B44" s="399"/>
      <c r="C44" s="402"/>
      <c r="E44" s="307"/>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9"/>
      <c r="AJ44" s="398"/>
    </row>
    <row r="45" spans="2:40" s="397" customFormat="1" ht="16.5" customHeight="1" x14ac:dyDescent="0.15">
      <c r="B45" s="399"/>
      <c r="C45" s="402"/>
      <c r="E45" s="310"/>
      <c r="F45" s="311"/>
      <c r="G45" s="311"/>
      <c r="H45" s="760"/>
      <c r="I45" s="760"/>
      <c r="J45" s="760"/>
      <c r="K45" s="760"/>
      <c r="L45" s="760"/>
      <c r="M45" s="760"/>
      <c r="N45" s="760"/>
      <c r="O45" s="760"/>
      <c r="P45" s="760"/>
      <c r="Q45" s="760"/>
      <c r="R45" s="761"/>
      <c r="S45" s="761"/>
      <c r="T45" s="761"/>
      <c r="U45" s="761"/>
      <c r="V45" s="760"/>
      <c r="W45" s="760"/>
      <c r="X45" s="760"/>
      <c r="Y45" s="760"/>
      <c r="Z45" s="760"/>
      <c r="AA45" s="760"/>
      <c r="AB45" s="760"/>
      <c r="AC45" s="760"/>
      <c r="AD45" s="760"/>
      <c r="AE45" s="760"/>
      <c r="AF45" s="311"/>
      <c r="AG45" s="311"/>
      <c r="AH45" s="311"/>
      <c r="AI45" s="312"/>
      <c r="AJ45" s="398"/>
    </row>
    <row r="46" spans="2:40" ht="16.5" customHeight="1" x14ac:dyDescent="0.15">
      <c r="B46" s="31"/>
      <c r="E46" s="31"/>
      <c r="F46" s="77"/>
      <c r="G46" s="78"/>
      <c r="H46" s="31"/>
      <c r="I46" s="31"/>
      <c r="J46" s="31"/>
      <c r="K46" s="31"/>
      <c r="L46" s="31"/>
      <c r="M46" s="31"/>
      <c r="N46" s="31"/>
      <c r="O46" s="31"/>
      <c r="P46" s="31"/>
      <c r="Q46" s="31"/>
      <c r="R46" s="31"/>
      <c r="S46" s="31"/>
      <c r="T46" s="31"/>
      <c r="U46" s="31"/>
      <c r="V46" s="31"/>
      <c r="Y46" s="31"/>
      <c r="Z46" s="31"/>
      <c r="AA46" s="31"/>
      <c r="AB46" s="31"/>
      <c r="AC46" s="31"/>
      <c r="AD46" s="31"/>
    </row>
    <row r="47" spans="2:40" ht="16.5" customHeight="1" x14ac:dyDescent="0.15">
      <c r="B47" s="31"/>
      <c r="E47" s="31"/>
      <c r="F47" s="31"/>
      <c r="G47" s="78"/>
      <c r="H47" s="31"/>
      <c r="I47" s="31"/>
      <c r="J47" s="31"/>
      <c r="K47" s="31"/>
      <c r="L47" s="31"/>
      <c r="M47" s="31"/>
      <c r="N47" s="31"/>
      <c r="O47" s="31"/>
      <c r="P47" s="31"/>
      <c r="Q47" s="31"/>
      <c r="R47" s="31"/>
      <c r="S47" s="31"/>
      <c r="T47" s="31"/>
      <c r="U47" s="31"/>
      <c r="V47" s="31"/>
      <c r="Y47" s="31"/>
      <c r="Z47" s="31"/>
      <c r="AA47" s="31"/>
      <c r="AB47" s="31"/>
      <c r="AC47" s="31"/>
      <c r="AD47" s="31"/>
    </row>
    <row r="48" spans="2:40" ht="16.5" customHeight="1" x14ac:dyDescent="0.15">
      <c r="B48" s="31"/>
      <c r="E48" s="31"/>
      <c r="F48" s="31"/>
      <c r="G48" s="78"/>
      <c r="H48" s="31"/>
      <c r="I48" s="31"/>
      <c r="J48" s="31"/>
      <c r="K48" s="31"/>
      <c r="L48" s="31"/>
      <c r="M48" s="31"/>
      <c r="N48" s="31"/>
      <c r="O48" s="31"/>
      <c r="P48" s="31"/>
      <c r="Q48" s="31"/>
      <c r="R48" s="31"/>
      <c r="S48" s="31"/>
      <c r="T48" s="31"/>
      <c r="U48" s="31"/>
      <c r="V48" s="31"/>
      <c r="Y48" s="31"/>
      <c r="Z48" s="31"/>
      <c r="AA48" s="31"/>
      <c r="AB48" s="31"/>
      <c r="AC48" s="31"/>
      <c r="AD48" s="31"/>
    </row>
    <row r="49" spans="2:30" ht="16.5" customHeight="1" x14ac:dyDescent="0.15">
      <c r="B49" s="31"/>
      <c r="E49" s="31"/>
      <c r="F49" s="31"/>
      <c r="G49" s="58"/>
      <c r="H49" s="31"/>
      <c r="I49" s="31"/>
      <c r="J49" s="31"/>
      <c r="K49" s="31"/>
      <c r="L49" s="31"/>
      <c r="M49" s="31"/>
      <c r="N49" s="31"/>
      <c r="O49" s="31"/>
      <c r="P49" s="31"/>
      <c r="Q49" s="31"/>
      <c r="R49" s="31"/>
      <c r="S49" s="31"/>
      <c r="T49" s="31"/>
      <c r="U49" s="31"/>
      <c r="V49" s="31"/>
      <c r="Y49" s="31"/>
      <c r="Z49" s="31"/>
      <c r="AA49" s="31"/>
      <c r="AB49" s="31"/>
      <c r="AC49" s="31"/>
      <c r="AD49" s="31"/>
    </row>
    <row r="50" spans="2:30" ht="16.5" customHeight="1" x14ac:dyDescent="0.15">
      <c r="B50" s="31"/>
      <c r="C50" s="31"/>
      <c r="D50" s="31"/>
      <c r="E50" s="31"/>
      <c r="F50" s="31"/>
      <c r="H50" s="31"/>
      <c r="I50" s="31"/>
      <c r="J50" s="31"/>
      <c r="K50" s="31"/>
      <c r="L50" s="31"/>
      <c r="M50" s="31"/>
      <c r="N50" s="31"/>
      <c r="O50" s="31"/>
      <c r="P50" s="31"/>
      <c r="Q50" s="31"/>
      <c r="R50" s="31"/>
      <c r="S50" s="31"/>
      <c r="T50" s="31"/>
      <c r="U50" s="31"/>
      <c r="V50" s="31"/>
      <c r="W50" s="31"/>
      <c r="X50" s="31"/>
      <c r="Y50" s="31"/>
      <c r="Z50" s="31"/>
      <c r="AA50" s="31"/>
      <c r="AB50" s="31"/>
      <c r="AC50" s="31"/>
      <c r="AD50" s="31"/>
    </row>
    <row r="61" spans="2:30" ht="16.5" customHeight="1" x14ac:dyDescent="0.15">
      <c r="B61" s="31"/>
      <c r="C61" s="31"/>
      <c r="D61" s="31"/>
      <c r="E61" s="31"/>
      <c r="F61" s="31"/>
      <c r="G61" s="31"/>
      <c r="H61" s="31"/>
      <c r="I61" s="31"/>
      <c r="J61" s="31"/>
      <c r="K61" s="31"/>
      <c r="L61" s="31"/>
      <c r="M61" s="31"/>
      <c r="N61" s="31"/>
      <c r="O61" s="31"/>
      <c r="P61" s="31"/>
      <c r="Q61" s="31"/>
      <c r="R61" s="31"/>
      <c r="S61" s="31"/>
      <c r="T61" s="31"/>
      <c r="U61" s="31"/>
      <c r="V61" s="31"/>
      <c r="W61" s="31"/>
      <c r="X61" s="31"/>
      <c r="Y61" s="79"/>
      <c r="Z61" s="31"/>
      <c r="AA61" s="31"/>
      <c r="AB61" s="31"/>
      <c r="AC61" s="31"/>
      <c r="AD61" s="31"/>
    </row>
    <row r="62" spans="2:30" ht="16.5" customHeight="1" x14ac:dyDescent="0.15">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row>
    <row r="63" spans="2:30" ht="16.5" customHeight="1" x14ac:dyDescent="0.15">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row>
    <row r="64" spans="2:30" ht="16.5" customHeight="1" x14ac:dyDescent="0.15">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row>
    <row r="65" spans="22:29" ht="16.5" customHeight="1" x14ac:dyDescent="0.15">
      <c r="V65" s="31"/>
      <c r="W65" s="31"/>
      <c r="X65" s="31"/>
      <c r="Y65" s="31"/>
      <c r="Z65" s="31"/>
      <c r="AA65" s="31"/>
      <c r="AB65" s="31"/>
      <c r="AC65" s="31"/>
    </row>
    <row r="66" spans="22:29" ht="16.5" customHeight="1" x14ac:dyDescent="0.15">
      <c r="V66" s="31"/>
      <c r="W66" s="31"/>
      <c r="X66" s="31"/>
      <c r="Y66" s="31"/>
      <c r="Z66" s="31"/>
      <c r="AA66" s="31"/>
      <c r="AB66" s="31"/>
      <c r="AC66" s="31"/>
    </row>
    <row r="67" spans="22:29" ht="16.5" customHeight="1" x14ac:dyDescent="0.15">
      <c r="V67" s="31"/>
      <c r="W67" s="31"/>
      <c r="X67" s="31"/>
      <c r="Y67" s="31"/>
      <c r="Z67" s="31"/>
      <c r="AA67" s="31"/>
      <c r="AB67" s="31"/>
      <c r="AC67" s="31"/>
    </row>
    <row r="68" spans="22:29" ht="16.5" customHeight="1" x14ac:dyDescent="0.15">
      <c r="V68" s="31"/>
      <c r="W68" s="31"/>
      <c r="X68" s="31"/>
      <c r="Y68" s="31"/>
      <c r="Z68" s="31"/>
      <c r="AA68" s="31"/>
      <c r="AB68" s="31"/>
      <c r="AC68" s="31"/>
    </row>
    <row r="69" spans="22:29" ht="16.5" customHeight="1" x14ac:dyDescent="0.15">
      <c r="V69" s="31"/>
      <c r="W69" s="31"/>
      <c r="X69" s="31"/>
      <c r="Y69" s="31"/>
      <c r="Z69" s="31"/>
      <c r="AA69" s="31"/>
      <c r="AB69" s="31"/>
      <c r="AC69" s="31"/>
    </row>
    <row r="70" spans="22:29" ht="16.5" customHeight="1" x14ac:dyDescent="0.15">
      <c r="V70" s="31"/>
      <c r="W70" s="31"/>
      <c r="X70" s="31"/>
      <c r="Y70" s="31"/>
      <c r="Z70" s="31"/>
      <c r="AA70" s="31"/>
      <c r="AB70" s="31"/>
      <c r="AC70" s="31"/>
    </row>
    <row r="71" spans="22:29" ht="16.5" customHeight="1" x14ac:dyDescent="0.15">
      <c r="V71" s="31"/>
      <c r="W71" s="31"/>
      <c r="X71" s="31"/>
      <c r="Y71" s="31"/>
      <c r="Z71" s="31"/>
      <c r="AA71" s="31"/>
      <c r="AB71" s="31"/>
      <c r="AC71" s="31"/>
    </row>
    <row r="72" spans="22:29" ht="16.5" customHeight="1" x14ac:dyDescent="0.15">
      <c r="V72" s="31"/>
      <c r="W72" s="31"/>
      <c r="X72" s="31"/>
      <c r="Y72" s="31"/>
      <c r="Z72" s="31"/>
      <c r="AA72" s="31"/>
      <c r="AB72" s="31"/>
      <c r="AC72" s="31"/>
    </row>
    <row r="73" spans="22:29" ht="16.5" customHeight="1" x14ac:dyDescent="0.15">
      <c r="V73" s="31"/>
      <c r="W73" s="31"/>
      <c r="X73" s="31"/>
      <c r="Y73" s="31"/>
      <c r="Z73" s="31"/>
      <c r="AA73" s="31"/>
      <c r="AB73" s="31"/>
      <c r="AC73" s="31"/>
    </row>
    <row r="74" spans="22:29" ht="16.5" customHeight="1" x14ac:dyDescent="0.15">
      <c r="V74" s="31"/>
      <c r="W74" s="31"/>
      <c r="X74" s="31"/>
      <c r="Y74" s="31"/>
      <c r="Z74" s="31"/>
      <c r="AA74" s="31"/>
      <c r="AB74" s="31"/>
      <c r="AC74" s="31"/>
    </row>
    <row r="75" spans="22:29" ht="16.5" customHeight="1" x14ac:dyDescent="0.15">
      <c r="V75" s="31"/>
      <c r="W75" s="31"/>
      <c r="X75" s="31"/>
      <c r="Y75" s="31"/>
      <c r="Z75" s="31"/>
      <c r="AA75" s="31"/>
      <c r="AB75" s="31"/>
      <c r="AC75" s="31"/>
    </row>
    <row r="76" spans="22:29" ht="16.5" customHeight="1" x14ac:dyDescent="0.15">
      <c r="V76" s="31"/>
      <c r="W76" s="31"/>
      <c r="X76" s="31"/>
      <c r="Y76" s="31"/>
      <c r="Z76" s="31"/>
      <c r="AA76" s="31"/>
      <c r="AB76" s="31"/>
      <c r="AC76" s="31"/>
    </row>
    <row r="77" spans="22:29" ht="16.5" customHeight="1" x14ac:dyDescent="0.15">
      <c r="V77" s="31"/>
      <c r="W77" s="31"/>
      <c r="X77" s="31"/>
      <c r="Y77" s="31"/>
      <c r="Z77" s="31"/>
      <c r="AA77" s="31"/>
      <c r="AB77" s="31"/>
      <c r="AC77" s="31"/>
    </row>
    <row r="78" spans="22:29" ht="16.5" customHeight="1" x14ac:dyDescent="0.15">
      <c r="V78" s="31"/>
      <c r="W78" s="31"/>
      <c r="X78" s="31"/>
      <c r="Y78" s="31"/>
      <c r="Z78" s="31"/>
      <c r="AA78" s="31"/>
      <c r="AB78" s="31"/>
      <c r="AC78" s="31"/>
    </row>
    <row r="79" spans="22:29" ht="16.5" customHeight="1" x14ac:dyDescent="0.15">
      <c r="V79" s="31"/>
      <c r="W79" s="31"/>
      <c r="X79" s="31"/>
      <c r="Y79" s="31"/>
      <c r="Z79" s="31"/>
      <c r="AA79" s="31"/>
      <c r="AB79" s="31"/>
      <c r="AC79" s="31"/>
    </row>
  </sheetData>
  <sheetProtection formatRows="0" insertRows="0" deleteRows="0" selectLockedCells="1"/>
  <dataConsolidate/>
  <mergeCells count="141">
    <mergeCell ref="AD31:AJ31"/>
    <mergeCell ref="AB35:AJ35"/>
    <mergeCell ref="Z26:AJ26"/>
    <mergeCell ref="Z29:AJ29"/>
    <mergeCell ref="Z32:AJ32"/>
    <mergeCell ref="J27:AJ27"/>
    <mergeCell ref="J30:AJ30"/>
    <mergeCell ref="J33:AJ33"/>
    <mergeCell ref="AH16:AI16"/>
    <mergeCell ref="AD19:AJ19"/>
    <mergeCell ref="Z20:AJ20"/>
    <mergeCell ref="J21:AJ21"/>
    <mergeCell ref="AD22:AJ22"/>
    <mergeCell ref="Z23:AJ23"/>
    <mergeCell ref="J24:AJ24"/>
    <mergeCell ref="AD25:AJ25"/>
    <mergeCell ref="AD28:AJ28"/>
    <mergeCell ref="AA22:AC22"/>
    <mergeCell ref="F16:I16"/>
    <mergeCell ref="J16:K16"/>
    <mergeCell ref="M16:N16"/>
    <mergeCell ref="P16:Q16"/>
    <mergeCell ref="S16:T16"/>
    <mergeCell ref="V16:W16"/>
    <mergeCell ref="Y16:Z16"/>
    <mergeCell ref="AB16:AC16"/>
    <mergeCell ref="AE16:AF16"/>
    <mergeCell ref="AH13:AI13"/>
    <mergeCell ref="E14:I14"/>
    <mergeCell ref="J14:R14"/>
    <mergeCell ref="S14:AA14"/>
    <mergeCell ref="AB14:AJ14"/>
    <mergeCell ref="F15:I15"/>
    <mergeCell ref="J15:K15"/>
    <mergeCell ref="M15:N15"/>
    <mergeCell ref="P15:Q15"/>
    <mergeCell ref="S15:T15"/>
    <mergeCell ref="V15:W15"/>
    <mergeCell ref="Y15:Z15"/>
    <mergeCell ref="AB15:AC15"/>
    <mergeCell ref="AE15:AF15"/>
    <mergeCell ref="AH15:AI15"/>
    <mergeCell ref="F13:I13"/>
    <mergeCell ref="J13:K13"/>
    <mergeCell ref="M13:N13"/>
    <mergeCell ref="P13:Q13"/>
    <mergeCell ref="S13:T13"/>
    <mergeCell ref="V13:W13"/>
    <mergeCell ref="Y13:Z13"/>
    <mergeCell ref="AB13:AC13"/>
    <mergeCell ref="AE13:AF13"/>
    <mergeCell ref="E11:I11"/>
    <mergeCell ref="J11:R11"/>
    <mergeCell ref="S11:AA11"/>
    <mergeCell ref="AB11:AJ11"/>
    <mergeCell ref="F12:I12"/>
    <mergeCell ref="J12:K12"/>
    <mergeCell ref="M12:N12"/>
    <mergeCell ref="P12:Q12"/>
    <mergeCell ref="S12:T12"/>
    <mergeCell ref="V12:W12"/>
    <mergeCell ref="Y12:Z12"/>
    <mergeCell ref="AB12:AC12"/>
    <mergeCell ref="AE12:AF12"/>
    <mergeCell ref="AH12:AI12"/>
    <mergeCell ref="E6:I6"/>
    <mergeCell ref="L6:M6"/>
    <mergeCell ref="O6:P6"/>
    <mergeCell ref="R6:S6"/>
    <mergeCell ref="E7:I7"/>
    <mergeCell ref="L7:M7"/>
    <mergeCell ref="O7:P7"/>
    <mergeCell ref="R7:S7"/>
    <mergeCell ref="E8:I8"/>
    <mergeCell ref="L8:M8"/>
    <mergeCell ref="O8:P8"/>
    <mergeCell ref="R8:S8"/>
    <mergeCell ref="D3:AJ3"/>
    <mergeCell ref="W20:Y20"/>
    <mergeCell ref="E31:F33"/>
    <mergeCell ref="G31:I31"/>
    <mergeCell ref="J31:P31"/>
    <mergeCell ref="Q31:S31"/>
    <mergeCell ref="T31:Z31"/>
    <mergeCell ref="AA31:AC31"/>
    <mergeCell ref="G32:I33"/>
    <mergeCell ref="K32:L32"/>
    <mergeCell ref="N32:O32"/>
    <mergeCell ref="P32:R32"/>
    <mergeCell ref="S32:V32"/>
    <mergeCell ref="W32:Y32"/>
    <mergeCell ref="J28:P28"/>
    <mergeCell ref="Q28:S28"/>
    <mergeCell ref="T28:Z28"/>
    <mergeCell ref="AA28:AC28"/>
    <mergeCell ref="G29:I30"/>
    <mergeCell ref="K29:L29"/>
    <mergeCell ref="N29:O29"/>
    <mergeCell ref="P29:R29"/>
    <mergeCell ref="S29:V29"/>
    <mergeCell ref="E22:F24"/>
    <mergeCell ref="G22:I22"/>
    <mergeCell ref="J22:P22"/>
    <mergeCell ref="Q22:S22"/>
    <mergeCell ref="T22:Z22"/>
    <mergeCell ref="G23:I24"/>
    <mergeCell ref="K23:L23"/>
    <mergeCell ref="N23:O23"/>
    <mergeCell ref="P23:R23"/>
    <mergeCell ref="S23:V23"/>
    <mergeCell ref="W23:Y23"/>
    <mergeCell ref="E19:F21"/>
    <mergeCell ref="G19:I19"/>
    <mergeCell ref="J19:P19"/>
    <mergeCell ref="Q19:S19"/>
    <mergeCell ref="T19:Z19"/>
    <mergeCell ref="AA19:AC19"/>
    <mergeCell ref="G20:I21"/>
    <mergeCell ref="K20:L20"/>
    <mergeCell ref="N20:O20"/>
    <mergeCell ref="P20:R20"/>
    <mergeCell ref="S20:V20"/>
    <mergeCell ref="E35:I35"/>
    <mergeCell ref="J35:K35"/>
    <mergeCell ref="Z35:AA35"/>
    <mergeCell ref="G26:I27"/>
    <mergeCell ref="K26:L26"/>
    <mergeCell ref="N26:O26"/>
    <mergeCell ref="P26:R26"/>
    <mergeCell ref="S26:V26"/>
    <mergeCell ref="W26:Y26"/>
    <mergeCell ref="E25:F27"/>
    <mergeCell ref="L35:Y35"/>
    <mergeCell ref="W29:Y29"/>
    <mergeCell ref="G25:I25"/>
    <mergeCell ref="J25:P25"/>
    <mergeCell ref="Q25:S25"/>
    <mergeCell ref="T25:Z25"/>
    <mergeCell ref="AA25:AC25"/>
    <mergeCell ref="E28:F30"/>
    <mergeCell ref="G28:I28"/>
  </mergeCells>
  <phoneticPr fontId="7"/>
  <conditionalFormatting sqref="L6:M6">
    <cfRule type="expression" dxfId="143" priority="28">
      <formula>L6=""</formula>
    </cfRule>
  </conditionalFormatting>
  <conditionalFormatting sqref="L7:M8">
    <cfRule type="expression" dxfId="142" priority="27">
      <formula>L7=""</formula>
    </cfRule>
  </conditionalFormatting>
  <conditionalFormatting sqref="O6:P6">
    <cfRule type="expression" dxfId="141" priority="26">
      <formula>O6=""</formula>
    </cfRule>
  </conditionalFormatting>
  <conditionalFormatting sqref="R6:S6">
    <cfRule type="expression" dxfId="140" priority="25">
      <formula>R6=""</formula>
    </cfRule>
  </conditionalFormatting>
  <conditionalFormatting sqref="O7:P8">
    <cfRule type="expression" dxfId="139" priority="24">
      <formula>O7=""</formula>
    </cfRule>
  </conditionalFormatting>
  <conditionalFormatting sqref="R7:S8">
    <cfRule type="expression" dxfId="138" priority="23">
      <formula>R7=""</formula>
    </cfRule>
  </conditionalFormatting>
  <conditionalFormatting sqref="J12:K12">
    <cfRule type="expression" dxfId="137" priority="10">
      <formula>J12=""</formula>
    </cfRule>
  </conditionalFormatting>
  <conditionalFormatting sqref="M12:N12">
    <cfRule type="expression" dxfId="136" priority="9">
      <formula>M12=""</formula>
    </cfRule>
  </conditionalFormatting>
  <conditionalFormatting sqref="P12:Q12">
    <cfRule type="expression" dxfId="135" priority="8">
      <formula>P12=""</formula>
    </cfRule>
  </conditionalFormatting>
  <conditionalFormatting sqref="S12:T12">
    <cfRule type="expression" dxfId="134" priority="7">
      <formula>S12=""</formula>
    </cfRule>
  </conditionalFormatting>
  <conditionalFormatting sqref="V12:W12">
    <cfRule type="expression" dxfId="133" priority="6">
      <formula>V12=""</formula>
    </cfRule>
  </conditionalFormatting>
  <conditionalFormatting sqref="Y12:Z12">
    <cfRule type="expression" dxfId="132" priority="5">
      <formula>Y12=""</formula>
    </cfRule>
  </conditionalFormatting>
  <conditionalFormatting sqref="AB12:AC12">
    <cfRule type="expression" dxfId="131" priority="4">
      <formula>AB12=""</formula>
    </cfRule>
  </conditionalFormatting>
  <conditionalFormatting sqref="AE12:AF12">
    <cfRule type="expression" dxfId="130" priority="3">
      <formula>AE12=""</formula>
    </cfRule>
  </conditionalFormatting>
  <conditionalFormatting sqref="AH12:AI12">
    <cfRule type="expression" dxfId="129" priority="2">
      <formula>AH12=""</formula>
    </cfRule>
  </conditionalFormatting>
  <conditionalFormatting sqref="J13:K13 M13:N13 P13:Q13 S13:T13 V13:W13 Y13:Z13 AB13:AC13 AE13:AF13 AH13:AI13">
    <cfRule type="expression" dxfId="128" priority="11">
      <formula>J13=""</formula>
    </cfRule>
  </conditionalFormatting>
  <dataValidations count="7">
    <dataValidation type="list" allowBlank="1" showInputMessage="1" showErrorMessage="1" sqref="J4:J5">
      <formula1>"有,無"</formula1>
    </dataValidation>
    <dataValidation imeMode="hiragana" allowBlank="1" showInputMessage="1" showErrorMessage="1" sqref="J19:P19 T19:Z19 J33:AI33 AD19 Z20 J28:P28 T28:Z28 AD28:AI28 Z29:AI29 J30:AI30 J22:P22 T22:Z22 J21 Z23:AI23 J24:AI24 J25:P25 T25:Z25 AD25:AI25 Z26:AI26 J27:AI27 J31:P31 T31:Z31 AD31:AI31 Z32:AI32 AD22"/>
    <dataValidation imeMode="disabled" allowBlank="1" showInputMessage="1" showErrorMessage="1" sqref="L6:M8 S15:T16 AB12:AC13 J15:K16 S12:T13 J12:K13 AB15:AC16"/>
    <dataValidation imeMode="on" allowBlank="1" showInputMessage="1" showErrorMessage="1" sqref="J6:K8"/>
    <dataValidation type="textLength" imeMode="disabled" operator="lessThanOrEqual" allowBlank="1" showInputMessage="1" showErrorMessage="1" sqref="K20:L20 K29:L29 K23:L23 K26:L26 K32:L32">
      <formula1>3</formula1>
    </dataValidation>
    <dataValidation type="textLength" imeMode="disabled" operator="lessThanOrEqual" allowBlank="1" showInputMessage="1" showErrorMessage="1" sqref="N20:O20 N29:O29 N23:O23 N26:O26 N32:O32">
      <formula1>4</formula1>
    </dataValidation>
    <dataValidation type="textLength" imeMode="disabled" operator="lessThanOrEqual" allowBlank="1" showInputMessage="1" showErrorMessage="1" sqref="O6:P8 R6:S8 AH15:AI16 AE12:AF13 V15:W16 AH12:AI13 Y15:Z16 V12:W13 M15:N16 Y12:Z13 P15:Q16 M12:N13 P12:Q13 AE15:AF16">
      <formula1>2</formula1>
    </dataValidation>
  </dataValidations>
  <printOptions horizontalCentered="1"/>
  <pageMargins left="0.23622047244094491" right="0.23622047244094491" top="0.55118110236220474" bottom="0.55118110236220474" header="0.31496062992125984" footer="0.31496062992125984"/>
  <pageSetup paperSize="9" fitToHeight="0" orientation="portrait" cellComments="asDisplayed" errors="NA" r:id="rId1"/>
  <headerFooter alignWithMargins="0"/>
  <drawing r:id="rId2"/>
  <extLst>
    <ext xmlns:x14="http://schemas.microsoft.com/office/spreadsheetml/2009/9/main" uri="{CCE6A557-97BC-4b89-ADB6-D9C93CAAB3DF}">
      <x14:dataValidations xmlns:xm="http://schemas.microsoft.com/office/excel/2006/main" count="1">
        <x14:dataValidation type="list" imeMode="hiragana" allowBlank="1" showInputMessage="1" showErrorMessage="1" error="都道府県を選択してください。">
          <x14:formula1>
            <xm:f>date1!$C$1:$C$47</xm:f>
          </x14:formula1>
          <xm:sqref>S20:V20 S29:V29 S23:V23 S26:V26 S32:V32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D62"/>
  <sheetViews>
    <sheetView showGridLines="0" view="pageBreakPreview" topLeftCell="A4" zoomScale="70" zoomScaleNormal="55" zoomScaleSheetLayoutView="70" workbookViewId="0">
      <selection activeCell="BU19" sqref="BU19"/>
    </sheetView>
  </sheetViews>
  <sheetFormatPr defaultColWidth="3.125" defaultRowHeight="21" customHeight="1" x14ac:dyDescent="0.15"/>
  <cols>
    <col min="1" max="1" width="5.625" style="21" customWidth="1"/>
    <col min="2" max="3" width="3" style="21" customWidth="1"/>
    <col min="4" max="4" width="3.25" style="21" customWidth="1"/>
    <col min="5" max="5" width="1.875" style="21" customWidth="1"/>
    <col min="6" max="6" width="3.375" style="21" customWidth="1"/>
    <col min="7" max="7" width="4" style="21" customWidth="1"/>
    <col min="8" max="8" width="2.375" style="21" customWidth="1"/>
    <col min="9" max="23" width="5.125" style="21" customWidth="1"/>
    <col min="24" max="24" width="5.125" style="81" customWidth="1"/>
    <col min="25" max="28" width="5.125" style="82" customWidth="1"/>
    <col min="29" max="29" width="3.125" style="82"/>
    <col min="30" max="30" width="5.5" style="83" customWidth="1"/>
    <col min="31" max="16384" width="3.125" style="21"/>
  </cols>
  <sheetData>
    <row r="1" spans="1:30" ht="15" customHeight="1" x14ac:dyDescent="0.15">
      <c r="B1" s="80" t="s">
        <v>873</v>
      </c>
    </row>
    <row r="2" spans="1:30" ht="15" customHeight="1" x14ac:dyDescent="0.15">
      <c r="B2" s="80" t="s">
        <v>874</v>
      </c>
    </row>
    <row r="3" spans="1:30" ht="7.5" customHeight="1" x14ac:dyDescent="0.15">
      <c r="B3" s="80"/>
    </row>
    <row r="4" spans="1:30" ht="15" customHeight="1" x14ac:dyDescent="0.15">
      <c r="B4" s="80"/>
    </row>
    <row r="5" spans="1:30" ht="15" customHeight="1" x14ac:dyDescent="0.15">
      <c r="B5" s="80"/>
    </row>
    <row r="6" spans="1:30" ht="15" customHeight="1" x14ac:dyDescent="0.15"/>
    <row r="7" spans="1:30" ht="21" customHeight="1" x14ac:dyDescent="0.15">
      <c r="B7" s="1874" t="s">
        <v>806</v>
      </c>
      <c r="C7" s="1874"/>
      <c r="D7" s="1874"/>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row>
    <row r="8" spans="1:30" s="85" customFormat="1" ht="20.100000000000001" customHeight="1" x14ac:dyDescent="0.15">
      <c r="A8" s="84"/>
      <c r="B8" s="125" t="s">
        <v>797</v>
      </c>
      <c r="D8" s="33"/>
      <c r="E8" s="33"/>
      <c r="F8" s="33"/>
      <c r="G8" s="33"/>
      <c r="H8" s="33"/>
      <c r="I8" s="33"/>
      <c r="J8" s="34"/>
      <c r="K8" s="34"/>
      <c r="L8" s="33"/>
      <c r="M8" s="33"/>
      <c r="N8" s="86"/>
      <c r="O8" s="33"/>
      <c r="P8" s="33"/>
      <c r="Q8" s="33"/>
      <c r="R8" s="33"/>
      <c r="S8" s="33"/>
      <c r="T8" s="33"/>
      <c r="U8" s="33"/>
      <c r="V8" s="33"/>
      <c r="W8" s="33"/>
      <c r="X8" s="33"/>
      <c r="Y8" s="87"/>
      <c r="Z8" s="87"/>
      <c r="AA8" s="87"/>
      <c r="AB8" s="88"/>
      <c r="AC8" s="88"/>
      <c r="AD8" s="89"/>
    </row>
    <row r="9" spans="1:30" s="85" customFormat="1" ht="15" customHeight="1" x14ac:dyDescent="0.15">
      <c r="A9" s="84"/>
      <c r="B9" s="31"/>
      <c r="C9" s="31"/>
      <c r="D9" s="31"/>
      <c r="E9" s="90"/>
      <c r="F9" s="90"/>
      <c r="G9" s="34"/>
      <c r="H9" s="34"/>
      <c r="I9" s="34"/>
      <c r="J9" s="40"/>
      <c r="K9" s="44"/>
      <c r="L9" s="44"/>
      <c r="M9" s="91"/>
      <c r="N9" s="91"/>
      <c r="O9" s="92"/>
      <c r="P9" s="92"/>
      <c r="Q9" s="92"/>
      <c r="R9" s="92"/>
      <c r="S9" s="92"/>
      <c r="T9" s="31"/>
      <c r="U9" s="31"/>
      <c r="V9" s="31"/>
      <c r="W9" s="31"/>
      <c r="X9" s="31"/>
      <c r="Y9" s="88"/>
      <c r="Z9" s="88"/>
      <c r="AA9" s="88"/>
      <c r="AB9" s="88"/>
      <c r="AC9" s="88"/>
      <c r="AD9" s="89"/>
    </row>
    <row r="10" spans="1:30" s="85" customFormat="1" ht="21" customHeight="1" x14ac:dyDescent="0.15">
      <c r="A10" s="31"/>
      <c r="B10" s="31"/>
      <c r="C10" s="36"/>
      <c r="D10" s="94" t="s">
        <v>294</v>
      </c>
      <c r="E10" s="60"/>
      <c r="F10" s="60"/>
      <c r="G10" s="60"/>
      <c r="H10" s="60"/>
      <c r="I10" s="60"/>
      <c r="J10" s="60"/>
      <c r="K10" s="60"/>
      <c r="L10" s="60"/>
      <c r="M10" s="61"/>
      <c r="N10" s="60"/>
      <c r="O10" s="60"/>
      <c r="P10" s="60"/>
      <c r="Q10" s="60"/>
      <c r="R10" s="62"/>
      <c r="S10" s="62"/>
      <c r="T10" s="62"/>
      <c r="U10" s="62"/>
      <c r="V10" s="62"/>
      <c r="W10" s="62"/>
      <c r="X10" s="62"/>
      <c r="AA10" s="85" t="s">
        <v>214</v>
      </c>
      <c r="AC10" s="88"/>
      <c r="AD10" s="93"/>
    </row>
    <row r="11" spans="1:30" s="85" customFormat="1" ht="25.5" customHeight="1" x14ac:dyDescent="0.15">
      <c r="A11" s="31"/>
      <c r="B11" s="31"/>
      <c r="C11" s="31"/>
      <c r="D11" s="1828"/>
      <c r="E11" s="1829"/>
      <c r="F11" s="1829"/>
      <c r="G11" s="1829"/>
      <c r="H11" s="1830"/>
      <c r="I11" s="1794" t="s">
        <v>135</v>
      </c>
      <c r="J11" s="1792"/>
      <c r="K11" s="1792"/>
      <c r="L11" s="1792"/>
      <c r="M11" s="1795"/>
      <c r="N11" s="1791" t="s">
        <v>136</v>
      </c>
      <c r="O11" s="1792"/>
      <c r="P11" s="1792"/>
      <c r="Q11" s="1792"/>
      <c r="R11" s="1793"/>
      <c r="S11" s="1794" t="s">
        <v>156</v>
      </c>
      <c r="T11" s="1792"/>
      <c r="U11" s="1792"/>
      <c r="V11" s="1792"/>
      <c r="W11" s="1795"/>
      <c r="X11" s="1791" t="s">
        <v>157</v>
      </c>
      <c r="Y11" s="1792"/>
      <c r="Z11" s="1792"/>
      <c r="AA11" s="1792"/>
      <c r="AB11" s="1795"/>
      <c r="AC11" s="82"/>
      <c r="AD11" s="83"/>
    </row>
    <row r="12" spans="1:30" s="85" customFormat="1" ht="27.95" customHeight="1" x14ac:dyDescent="0.15">
      <c r="A12" s="31"/>
      <c r="B12" s="31"/>
      <c r="C12" s="31"/>
      <c r="D12" s="1796" t="s">
        <v>158</v>
      </c>
      <c r="E12" s="1797"/>
      <c r="F12" s="1797"/>
      <c r="G12" s="1797"/>
      <c r="H12" s="1798"/>
      <c r="I12" s="1871">
        <f>'10-1_高層_概略予算明細書（全体）'!J15</f>
        <v>0</v>
      </c>
      <c r="J12" s="1872"/>
      <c r="K12" s="1872"/>
      <c r="L12" s="1872"/>
      <c r="M12" s="1873"/>
      <c r="N12" s="1871">
        <f>'10-1_高層_概略予算明細書（全体）'!L15</f>
        <v>0</v>
      </c>
      <c r="O12" s="1872"/>
      <c r="P12" s="1872"/>
      <c r="Q12" s="1872"/>
      <c r="R12" s="1873"/>
      <c r="S12" s="1871">
        <f>'10-1_高層_概略予算明細書（全体）'!N15</f>
        <v>0</v>
      </c>
      <c r="T12" s="1872"/>
      <c r="U12" s="1872"/>
      <c r="V12" s="1872"/>
      <c r="W12" s="1873"/>
      <c r="X12" s="1802">
        <f>ROUNDDOWN(N12*1/2,0)</f>
        <v>0</v>
      </c>
      <c r="Y12" s="1803"/>
      <c r="Z12" s="1803"/>
      <c r="AA12" s="1803"/>
      <c r="AB12" s="1804"/>
      <c r="AC12" s="82"/>
      <c r="AD12" s="83"/>
    </row>
    <row r="13" spans="1:30" s="85" customFormat="1" ht="27.95" customHeight="1" x14ac:dyDescent="0.15">
      <c r="A13" s="31"/>
      <c r="B13" s="31"/>
      <c r="C13" s="35"/>
      <c r="D13" s="1837" t="s">
        <v>425</v>
      </c>
      <c r="E13" s="1788" t="s">
        <v>215</v>
      </c>
      <c r="F13" s="1789"/>
      <c r="G13" s="1789"/>
      <c r="H13" s="1790"/>
      <c r="I13" s="1856">
        <f>'10-1_高層_概略予算明細書（全体）'!J35</f>
        <v>0</v>
      </c>
      <c r="J13" s="1857"/>
      <c r="K13" s="1857"/>
      <c r="L13" s="1857"/>
      <c r="M13" s="1858"/>
      <c r="N13" s="1856">
        <f>'10-1_高層_概略予算明細書（全体）'!L35</f>
        <v>0</v>
      </c>
      <c r="O13" s="1857"/>
      <c r="P13" s="1857"/>
      <c r="Q13" s="1857"/>
      <c r="R13" s="1858"/>
      <c r="S13" s="1856">
        <f>'10-1_高層_概略予算明細書（全体）'!N35</f>
        <v>0</v>
      </c>
      <c r="T13" s="1857"/>
      <c r="U13" s="1857"/>
      <c r="V13" s="1857"/>
      <c r="W13" s="1858"/>
      <c r="X13" s="1785"/>
      <c r="Y13" s="1786"/>
      <c r="Z13" s="1786"/>
      <c r="AA13" s="1786"/>
      <c r="AB13" s="1787"/>
      <c r="AC13" s="95"/>
      <c r="AD13" s="96"/>
    </row>
    <row r="14" spans="1:30" s="85" customFormat="1" ht="27.95" customHeight="1" x14ac:dyDescent="0.15">
      <c r="A14" s="31"/>
      <c r="B14" s="31"/>
      <c r="C14" s="35"/>
      <c r="D14" s="1838"/>
      <c r="E14" s="1770" t="s">
        <v>216</v>
      </c>
      <c r="F14" s="1771"/>
      <c r="G14" s="1771"/>
      <c r="H14" s="1772"/>
      <c r="I14" s="1811">
        <f>'10-1_高層_概略予算明細書（全体）'!J36</f>
        <v>0</v>
      </c>
      <c r="J14" s="1812"/>
      <c r="K14" s="1812"/>
      <c r="L14" s="1812"/>
      <c r="M14" s="1813"/>
      <c r="N14" s="1811">
        <f>'10-1_高層_概略予算明細書（全体）'!L36</f>
        <v>0</v>
      </c>
      <c r="O14" s="1812"/>
      <c r="P14" s="1812"/>
      <c r="Q14" s="1812"/>
      <c r="R14" s="1813"/>
      <c r="S14" s="1811">
        <f>'10-1_高層_概略予算明細書（全体）'!N36</f>
        <v>0</v>
      </c>
      <c r="T14" s="1812"/>
      <c r="U14" s="1812"/>
      <c r="V14" s="1812"/>
      <c r="W14" s="1813"/>
      <c r="X14" s="1779"/>
      <c r="Y14" s="1780"/>
      <c r="Z14" s="1780"/>
      <c r="AA14" s="1780"/>
      <c r="AB14" s="1781"/>
      <c r="AC14" s="82"/>
      <c r="AD14" s="83"/>
    </row>
    <row r="15" spans="1:30" s="85" customFormat="1" ht="27.95" customHeight="1" x14ac:dyDescent="0.15">
      <c r="A15" s="31"/>
      <c r="B15" s="31"/>
      <c r="C15" s="35"/>
      <c r="D15" s="1839"/>
      <c r="E15" s="1840" t="s">
        <v>304</v>
      </c>
      <c r="F15" s="1826"/>
      <c r="G15" s="1826"/>
      <c r="H15" s="1827"/>
      <c r="I15" s="1871">
        <f>'10-1_高層_概略予算明細書（全体）'!J38</f>
        <v>0</v>
      </c>
      <c r="J15" s="1872"/>
      <c r="K15" s="1872"/>
      <c r="L15" s="1872"/>
      <c r="M15" s="1873"/>
      <c r="N15" s="1871">
        <f>'10-1_高層_概略予算明細書（全体）'!L38</f>
        <v>0</v>
      </c>
      <c r="O15" s="1872"/>
      <c r="P15" s="1872"/>
      <c r="Q15" s="1872"/>
      <c r="R15" s="1873"/>
      <c r="S15" s="1871">
        <f>'10-1_高層_概略予算明細書（全体）'!N38</f>
        <v>0</v>
      </c>
      <c r="T15" s="1872"/>
      <c r="U15" s="1872"/>
      <c r="V15" s="1872"/>
      <c r="W15" s="1873"/>
      <c r="X15" s="1841">
        <f>ROUNDDOWN(N15*1/2,0)</f>
        <v>0</v>
      </c>
      <c r="Y15" s="1842"/>
      <c r="Z15" s="1842"/>
      <c r="AA15" s="1842"/>
      <c r="AB15" s="1843"/>
      <c r="AC15" s="82"/>
      <c r="AD15" s="83"/>
    </row>
    <row r="16" spans="1:30" s="85" customFormat="1" ht="27.95" customHeight="1" x14ac:dyDescent="0.15">
      <c r="A16" s="31"/>
      <c r="B16" s="31"/>
      <c r="C16" s="35"/>
      <c r="D16" s="1844" t="s">
        <v>159</v>
      </c>
      <c r="E16" s="1788" t="s">
        <v>217</v>
      </c>
      <c r="F16" s="1789"/>
      <c r="G16" s="1789"/>
      <c r="H16" s="1790"/>
      <c r="I16" s="1856">
        <f>'10-1_高層_概略予算明細書（全体）'!J58</f>
        <v>0</v>
      </c>
      <c r="J16" s="1857"/>
      <c r="K16" s="1857"/>
      <c r="L16" s="1857"/>
      <c r="M16" s="1858"/>
      <c r="N16" s="1856">
        <f>'10-1_高層_概略予算明細書（全体）'!L58</f>
        <v>0</v>
      </c>
      <c r="O16" s="1857"/>
      <c r="P16" s="1857"/>
      <c r="Q16" s="1857"/>
      <c r="R16" s="1858"/>
      <c r="S16" s="1856">
        <f>'10-1_高層_概略予算明細書（全体）'!N58</f>
        <v>0</v>
      </c>
      <c r="T16" s="1857"/>
      <c r="U16" s="1857"/>
      <c r="V16" s="1857"/>
      <c r="W16" s="1858"/>
      <c r="X16" s="1785"/>
      <c r="Y16" s="1786"/>
      <c r="Z16" s="1786"/>
      <c r="AA16" s="1786"/>
      <c r="AB16" s="1787"/>
      <c r="AC16" s="95"/>
      <c r="AD16" s="96"/>
    </row>
    <row r="17" spans="1:30" s="85" customFormat="1" ht="27.95" customHeight="1" x14ac:dyDescent="0.15">
      <c r="A17" s="31"/>
      <c r="B17" s="31"/>
      <c r="C17" s="35"/>
      <c r="D17" s="1845"/>
      <c r="E17" s="1770" t="s">
        <v>216</v>
      </c>
      <c r="F17" s="1771"/>
      <c r="G17" s="1771"/>
      <c r="H17" s="1772"/>
      <c r="I17" s="1811">
        <f>'10-1_高層_概略予算明細書（全体）'!J59</f>
        <v>0</v>
      </c>
      <c r="J17" s="1812"/>
      <c r="K17" s="1812"/>
      <c r="L17" s="1812"/>
      <c r="M17" s="1813"/>
      <c r="N17" s="1811">
        <f>'10-1_高層_概略予算明細書（全体）'!L59</f>
        <v>0</v>
      </c>
      <c r="O17" s="1812"/>
      <c r="P17" s="1812"/>
      <c r="Q17" s="1812"/>
      <c r="R17" s="1813"/>
      <c r="S17" s="1811">
        <f>'10-1_高層_概略予算明細書（全体）'!N59</f>
        <v>0</v>
      </c>
      <c r="T17" s="1812"/>
      <c r="U17" s="1812"/>
      <c r="V17" s="1812"/>
      <c r="W17" s="1813"/>
      <c r="X17" s="1779"/>
      <c r="Y17" s="1780"/>
      <c r="Z17" s="1780"/>
      <c r="AA17" s="1780"/>
      <c r="AB17" s="1781"/>
      <c r="AC17" s="82"/>
      <c r="AD17" s="83"/>
    </row>
    <row r="18" spans="1:30" s="85" customFormat="1" ht="27.95" customHeight="1" thickBot="1" x14ac:dyDescent="0.2">
      <c r="A18" s="31"/>
      <c r="B18" s="31"/>
      <c r="C18" s="35"/>
      <c r="D18" s="1846"/>
      <c r="E18" s="1840" t="s">
        <v>304</v>
      </c>
      <c r="F18" s="1826"/>
      <c r="G18" s="1826"/>
      <c r="H18" s="1827"/>
      <c r="I18" s="1773">
        <f>'10-1_高層_概略予算明細書（全体）'!J61</f>
        <v>0</v>
      </c>
      <c r="J18" s="1774"/>
      <c r="K18" s="1774"/>
      <c r="L18" s="1774"/>
      <c r="M18" s="1775"/>
      <c r="N18" s="1773">
        <f>'10-1_高層_概略予算明細書（全体）'!L61</f>
        <v>0</v>
      </c>
      <c r="O18" s="1774"/>
      <c r="P18" s="1774"/>
      <c r="Q18" s="1774"/>
      <c r="R18" s="1775"/>
      <c r="S18" s="1773">
        <f>'10-1_高層_概略予算明細書（全体）'!N61</f>
        <v>0</v>
      </c>
      <c r="T18" s="1774"/>
      <c r="U18" s="1774"/>
      <c r="V18" s="1774"/>
      <c r="W18" s="1775"/>
      <c r="X18" s="1776">
        <f>ROUNDDOWN(N18*1/2,0)</f>
        <v>0</v>
      </c>
      <c r="Y18" s="1777"/>
      <c r="Z18" s="1777"/>
      <c r="AA18" s="1777"/>
      <c r="AB18" s="1778"/>
      <c r="AC18" s="82"/>
      <c r="AD18" s="83"/>
    </row>
    <row r="19" spans="1:30" s="85" customFormat="1" ht="30" customHeight="1" thickTop="1" x14ac:dyDescent="0.15">
      <c r="A19" s="31"/>
      <c r="B19" s="31"/>
      <c r="C19" s="31"/>
      <c r="D19" s="1825" t="s">
        <v>139</v>
      </c>
      <c r="E19" s="1826"/>
      <c r="F19" s="1826"/>
      <c r="G19" s="1826"/>
      <c r="H19" s="1827"/>
      <c r="I19" s="1764">
        <f>I12+I15+I18</f>
        <v>0</v>
      </c>
      <c r="J19" s="1765"/>
      <c r="K19" s="1765"/>
      <c r="L19" s="1765"/>
      <c r="M19" s="1766"/>
      <c r="N19" s="1764">
        <f>N12+N15+N18</f>
        <v>0</v>
      </c>
      <c r="O19" s="1765"/>
      <c r="P19" s="1765"/>
      <c r="Q19" s="1765"/>
      <c r="R19" s="1766"/>
      <c r="S19" s="1764">
        <f>S12+S15+S18</f>
        <v>0</v>
      </c>
      <c r="T19" s="1765"/>
      <c r="U19" s="1765"/>
      <c r="V19" s="1765"/>
      <c r="W19" s="1766"/>
      <c r="X19" s="1767">
        <f>X12+X15+X18</f>
        <v>0</v>
      </c>
      <c r="Y19" s="1768"/>
      <c r="Z19" s="1768"/>
      <c r="AA19" s="1768"/>
      <c r="AB19" s="1769"/>
      <c r="AC19" s="82"/>
      <c r="AD19" s="83"/>
    </row>
    <row r="20" spans="1:30" s="83" customFormat="1" ht="9.9499999999999993" customHeight="1" thickBot="1" x14ac:dyDescent="0.2">
      <c r="A20" s="31"/>
      <c r="B20" s="31"/>
      <c r="C20" s="35"/>
      <c r="D20" s="60"/>
      <c r="E20" s="63"/>
      <c r="F20" s="63"/>
      <c r="G20" s="63"/>
      <c r="H20" s="63"/>
      <c r="I20" s="63"/>
      <c r="J20" s="63"/>
      <c r="K20" s="63"/>
      <c r="L20" s="63"/>
      <c r="M20" s="63"/>
      <c r="N20" s="63"/>
      <c r="O20" s="63"/>
      <c r="P20" s="63"/>
      <c r="Q20" s="63"/>
      <c r="R20" s="63"/>
      <c r="S20" s="63"/>
      <c r="T20" s="63"/>
      <c r="U20" s="63"/>
      <c r="V20" s="63"/>
      <c r="W20" s="63"/>
      <c r="X20" s="65"/>
      <c r="Y20" s="97"/>
      <c r="Z20" s="97"/>
      <c r="AA20" s="97"/>
      <c r="AB20" s="98"/>
      <c r="AC20" s="97"/>
      <c r="AD20" s="99"/>
    </row>
    <row r="21" spans="1:30" s="85" customFormat="1" ht="30" customHeight="1" thickBot="1" x14ac:dyDescent="0.2">
      <c r="A21" s="74"/>
      <c r="B21" s="31"/>
      <c r="C21" s="35"/>
      <c r="D21" s="1822" t="s">
        <v>524</v>
      </c>
      <c r="E21" s="1823"/>
      <c r="F21" s="1823"/>
      <c r="G21" s="1823"/>
      <c r="H21" s="1823"/>
      <c r="I21" s="1823"/>
      <c r="J21" s="1823"/>
      <c r="K21" s="1823"/>
      <c r="L21" s="1823"/>
      <c r="M21" s="1823"/>
      <c r="N21" s="1823"/>
      <c r="O21" s="1823"/>
      <c r="P21" s="1823"/>
      <c r="Q21" s="1823"/>
      <c r="R21" s="1823"/>
      <c r="S21" s="1823"/>
      <c r="T21" s="1823"/>
      <c r="U21" s="1823"/>
      <c r="V21" s="1823"/>
      <c r="W21" s="1824"/>
      <c r="X21" s="1761">
        <f>X33+X45+X57</f>
        <v>0</v>
      </c>
      <c r="Y21" s="1762"/>
      <c r="Z21" s="1762"/>
      <c r="AA21" s="1762"/>
      <c r="AB21" s="1763"/>
      <c r="AC21" s="82"/>
      <c r="AD21" s="99"/>
    </row>
    <row r="22" spans="1:30" s="85" customFormat="1" ht="21" customHeight="1" x14ac:dyDescent="0.15">
      <c r="A22" s="31"/>
      <c r="B22" s="31"/>
      <c r="C22" s="35"/>
      <c r="D22" s="94" t="s">
        <v>291</v>
      </c>
      <c r="E22" s="100"/>
      <c r="F22" s="100"/>
      <c r="G22" s="100"/>
      <c r="H22" s="100"/>
      <c r="I22" s="102"/>
      <c r="J22" s="102"/>
      <c r="K22" s="102"/>
      <c r="L22" s="102"/>
      <c r="M22" s="102"/>
      <c r="N22" s="102"/>
      <c r="O22" s="102"/>
      <c r="P22" s="102"/>
      <c r="Q22" s="102"/>
      <c r="R22" s="102"/>
      <c r="S22" s="102"/>
      <c r="T22" s="102"/>
      <c r="U22" s="102"/>
      <c r="V22" s="102"/>
      <c r="W22" s="102"/>
      <c r="X22" s="101"/>
      <c r="Y22" s="87"/>
      <c r="Z22" s="87"/>
      <c r="AA22" s="85" t="s">
        <v>214</v>
      </c>
      <c r="AC22" s="82"/>
      <c r="AD22" s="83"/>
    </row>
    <row r="23" spans="1:30" s="85" customFormat="1" ht="24.95" customHeight="1" x14ac:dyDescent="0.15">
      <c r="A23" s="31"/>
      <c r="B23" s="31"/>
      <c r="C23" s="31"/>
      <c r="D23" s="1828"/>
      <c r="E23" s="1829"/>
      <c r="F23" s="1829"/>
      <c r="G23" s="1829"/>
      <c r="H23" s="1830"/>
      <c r="I23" s="1794" t="s">
        <v>135</v>
      </c>
      <c r="J23" s="1792"/>
      <c r="K23" s="1792"/>
      <c r="L23" s="1792"/>
      <c r="M23" s="1795"/>
      <c r="N23" s="1791" t="s">
        <v>136</v>
      </c>
      <c r="O23" s="1792"/>
      <c r="P23" s="1792"/>
      <c r="Q23" s="1792"/>
      <c r="R23" s="1793"/>
      <c r="S23" s="1794" t="s">
        <v>156</v>
      </c>
      <c r="T23" s="1792"/>
      <c r="U23" s="1792"/>
      <c r="V23" s="1792"/>
      <c r="W23" s="1795"/>
      <c r="X23" s="1791" t="s">
        <v>157</v>
      </c>
      <c r="Y23" s="1792"/>
      <c r="Z23" s="1792"/>
      <c r="AA23" s="1792"/>
      <c r="AB23" s="1795"/>
      <c r="AC23" s="82"/>
      <c r="AD23" s="83"/>
    </row>
    <row r="24" spans="1:30" s="85" customFormat="1" ht="27.95" customHeight="1" x14ac:dyDescent="0.15">
      <c r="A24" s="31"/>
      <c r="B24" s="31"/>
      <c r="C24" s="31"/>
      <c r="D24" s="1796" t="s">
        <v>158</v>
      </c>
      <c r="E24" s="1797"/>
      <c r="F24" s="1797"/>
      <c r="G24" s="1797"/>
      <c r="H24" s="1798"/>
      <c r="I24" s="1799">
        <f>'10-1_高層_概略予算明細書（１年目）'!J15</f>
        <v>0</v>
      </c>
      <c r="J24" s="1800"/>
      <c r="K24" s="1800"/>
      <c r="L24" s="1800"/>
      <c r="M24" s="1801"/>
      <c r="N24" s="1799">
        <f>'10-1_高層_概略予算明細書（１年目）'!L15</f>
        <v>0</v>
      </c>
      <c r="O24" s="1800"/>
      <c r="P24" s="1800"/>
      <c r="Q24" s="1800"/>
      <c r="R24" s="1801"/>
      <c r="S24" s="1799">
        <f>'10-1_高層_概略予算明細書（１年目）'!N15</f>
        <v>0</v>
      </c>
      <c r="T24" s="1800"/>
      <c r="U24" s="1800"/>
      <c r="V24" s="1800"/>
      <c r="W24" s="1801"/>
      <c r="X24" s="1802">
        <f>ROUNDDOWN(N24*1/2,0)</f>
        <v>0</v>
      </c>
      <c r="Y24" s="1803"/>
      <c r="Z24" s="1803"/>
      <c r="AA24" s="1803"/>
      <c r="AB24" s="1804"/>
      <c r="AC24" s="82"/>
      <c r="AD24" s="83"/>
    </row>
    <row r="25" spans="1:30" s="85" customFormat="1" ht="27.95" customHeight="1" x14ac:dyDescent="0.15">
      <c r="A25" s="31"/>
      <c r="B25" s="31"/>
      <c r="C25" s="35"/>
      <c r="D25" s="1837" t="s">
        <v>425</v>
      </c>
      <c r="E25" s="1788" t="s">
        <v>53</v>
      </c>
      <c r="F25" s="1789"/>
      <c r="G25" s="1789"/>
      <c r="H25" s="1790"/>
      <c r="I25" s="1782">
        <f>'10-1_高層_概略予算明細書（１年目）'!J35</f>
        <v>0</v>
      </c>
      <c r="J25" s="1783"/>
      <c r="K25" s="1783"/>
      <c r="L25" s="1783"/>
      <c r="M25" s="1784"/>
      <c r="N25" s="1782">
        <f>'10-1_高層_概略予算明細書（１年目）'!L35</f>
        <v>0</v>
      </c>
      <c r="O25" s="1783"/>
      <c r="P25" s="1783"/>
      <c r="Q25" s="1783"/>
      <c r="R25" s="1784"/>
      <c r="S25" s="1782">
        <f>'10-1_高層_概略予算明細書（１年目）'!N35</f>
        <v>0</v>
      </c>
      <c r="T25" s="1783"/>
      <c r="U25" s="1783"/>
      <c r="V25" s="1783"/>
      <c r="W25" s="1784"/>
      <c r="X25" s="1785"/>
      <c r="Y25" s="1786"/>
      <c r="Z25" s="1786"/>
      <c r="AA25" s="1786"/>
      <c r="AB25" s="1787"/>
      <c r="AC25" s="95"/>
      <c r="AD25" s="96"/>
    </row>
    <row r="26" spans="1:30" s="85" customFormat="1" ht="27.95" customHeight="1" x14ac:dyDescent="0.15">
      <c r="A26" s="31"/>
      <c r="B26" s="31"/>
      <c r="C26" s="35"/>
      <c r="D26" s="1838"/>
      <c r="E26" s="1770" t="s">
        <v>54</v>
      </c>
      <c r="F26" s="1771"/>
      <c r="G26" s="1771"/>
      <c r="H26" s="1772"/>
      <c r="I26" s="1767">
        <f>'10-1_高層_概略予算明細書（１年目）'!J36</f>
        <v>0</v>
      </c>
      <c r="J26" s="1768"/>
      <c r="K26" s="1768"/>
      <c r="L26" s="1768"/>
      <c r="M26" s="1769"/>
      <c r="N26" s="1767">
        <f>'10-1_高層_概略予算明細書（１年目）'!L36</f>
        <v>0</v>
      </c>
      <c r="O26" s="1768"/>
      <c r="P26" s="1768"/>
      <c r="Q26" s="1768"/>
      <c r="R26" s="1769"/>
      <c r="S26" s="1767">
        <f>'10-1_高層_概略予算明細書（１年目）'!N36</f>
        <v>0</v>
      </c>
      <c r="T26" s="1768"/>
      <c r="U26" s="1768"/>
      <c r="V26" s="1768"/>
      <c r="W26" s="1769"/>
      <c r="X26" s="1779"/>
      <c r="Y26" s="1780"/>
      <c r="Z26" s="1780"/>
      <c r="AA26" s="1780"/>
      <c r="AB26" s="1781"/>
      <c r="AC26" s="82"/>
      <c r="AD26" s="83"/>
    </row>
    <row r="27" spans="1:30" s="85" customFormat="1" ht="27.95" customHeight="1" x14ac:dyDescent="0.15">
      <c r="A27" s="31"/>
      <c r="B27" s="31"/>
      <c r="C27" s="35"/>
      <c r="D27" s="1839"/>
      <c r="E27" s="1840" t="s">
        <v>304</v>
      </c>
      <c r="F27" s="1826"/>
      <c r="G27" s="1826"/>
      <c r="H27" s="1827"/>
      <c r="I27" s="1767">
        <f>'10-1_高層_概略予算明細書（１年目）'!J38</f>
        <v>0</v>
      </c>
      <c r="J27" s="1768"/>
      <c r="K27" s="1768"/>
      <c r="L27" s="1768"/>
      <c r="M27" s="1769"/>
      <c r="N27" s="1767">
        <f>'10-1_高層_概略予算明細書（１年目）'!L38</f>
        <v>0</v>
      </c>
      <c r="O27" s="1768"/>
      <c r="P27" s="1768"/>
      <c r="Q27" s="1768"/>
      <c r="R27" s="1769"/>
      <c r="S27" s="1767">
        <f>'10-1_高層_概略予算明細書（１年目）'!N38</f>
        <v>0</v>
      </c>
      <c r="T27" s="1768"/>
      <c r="U27" s="1768"/>
      <c r="V27" s="1768"/>
      <c r="W27" s="1769"/>
      <c r="X27" s="1841">
        <f>ROUNDDOWN(N27*1/2,0)</f>
        <v>0</v>
      </c>
      <c r="Y27" s="1842"/>
      <c r="Z27" s="1842"/>
      <c r="AA27" s="1842"/>
      <c r="AB27" s="1843"/>
      <c r="AC27" s="82"/>
      <c r="AD27" s="83"/>
    </row>
    <row r="28" spans="1:30" s="85" customFormat="1" ht="27.95" customHeight="1" x14ac:dyDescent="0.15">
      <c r="A28" s="31"/>
      <c r="B28" s="31"/>
      <c r="C28" s="35"/>
      <c r="D28" s="1844" t="s">
        <v>159</v>
      </c>
      <c r="E28" s="1788" t="s">
        <v>217</v>
      </c>
      <c r="F28" s="1789"/>
      <c r="G28" s="1789"/>
      <c r="H28" s="1790"/>
      <c r="I28" s="1782">
        <f>'10-1_高層_概略予算明細書（１年目）'!J58</f>
        <v>0</v>
      </c>
      <c r="J28" s="1783"/>
      <c r="K28" s="1783"/>
      <c r="L28" s="1783"/>
      <c r="M28" s="1784"/>
      <c r="N28" s="1782">
        <f>'10-1_高層_概略予算明細書（１年目）'!L58</f>
        <v>0</v>
      </c>
      <c r="O28" s="1783"/>
      <c r="P28" s="1783"/>
      <c r="Q28" s="1783"/>
      <c r="R28" s="1784"/>
      <c r="S28" s="1782">
        <f>'10-1_高層_概略予算明細書（１年目）'!N58</f>
        <v>0</v>
      </c>
      <c r="T28" s="1783"/>
      <c r="U28" s="1783"/>
      <c r="V28" s="1783"/>
      <c r="W28" s="1784"/>
      <c r="X28" s="1785"/>
      <c r="Y28" s="1786"/>
      <c r="Z28" s="1786"/>
      <c r="AA28" s="1786"/>
      <c r="AB28" s="1787"/>
      <c r="AC28" s="95"/>
      <c r="AD28" s="96"/>
    </row>
    <row r="29" spans="1:30" s="85" customFormat="1" ht="27.95" customHeight="1" x14ac:dyDescent="0.15">
      <c r="A29" s="31"/>
      <c r="B29" s="31"/>
      <c r="C29" s="35"/>
      <c r="D29" s="1845"/>
      <c r="E29" s="1770" t="s">
        <v>54</v>
      </c>
      <c r="F29" s="1771"/>
      <c r="G29" s="1771"/>
      <c r="H29" s="1772"/>
      <c r="I29" s="1767">
        <f>'10-1_高層_概略予算明細書（１年目）'!J59</f>
        <v>0</v>
      </c>
      <c r="J29" s="1768"/>
      <c r="K29" s="1768"/>
      <c r="L29" s="1768"/>
      <c r="M29" s="1769"/>
      <c r="N29" s="1767">
        <f>'10-1_高層_概略予算明細書（１年目）'!L59</f>
        <v>0</v>
      </c>
      <c r="O29" s="1768"/>
      <c r="P29" s="1768"/>
      <c r="Q29" s="1768"/>
      <c r="R29" s="1769"/>
      <c r="S29" s="1767">
        <f>'10-1_高層_概略予算明細書（１年目）'!N59</f>
        <v>0</v>
      </c>
      <c r="T29" s="1768"/>
      <c r="U29" s="1768"/>
      <c r="V29" s="1768"/>
      <c r="W29" s="1769"/>
      <c r="X29" s="1779"/>
      <c r="Y29" s="1780"/>
      <c r="Z29" s="1780"/>
      <c r="AA29" s="1780"/>
      <c r="AB29" s="1781"/>
      <c r="AC29" s="82"/>
      <c r="AD29" s="83"/>
    </row>
    <row r="30" spans="1:30" s="85" customFormat="1" ht="27.95" customHeight="1" thickBot="1" x14ac:dyDescent="0.2">
      <c r="A30" s="31"/>
      <c r="B30" s="31"/>
      <c r="C30" s="35"/>
      <c r="D30" s="1846"/>
      <c r="E30" s="1840" t="s">
        <v>304</v>
      </c>
      <c r="F30" s="1826"/>
      <c r="G30" s="1826"/>
      <c r="H30" s="1827"/>
      <c r="I30" s="1865">
        <f>'10-1_高層_概略予算明細書（１年目）'!J61</f>
        <v>0</v>
      </c>
      <c r="J30" s="1866"/>
      <c r="K30" s="1866"/>
      <c r="L30" s="1866"/>
      <c r="M30" s="1867"/>
      <c r="N30" s="1865">
        <f>'10-1_高層_概略予算明細書（１年目）'!L61</f>
        <v>0</v>
      </c>
      <c r="O30" s="1866"/>
      <c r="P30" s="1866"/>
      <c r="Q30" s="1866"/>
      <c r="R30" s="1867"/>
      <c r="S30" s="1865">
        <f>'10-1_高層_概略予算明細書（１年目）'!N61</f>
        <v>0</v>
      </c>
      <c r="T30" s="1866"/>
      <c r="U30" s="1866"/>
      <c r="V30" s="1866"/>
      <c r="W30" s="1867"/>
      <c r="X30" s="1868">
        <f>ROUNDDOWN(N30*1/2,0)</f>
        <v>0</v>
      </c>
      <c r="Y30" s="1869"/>
      <c r="Z30" s="1869"/>
      <c r="AA30" s="1869"/>
      <c r="AB30" s="1870"/>
      <c r="AC30" s="82"/>
      <c r="AD30" s="83"/>
    </row>
    <row r="31" spans="1:30" s="85" customFormat="1" ht="30" customHeight="1" thickTop="1" x14ac:dyDescent="0.15">
      <c r="A31" s="31"/>
      <c r="B31" s="31"/>
      <c r="C31" s="31"/>
      <c r="D31" s="1825" t="s">
        <v>139</v>
      </c>
      <c r="E31" s="1826"/>
      <c r="F31" s="1826"/>
      <c r="G31" s="1826"/>
      <c r="H31" s="1827"/>
      <c r="I31" s="1808">
        <f>I24+I27+I30</f>
        <v>0</v>
      </c>
      <c r="J31" s="1809"/>
      <c r="K31" s="1809"/>
      <c r="L31" s="1809"/>
      <c r="M31" s="1810"/>
      <c r="N31" s="1808">
        <f>N24+N27+N30</f>
        <v>0</v>
      </c>
      <c r="O31" s="1809"/>
      <c r="P31" s="1809"/>
      <c r="Q31" s="1809"/>
      <c r="R31" s="1810"/>
      <c r="S31" s="1831">
        <f>S24+S27+S30</f>
        <v>0</v>
      </c>
      <c r="T31" s="1832"/>
      <c r="U31" s="1832"/>
      <c r="V31" s="1832"/>
      <c r="W31" s="1833"/>
      <c r="X31" s="1834">
        <f>X24+X27+X30</f>
        <v>0</v>
      </c>
      <c r="Y31" s="1835"/>
      <c r="Z31" s="1835"/>
      <c r="AA31" s="1835"/>
      <c r="AB31" s="1836"/>
      <c r="AC31" s="82"/>
      <c r="AD31" s="83"/>
    </row>
    <row r="32" spans="1:30" s="85" customFormat="1" ht="9.9499999999999993" customHeight="1" thickBot="1" x14ac:dyDescent="0.2">
      <c r="A32" s="74"/>
      <c r="B32" s="31"/>
      <c r="C32" s="35"/>
      <c r="D32" s="100"/>
      <c r="E32" s="100"/>
      <c r="F32" s="100"/>
      <c r="G32" s="100"/>
      <c r="H32" s="100"/>
      <c r="I32" s="100"/>
      <c r="J32" s="100"/>
      <c r="K32" s="100"/>
      <c r="L32" s="100"/>
      <c r="M32" s="100"/>
      <c r="N32" s="100"/>
      <c r="O32" s="100"/>
      <c r="P32" s="100"/>
      <c r="Q32" s="100"/>
      <c r="R32" s="100"/>
      <c r="S32" s="100"/>
      <c r="T32" s="100"/>
      <c r="U32" s="100"/>
      <c r="V32" s="100"/>
      <c r="W32" s="100"/>
      <c r="X32" s="101"/>
      <c r="Y32" s="82"/>
      <c r="Z32" s="82"/>
      <c r="AA32" s="82"/>
      <c r="AB32" s="87"/>
      <c r="AC32" s="82"/>
      <c r="AD32" s="99"/>
    </row>
    <row r="33" spans="1:30" s="85" customFormat="1" ht="30" customHeight="1" thickBot="1" x14ac:dyDescent="0.2">
      <c r="A33" s="74"/>
      <c r="B33" s="31"/>
      <c r="C33" s="35"/>
      <c r="D33" s="1822" t="s">
        <v>524</v>
      </c>
      <c r="E33" s="1823"/>
      <c r="F33" s="1823"/>
      <c r="G33" s="1823"/>
      <c r="H33" s="1823"/>
      <c r="I33" s="1823"/>
      <c r="J33" s="1823"/>
      <c r="K33" s="1823"/>
      <c r="L33" s="1823"/>
      <c r="M33" s="1823"/>
      <c r="N33" s="1823"/>
      <c r="O33" s="1823"/>
      <c r="P33" s="1823"/>
      <c r="Q33" s="1823"/>
      <c r="R33" s="1823"/>
      <c r="S33" s="1823"/>
      <c r="T33" s="1823"/>
      <c r="U33" s="1823"/>
      <c r="V33" s="1823"/>
      <c r="W33" s="1824"/>
      <c r="X33" s="1761">
        <f>ROUNDDOWN(X31/1000,0)*1000</f>
        <v>0</v>
      </c>
      <c r="Y33" s="1762"/>
      <c r="Z33" s="1762"/>
      <c r="AA33" s="1762"/>
      <c r="AB33" s="1763"/>
      <c r="AC33" s="82"/>
      <c r="AD33" s="99"/>
    </row>
    <row r="34" spans="1:30" s="85" customFormat="1" ht="21" customHeight="1" x14ac:dyDescent="0.15">
      <c r="A34" s="31"/>
      <c r="B34" s="31"/>
      <c r="C34" s="35"/>
      <c r="D34" s="94" t="s">
        <v>292</v>
      </c>
      <c r="E34" s="100"/>
      <c r="F34" s="100"/>
      <c r="G34" s="100"/>
      <c r="H34" s="100"/>
      <c r="I34" s="102"/>
      <c r="J34" s="102"/>
      <c r="K34" s="102"/>
      <c r="L34" s="102"/>
      <c r="M34" s="102"/>
      <c r="N34" s="102"/>
      <c r="O34" s="102"/>
      <c r="P34" s="102"/>
      <c r="Q34" s="102"/>
      <c r="R34" s="102"/>
      <c r="S34" s="102"/>
      <c r="T34" s="102"/>
      <c r="U34" s="102"/>
      <c r="V34" s="102"/>
      <c r="W34" s="102"/>
      <c r="X34" s="101"/>
      <c r="Y34" s="82"/>
      <c r="Z34" s="82"/>
      <c r="AA34" s="85" t="s">
        <v>214</v>
      </c>
      <c r="AC34" s="82"/>
      <c r="AD34" s="99"/>
    </row>
    <row r="35" spans="1:30" s="85" customFormat="1" ht="24.95" customHeight="1" x14ac:dyDescent="0.15">
      <c r="A35" s="31"/>
      <c r="B35" s="31"/>
      <c r="C35" s="31"/>
      <c r="D35" s="1828"/>
      <c r="E35" s="1829"/>
      <c r="F35" s="1829"/>
      <c r="G35" s="1829"/>
      <c r="H35" s="1830"/>
      <c r="I35" s="1794" t="s">
        <v>135</v>
      </c>
      <c r="J35" s="1792"/>
      <c r="K35" s="1792"/>
      <c r="L35" s="1792"/>
      <c r="M35" s="1795"/>
      <c r="N35" s="1791" t="s">
        <v>136</v>
      </c>
      <c r="O35" s="1792"/>
      <c r="P35" s="1792"/>
      <c r="Q35" s="1792"/>
      <c r="R35" s="1793"/>
      <c r="S35" s="1794" t="s">
        <v>156</v>
      </c>
      <c r="T35" s="1792"/>
      <c r="U35" s="1792"/>
      <c r="V35" s="1792"/>
      <c r="W35" s="1795"/>
      <c r="X35" s="1791" t="s">
        <v>157</v>
      </c>
      <c r="Y35" s="1792"/>
      <c r="Z35" s="1792"/>
      <c r="AA35" s="1792"/>
      <c r="AB35" s="1795"/>
      <c r="AC35" s="82"/>
      <c r="AD35" s="83"/>
    </row>
    <row r="36" spans="1:30" s="85" customFormat="1" ht="27.95" customHeight="1" x14ac:dyDescent="0.15">
      <c r="A36" s="31"/>
      <c r="B36" s="31"/>
      <c r="C36" s="31"/>
      <c r="D36" s="1859" t="s">
        <v>158</v>
      </c>
      <c r="E36" s="1860"/>
      <c r="F36" s="1860"/>
      <c r="G36" s="1860"/>
      <c r="H36" s="1861"/>
      <c r="I36" s="1799">
        <f>'10-1_高層_概略予算明細書（２年目）'!J15</f>
        <v>0</v>
      </c>
      <c r="J36" s="1800"/>
      <c r="K36" s="1800"/>
      <c r="L36" s="1800"/>
      <c r="M36" s="1801"/>
      <c r="N36" s="1799">
        <f>'10-1_高層_概略予算明細書（２年目）'!L15</f>
        <v>0</v>
      </c>
      <c r="O36" s="1800"/>
      <c r="P36" s="1800"/>
      <c r="Q36" s="1800"/>
      <c r="R36" s="1801"/>
      <c r="S36" s="1799">
        <f>'10-1_高層_概略予算明細書（２年目）'!N15</f>
        <v>0</v>
      </c>
      <c r="T36" s="1800"/>
      <c r="U36" s="1800"/>
      <c r="V36" s="1800"/>
      <c r="W36" s="1801"/>
      <c r="X36" s="1802">
        <f>ROUNDDOWN(N36*1/2,0)</f>
        <v>0</v>
      </c>
      <c r="Y36" s="1803"/>
      <c r="Z36" s="1803"/>
      <c r="AA36" s="1803"/>
      <c r="AB36" s="1804"/>
      <c r="AC36" s="82"/>
      <c r="AD36" s="83"/>
    </row>
    <row r="37" spans="1:30" s="85" customFormat="1" ht="27.95" customHeight="1" x14ac:dyDescent="0.15">
      <c r="A37" s="31"/>
      <c r="B37" s="31"/>
      <c r="C37" s="35"/>
      <c r="D37" s="1862" t="s">
        <v>425</v>
      </c>
      <c r="E37" s="1814" t="s">
        <v>53</v>
      </c>
      <c r="F37" s="1815"/>
      <c r="G37" s="1815"/>
      <c r="H37" s="1816"/>
      <c r="I37" s="1782">
        <f>'10-1_高層_概略予算明細書（２年目）'!J35</f>
        <v>0</v>
      </c>
      <c r="J37" s="1783"/>
      <c r="K37" s="1783"/>
      <c r="L37" s="1783"/>
      <c r="M37" s="1784"/>
      <c r="N37" s="1817">
        <f>'10-1_高層_概略予算明細書（２年目）'!L35</f>
        <v>0</v>
      </c>
      <c r="O37" s="1783"/>
      <c r="P37" s="1783"/>
      <c r="Q37" s="1783"/>
      <c r="R37" s="1818"/>
      <c r="S37" s="1782">
        <f>'10-1_高層_概略予算明細書（２年目）'!N35</f>
        <v>0</v>
      </c>
      <c r="T37" s="1783"/>
      <c r="U37" s="1783"/>
      <c r="V37" s="1783"/>
      <c r="W37" s="1784"/>
      <c r="X37" s="1785"/>
      <c r="Y37" s="1786"/>
      <c r="Z37" s="1786"/>
      <c r="AA37" s="1786"/>
      <c r="AB37" s="1787"/>
      <c r="AC37" s="95"/>
      <c r="AD37" s="96"/>
    </row>
    <row r="38" spans="1:30" s="85" customFormat="1" ht="27.95" customHeight="1" x14ac:dyDescent="0.15">
      <c r="A38" s="31"/>
      <c r="B38" s="31"/>
      <c r="C38" s="35"/>
      <c r="D38" s="1863"/>
      <c r="E38" s="1819" t="s">
        <v>54</v>
      </c>
      <c r="F38" s="1820"/>
      <c r="G38" s="1820"/>
      <c r="H38" s="1821"/>
      <c r="I38" s="1767">
        <f>'10-1_高層_概略予算明細書（２年目）'!J36</f>
        <v>0</v>
      </c>
      <c r="J38" s="1768"/>
      <c r="K38" s="1768"/>
      <c r="L38" s="1768"/>
      <c r="M38" s="1769"/>
      <c r="N38" s="1850">
        <f>'10-1_高層_概略予算明細書（２年目）'!L36</f>
        <v>0</v>
      </c>
      <c r="O38" s="1768"/>
      <c r="P38" s="1768"/>
      <c r="Q38" s="1768"/>
      <c r="R38" s="1851"/>
      <c r="S38" s="1767">
        <f>'10-1_高層_概略予算明細書（２年目）'!N36</f>
        <v>0</v>
      </c>
      <c r="T38" s="1768"/>
      <c r="U38" s="1768"/>
      <c r="V38" s="1768"/>
      <c r="W38" s="1769"/>
      <c r="X38" s="1779"/>
      <c r="Y38" s="1780"/>
      <c r="Z38" s="1780"/>
      <c r="AA38" s="1780"/>
      <c r="AB38" s="1781"/>
      <c r="AC38" s="82"/>
      <c r="AD38" s="83"/>
    </row>
    <row r="39" spans="1:30" s="85" customFormat="1" ht="27.95" customHeight="1" x14ac:dyDescent="0.15">
      <c r="A39" s="31"/>
      <c r="B39" s="31"/>
      <c r="C39" s="35"/>
      <c r="D39" s="1864"/>
      <c r="E39" s="1855" t="s">
        <v>304</v>
      </c>
      <c r="F39" s="1806"/>
      <c r="G39" s="1806"/>
      <c r="H39" s="1807"/>
      <c r="I39" s="1767">
        <f>'10-1_高層_概略予算明細書（２年目）'!J38</f>
        <v>0</v>
      </c>
      <c r="J39" s="1768"/>
      <c r="K39" s="1768"/>
      <c r="L39" s="1768"/>
      <c r="M39" s="1769"/>
      <c r="N39" s="1850">
        <f>'10-1_高層_概略予算明細書（２年目）'!L38</f>
        <v>0</v>
      </c>
      <c r="O39" s="1768"/>
      <c r="P39" s="1768"/>
      <c r="Q39" s="1768"/>
      <c r="R39" s="1851"/>
      <c r="S39" s="1767">
        <f>'10-1_高層_概略予算明細書（２年目）'!N38</f>
        <v>0</v>
      </c>
      <c r="T39" s="1768"/>
      <c r="U39" s="1768"/>
      <c r="V39" s="1768"/>
      <c r="W39" s="1769"/>
      <c r="X39" s="1841">
        <f>ROUNDDOWN(N39*1/2,0)</f>
        <v>0</v>
      </c>
      <c r="Y39" s="1842"/>
      <c r="Z39" s="1842"/>
      <c r="AA39" s="1842"/>
      <c r="AB39" s="1843"/>
      <c r="AC39" s="82"/>
      <c r="AD39" s="83"/>
    </row>
    <row r="40" spans="1:30" s="85" customFormat="1" ht="27.95" customHeight="1" x14ac:dyDescent="0.15">
      <c r="A40" s="31"/>
      <c r="B40" s="31"/>
      <c r="C40" s="35"/>
      <c r="D40" s="1852" t="s">
        <v>159</v>
      </c>
      <c r="E40" s="1814" t="s">
        <v>217</v>
      </c>
      <c r="F40" s="1815"/>
      <c r="G40" s="1815"/>
      <c r="H40" s="1816"/>
      <c r="I40" s="1782">
        <f>'10-1_高層_概略予算明細書（２年目）'!J58</f>
        <v>0</v>
      </c>
      <c r="J40" s="1783"/>
      <c r="K40" s="1783"/>
      <c r="L40" s="1783"/>
      <c r="M40" s="1784"/>
      <c r="N40" s="1856">
        <f>'10-1_高層_概略予算明細書（２年目）'!L58</f>
        <v>0</v>
      </c>
      <c r="O40" s="1857"/>
      <c r="P40" s="1857"/>
      <c r="Q40" s="1857"/>
      <c r="R40" s="1858"/>
      <c r="S40" s="1856">
        <f>'10-1_高層_概略予算明細書（２年目）'!N58</f>
        <v>0</v>
      </c>
      <c r="T40" s="1857"/>
      <c r="U40" s="1857"/>
      <c r="V40" s="1857"/>
      <c r="W40" s="1858"/>
      <c r="X40" s="1785"/>
      <c r="Y40" s="1786"/>
      <c r="Z40" s="1786"/>
      <c r="AA40" s="1786"/>
      <c r="AB40" s="1787"/>
      <c r="AC40" s="95"/>
      <c r="AD40" s="96"/>
    </row>
    <row r="41" spans="1:30" s="85" customFormat="1" ht="27.95" customHeight="1" x14ac:dyDescent="0.15">
      <c r="A41" s="31"/>
      <c r="B41" s="31"/>
      <c r="C41" s="35"/>
      <c r="D41" s="1853"/>
      <c r="E41" s="1819" t="s">
        <v>54</v>
      </c>
      <c r="F41" s="1820"/>
      <c r="G41" s="1820"/>
      <c r="H41" s="1821"/>
      <c r="I41" s="1767">
        <f>'10-1_高層_概略予算明細書（２年目）'!J59</f>
        <v>0</v>
      </c>
      <c r="J41" s="1768"/>
      <c r="K41" s="1768"/>
      <c r="L41" s="1768"/>
      <c r="M41" s="1769"/>
      <c r="N41" s="1850">
        <f>'10-1_高層_概略予算明細書（２年目）'!L59</f>
        <v>0</v>
      </c>
      <c r="O41" s="1768"/>
      <c r="P41" s="1768"/>
      <c r="Q41" s="1768"/>
      <c r="R41" s="1851"/>
      <c r="S41" s="1767">
        <f>'10-1_高層_概略予算明細書（２年目）'!N59</f>
        <v>0</v>
      </c>
      <c r="T41" s="1768"/>
      <c r="U41" s="1768"/>
      <c r="V41" s="1768"/>
      <c r="W41" s="1769"/>
      <c r="X41" s="1779"/>
      <c r="Y41" s="1780"/>
      <c r="Z41" s="1780"/>
      <c r="AA41" s="1780"/>
      <c r="AB41" s="1781"/>
      <c r="AC41" s="82"/>
      <c r="AD41" s="83"/>
    </row>
    <row r="42" spans="1:30" s="85" customFormat="1" ht="27.95" customHeight="1" thickBot="1" x14ac:dyDescent="0.2">
      <c r="A42" s="31"/>
      <c r="B42" s="31"/>
      <c r="C42" s="35"/>
      <c r="D42" s="1854"/>
      <c r="E42" s="1855" t="s">
        <v>304</v>
      </c>
      <c r="F42" s="1806"/>
      <c r="G42" s="1806"/>
      <c r="H42" s="1807"/>
      <c r="I42" s="1767">
        <f>'10-1_高層_概略予算明細書（２年目）'!J61</f>
        <v>0</v>
      </c>
      <c r="J42" s="1768"/>
      <c r="K42" s="1768"/>
      <c r="L42" s="1768"/>
      <c r="M42" s="1769"/>
      <c r="N42" s="1850">
        <f>'10-1_高層_概略予算明細書（２年目）'!L61</f>
        <v>0</v>
      </c>
      <c r="O42" s="1768"/>
      <c r="P42" s="1768"/>
      <c r="Q42" s="1768"/>
      <c r="R42" s="1851"/>
      <c r="S42" s="1767">
        <f>'10-1_高層_概略予算明細書（２年目）'!N61</f>
        <v>0</v>
      </c>
      <c r="T42" s="1768"/>
      <c r="U42" s="1768"/>
      <c r="V42" s="1768"/>
      <c r="W42" s="1769"/>
      <c r="X42" s="1841">
        <f>ROUNDDOWN(N42*1/2,0)</f>
        <v>0</v>
      </c>
      <c r="Y42" s="1842"/>
      <c r="Z42" s="1842"/>
      <c r="AA42" s="1842"/>
      <c r="AB42" s="1843"/>
      <c r="AC42" s="82"/>
      <c r="AD42" s="83"/>
    </row>
    <row r="43" spans="1:30" s="85" customFormat="1" ht="30" customHeight="1" thickTop="1" x14ac:dyDescent="0.15">
      <c r="A43" s="31"/>
      <c r="B43" s="31"/>
      <c r="C43" s="31"/>
      <c r="D43" s="1805" t="s">
        <v>139</v>
      </c>
      <c r="E43" s="1806"/>
      <c r="F43" s="1806"/>
      <c r="G43" s="1806"/>
      <c r="H43" s="1807"/>
      <c r="I43" s="1808">
        <f>I36+I39+I42</f>
        <v>0</v>
      </c>
      <c r="J43" s="1809"/>
      <c r="K43" s="1809"/>
      <c r="L43" s="1809"/>
      <c r="M43" s="1810"/>
      <c r="N43" s="1808">
        <f>N36+N39+N42</f>
        <v>0</v>
      </c>
      <c r="O43" s="1809"/>
      <c r="P43" s="1809"/>
      <c r="Q43" s="1809"/>
      <c r="R43" s="1810"/>
      <c r="S43" s="1808">
        <f>S36+S39+S42</f>
        <v>0</v>
      </c>
      <c r="T43" s="1809"/>
      <c r="U43" s="1809"/>
      <c r="V43" s="1809"/>
      <c r="W43" s="1810"/>
      <c r="X43" s="1808">
        <f>X36+X39+X42</f>
        <v>0</v>
      </c>
      <c r="Y43" s="1809"/>
      <c r="Z43" s="1809"/>
      <c r="AA43" s="1809"/>
      <c r="AB43" s="1810"/>
      <c r="AC43" s="82"/>
      <c r="AD43" s="83"/>
    </row>
    <row r="44" spans="1:30" s="85" customFormat="1" ht="9.9499999999999993" customHeight="1" thickBot="1" x14ac:dyDescent="0.2">
      <c r="A44" s="74"/>
      <c r="B44" s="31"/>
      <c r="C44" s="35"/>
      <c r="D44" s="63"/>
      <c r="E44" s="63"/>
      <c r="F44" s="63"/>
      <c r="G44" s="63"/>
      <c r="H44" s="63"/>
      <c r="I44" s="63"/>
      <c r="J44" s="63"/>
      <c r="K44" s="63"/>
      <c r="L44" s="63"/>
      <c r="M44" s="63"/>
      <c r="N44" s="63"/>
      <c r="O44" s="63"/>
      <c r="P44" s="63"/>
      <c r="Q44" s="63"/>
      <c r="R44" s="63"/>
      <c r="S44" s="63"/>
      <c r="T44" s="63"/>
      <c r="U44" s="63"/>
      <c r="V44" s="63"/>
      <c r="W44" s="63"/>
      <c r="X44" s="65"/>
      <c r="Y44" s="97"/>
      <c r="Z44" s="97"/>
      <c r="AA44" s="97"/>
      <c r="AB44" s="98"/>
      <c r="AC44" s="82"/>
      <c r="AD44" s="99"/>
    </row>
    <row r="45" spans="1:30" s="85" customFormat="1" ht="30" customHeight="1" thickBot="1" x14ac:dyDescent="0.2">
      <c r="A45" s="74"/>
      <c r="B45" s="31"/>
      <c r="C45" s="35"/>
      <c r="D45" s="1822" t="s">
        <v>524</v>
      </c>
      <c r="E45" s="1823"/>
      <c r="F45" s="1823"/>
      <c r="G45" s="1823"/>
      <c r="H45" s="1823"/>
      <c r="I45" s="1823"/>
      <c r="J45" s="1823"/>
      <c r="K45" s="1823"/>
      <c r="L45" s="1823"/>
      <c r="M45" s="1823"/>
      <c r="N45" s="1823"/>
      <c r="O45" s="1823"/>
      <c r="P45" s="1823"/>
      <c r="Q45" s="1823"/>
      <c r="R45" s="1823"/>
      <c r="S45" s="1823"/>
      <c r="T45" s="1823"/>
      <c r="U45" s="1823"/>
      <c r="V45" s="1823"/>
      <c r="W45" s="1824"/>
      <c r="X45" s="1847">
        <f>ROUNDDOWN(X43/1000,0)*1000</f>
        <v>0</v>
      </c>
      <c r="Y45" s="1848"/>
      <c r="Z45" s="1848"/>
      <c r="AA45" s="1848"/>
      <c r="AB45" s="1849"/>
      <c r="AC45" s="82"/>
      <c r="AD45" s="99"/>
    </row>
    <row r="46" spans="1:30" s="85" customFormat="1" ht="21" customHeight="1" x14ac:dyDescent="0.15">
      <c r="A46" s="74"/>
      <c r="B46" s="31"/>
      <c r="C46" s="35"/>
      <c r="D46" s="94" t="s">
        <v>293</v>
      </c>
      <c r="E46" s="100"/>
      <c r="F46" s="100"/>
      <c r="G46" s="100"/>
      <c r="H46" s="100"/>
      <c r="I46" s="102"/>
      <c r="J46" s="102"/>
      <c r="K46" s="102"/>
      <c r="L46" s="102"/>
      <c r="M46" s="102"/>
      <c r="N46" s="102"/>
      <c r="O46" s="102"/>
      <c r="P46" s="102"/>
      <c r="Q46" s="102"/>
      <c r="R46" s="64"/>
      <c r="S46" s="102"/>
      <c r="T46" s="102"/>
      <c r="U46" s="102"/>
      <c r="V46" s="102"/>
      <c r="W46" s="102"/>
      <c r="X46" s="101"/>
      <c r="Y46" s="82"/>
      <c r="Z46" s="82"/>
      <c r="AA46" s="85" t="s">
        <v>214</v>
      </c>
      <c r="AC46" s="82"/>
      <c r="AD46" s="99"/>
    </row>
    <row r="47" spans="1:30" s="85" customFormat="1" ht="24.95" customHeight="1" x14ac:dyDescent="0.15">
      <c r="A47" s="31"/>
      <c r="B47" s="31"/>
      <c r="C47" s="31"/>
      <c r="D47" s="1828"/>
      <c r="E47" s="1829"/>
      <c r="F47" s="1829"/>
      <c r="G47" s="1829"/>
      <c r="H47" s="1830"/>
      <c r="I47" s="1794" t="s">
        <v>135</v>
      </c>
      <c r="J47" s="1792"/>
      <c r="K47" s="1792"/>
      <c r="L47" s="1792"/>
      <c r="M47" s="1795"/>
      <c r="N47" s="1791" t="s">
        <v>136</v>
      </c>
      <c r="O47" s="1792"/>
      <c r="P47" s="1792"/>
      <c r="Q47" s="1792"/>
      <c r="R47" s="1793"/>
      <c r="S47" s="1794" t="s">
        <v>156</v>
      </c>
      <c r="T47" s="1792"/>
      <c r="U47" s="1792"/>
      <c r="V47" s="1792"/>
      <c r="W47" s="1795"/>
      <c r="X47" s="1791" t="s">
        <v>157</v>
      </c>
      <c r="Y47" s="1792"/>
      <c r="Z47" s="1792"/>
      <c r="AA47" s="1792"/>
      <c r="AB47" s="1795"/>
      <c r="AC47" s="82"/>
      <c r="AD47" s="83"/>
    </row>
    <row r="48" spans="1:30" s="85" customFormat="1" ht="27.95" customHeight="1" x14ac:dyDescent="0.15">
      <c r="A48" s="31"/>
      <c r="B48" s="31"/>
      <c r="C48" s="31"/>
      <c r="D48" s="1796" t="s">
        <v>158</v>
      </c>
      <c r="E48" s="1797"/>
      <c r="F48" s="1797"/>
      <c r="G48" s="1797"/>
      <c r="H48" s="1798"/>
      <c r="I48" s="1799">
        <f>'10-1_高層_概略予算明細書（３年目）'!J15</f>
        <v>0</v>
      </c>
      <c r="J48" s="1800"/>
      <c r="K48" s="1800"/>
      <c r="L48" s="1800"/>
      <c r="M48" s="1801"/>
      <c r="N48" s="1799">
        <f>'10-1_高層_概略予算明細書（３年目）'!L15</f>
        <v>0</v>
      </c>
      <c r="O48" s="1800"/>
      <c r="P48" s="1800"/>
      <c r="Q48" s="1800"/>
      <c r="R48" s="1801"/>
      <c r="S48" s="1799">
        <f>'10-1_高層_概略予算明細書（３年目）'!N15</f>
        <v>0</v>
      </c>
      <c r="T48" s="1800"/>
      <c r="U48" s="1800"/>
      <c r="V48" s="1800"/>
      <c r="W48" s="1801"/>
      <c r="X48" s="1802">
        <f>ROUNDDOWN(N48*1/2,0)</f>
        <v>0</v>
      </c>
      <c r="Y48" s="1803"/>
      <c r="Z48" s="1803"/>
      <c r="AA48" s="1803"/>
      <c r="AB48" s="1804"/>
      <c r="AC48" s="82"/>
      <c r="AD48" s="83"/>
    </row>
    <row r="49" spans="1:30" s="85" customFormat="1" ht="27.95" customHeight="1" x14ac:dyDescent="0.15">
      <c r="A49" s="31"/>
      <c r="B49" s="31"/>
      <c r="C49" s="35"/>
      <c r="D49" s="1837" t="s">
        <v>425</v>
      </c>
      <c r="E49" s="1788" t="s">
        <v>53</v>
      </c>
      <c r="F49" s="1789"/>
      <c r="G49" s="1789"/>
      <c r="H49" s="1790"/>
      <c r="I49" s="1782">
        <f>'10-1_高層_概略予算明細書（３年目）'!J35</f>
        <v>0</v>
      </c>
      <c r="J49" s="1783"/>
      <c r="K49" s="1783"/>
      <c r="L49" s="1783"/>
      <c r="M49" s="1784"/>
      <c r="N49" s="1817">
        <f>'10-1_高層_概略予算明細書（３年目）'!L35</f>
        <v>0</v>
      </c>
      <c r="O49" s="1783"/>
      <c r="P49" s="1783"/>
      <c r="Q49" s="1783"/>
      <c r="R49" s="1818"/>
      <c r="S49" s="1782">
        <f>'10-1_高層_概略予算明細書（３年目）'!N35</f>
        <v>0</v>
      </c>
      <c r="T49" s="1783"/>
      <c r="U49" s="1783"/>
      <c r="V49" s="1783"/>
      <c r="W49" s="1784"/>
      <c r="X49" s="1785"/>
      <c r="Y49" s="1786"/>
      <c r="Z49" s="1786"/>
      <c r="AA49" s="1786"/>
      <c r="AB49" s="1787"/>
      <c r="AC49" s="95"/>
      <c r="AD49" s="96"/>
    </row>
    <row r="50" spans="1:30" s="85" customFormat="1" ht="27.95" customHeight="1" x14ac:dyDescent="0.15">
      <c r="A50" s="31"/>
      <c r="B50" s="31"/>
      <c r="C50" s="35"/>
      <c r="D50" s="1838"/>
      <c r="E50" s="1770" t="s">
        <v>54</v>
      </c>
      <c r="F50" s="1771"/>
      <c r="G50" s="1771"/>
      <c r="H50" s="1772"/>
      <c r="I50" s="1767">
        <f>'10-1_高層_概略予算明細書（３年目）'!J36</f>
        <v>0</v>
      </c>
      <c r="J50" s="1768"/>
      <c r="K50" s="1768"/>
      <c r="L50" s="1768"/>
      <c r="M50" s="1769"/>
      <c r="N50" s="1850">
        <f>'10-1_高層_概略予算明細書（３年目）'!L36</f>
        <v>0</v>
      </c>
      <c r="O50" s="1768"/>
      <c r="P50" s="1768"/>
      <c r="Q50" s="1768"/>
      <c r="R50" s="1851"/>
      <c r="S50" s="1767">
        <f>'10-1_高層_概略予算明細書（３年目）'!N36</f>
        <v>0</v>
      </c>
      <c r="T50" s="1768"/>
      <c r="U50" s="1768"/>
      <c r="V50" s="1768"/>
      <c r="W50" s="1769"/>
      <c r="X50" s="1779"/>
      <c r="Y50" s="1780"/>
      <c r="Z50" s="1780"/>
      <c r="AA50" s="1780"/>
      <c r="AB50" s="1781"/>
      <c r="AC50" s="82"/>
      <c r="AD50" s="83"/>
    </row>
    <row r="51" spans="1:30" s="85" customFormat="1" ht="27.95" customHeight="1" x14ac:dyDescent="0.15">
      <c r="A51" s="31"/>
      <c r="B51" s="31"/>
      <c r="C51" s="35"/>
      <c r="D51" s="1839"/>
      <c r="E51" s="1840" t="s">
        <v>55</v>
      </c>
      <c r="F51" s="1826"/>
      <c r="G51" s="1826"/>
      <c r="H51" s="1827"/>
      <c r="I51" s="1767">
        <f>'10-1_高層_概略予算明細書（３年目）'!J38</f>
        <v>0</v>
      </c>
      <c r="J51" s="1768"/>
      <c r="K51" s="1768"/>
      <c r="L51" s="1768"/>
      <c r="M51" s="1769"/>
      <c r="N51" s="1850">
        <f>'10-1_高層_概略予算明細書（３年目）'!L38</f>
        <v>0</v>
      </c>
      <c r="O51" s="1768"/>
      <c r="P51" s="1768"/>
      <c r="Q51" s="1768"/>
      <c r="R51" s="1851"/>
      <c r="S51" s="1767">
        <f>'10-1_高層_概略予算明細書（３年目）'!N38</f>
        <v>0</v>
      </c>
      <c r="T51" s="1768"/>
      <c r="U51" s="1768"/>
      <c r="V51" s="1768"/>
      <c r="W51" s="1769"/>
      <c r="X51" s="1841">
        <f>ROUNDDOWN(N51*1/2,0)</f>
        <v>0</v>
      </c>
      <c r="Y51" s="1842"/>
      <c r="Z51" s="1842"/>
      <c r="AA51" s="1842"/>
      <c r="AB51" s="1843"/>
      <c r="AC51" s="82"/>
      <c r="AD51" s="83"/>
    </row>
    <row r="52" spans="1:30" s="85" customFormat="1" ht="27.95" customHeight="1" x14ac:dyDescent="0.15">
      <c r="A52" s="31"/>
      <c r="B52" s="31"/>
      <c r="C52" s="35"/>
      <c r="D52" s="1844" t="s">
        <v>159</v>
      </c>
      <c r="E52" s="1788" t="s">
        <v>217</v>
      </c>
      <c r="F52" s="1789"/>
      <c r="G52" s="1789"/>
      <c r="H52" s="1790"/>
      <c r="I52" s="1782">
        <f>'10-1_高層_概略予算明細書（３年目）'!J58</f>
        <v>0</v>
      </c>
      <c r="J52" s="1783"/>
      <c r="K52" s="1783"/>
      <c r="L52" s="1783"/>
      <c r="M52" s="1784"/>
      <c r="N52" s="1856">
        <f>'10-1_高層_概略予算明細書（３年目）'!L58</f>
        <v>0</v>
      </c>
      <c r="O52" s="1857"/>
      <c r="P52" s="1857"/>
      <c r="Q52" s="1857"/>
      <c r="R52" s="1858"/>
      <c r="S52" s="1856">
        <f>'10-1_高層_概略予算明細書（３年目）'!N58</f>
        <v>0</v>
      </c>
      <c r="T52" s="1857"/>
      <c r="U52" s="1857"/>
      <c r="V52" s="1857"/>
      <c r="W52" s="1858"/>
      <c r="X52" s="1785"/>
      <c r="Y52" s="1786"/>
      <c r="Z52" s="1786"/>
      <c r="AA52" s="1786"/>
      <c r="AB52" s="1787"/>
      <c r="AC52" s="95"/>
      <c r="AD52" s="96"/>
    </row>
    <row r="53" spans="1:30" s="85" customFormat="1" ht="27.95" customHeight="1" x14ac:dyDescent="0.15">
      <c r="A53" s="31"/>
      <c r="B53" s="31"/>
      <c r="C53" s="35"/>
      <c r="D53" s="1845"/>
      <c r="E53" s="1770" t="s">
        <v>54</v>
      </c>
      <c r="F53" s="1771"/>
      <c r="G53" s="1771"/>
      <c r="H53" s="1772"/>
      <c r="I53" s="1767">
        <f>'10-1_高層_概略予算明細書（３年目）'!J59</f>
        <v>0</v>
      </c>
      <c r="J53" s="1768"/>
      <c r="K53" s="1768"/>
      <c r="L53" s="1768"/>
      <c r="M53" s="1769"/>
      <c r="N53" s="1850">
        <f>'10-1_高層_概略予算明細書（３年目）'!L59</f>
        <v>0</v>
      </c>
      <c r="O53" s="1768"/>
      <c r="P53" s="1768"/>
      <c r="Q53" s="1768"/>
      <c r="R53" s="1851"/>
      <c r="S53" s="1767">
        <f>'10-1_高層_概略予算明細書（３年目）'!N59</f>
        <v>0</v>
      </c>
      <c r="T53" s="1768"/>
      <c r="U53" s="1768"/>
      <c r="V53" s="1768"/>
      <c r="W53" s="1769"/>
      <c r="X53" s="1779"/>
      <c r="Y53" s="1780"/>
      <c r="Z53" s="1780"/>
      <c r="AA53" s="1780"/>
      <c r="AB53" s="1781"/>
      <c r="AC53" s="82"/>
      <c r="AD53" s="83"/>
    </row>
    <row r="54" spans="1:30" s="85" customFormat="1" ht="27.95" customHeight="1" thickBot="1" x14ac:dyDescent="0.2">
      <c r="A54" s="31"/>
      <c r="B54" s="31"/>
      <c r="C54" s="35"/>
      <c r="D54" s="1846"/>
      <c r="E54" s="1840" t="s">
        <v>55</v>
      </c>
      <c r="F54" s="1826"/>
      <c r="G54" s="1826"/>
      <c r="H54" s="1827"/>
      <c r="I54" s="1767">
        <f>'10-1_高層_概略予算明細書（３年目）'!J61</f>
        <v>0</v>
      </c>
      <c r="J54" s="1768"/>
      <c r="K54" s="1768"/>
      <c r="L54" s="1768"/>
      <c r="M54" s="1769"/>
      <c r="N54" s="1850">
        <f>'10-1_高層_概略予算明細書（３年目）'!L61</f>
        <v>0</v>
      </c>
      <c r="O54" s="1768"/>
      <c r="P54" s="1768"/>
      <c r="Q54" s="1768"/>
      <c r="R54" s="1851"/>
      <c r="S54" s="1767">
        <f>'10-1_高層_概略予算明細書（３年目）'!N61</f>
        <v>0</v>
      </c>
      <c r="T54" s="1768"/>
      <c r="U54" s="1768"/>
      <c r="V54" s="1768"/>
      <c r="W54" s="1769"/>
      <c r="X54" s="1841">
        <f>ROUNDDOWN(N54*1/2,0)</f>
        <v>0</v>
      </c>
      <c r="Y54" s="1842"/>
      <c r="Z54" s="1842"/>
      <c r="AA54" s="1842"/>
      <c r="AB54" s="1843"/>
      <c r="AC54" s="82"/>
      <c r="AD54" s="83"/>
    </row>
    <row r="55" spans="1:30" s="85" customFormat="1" ht="30" customHeight="1" thickTop="1" x14ac:dyDescent="0.15">
      <c r="A55" s="31"/>
      <c r="B55" s="31"/>
      <c r="C55" s="31"/>
      <c r="D55" s="1825" t="s">
        <v>139</v>
      </c>
      <c r="E55" s="1826"/>
      <c r="F55" s="1826"/>
      <c r="G55" s="1826"/>
      <c r="H55" s="1827"/>
      <c r="I55" s="1808">
        <f>I48+I51+I54</f>
        <v>0</v>
      </c>
      <c r="J55" s="1809"/>
      <c r="K55" s="1809"/>
      <c r="L55" s="1809"/>
      <c r="M55" s="1810"/>
      <c r="N55" s="1808">
        <f>N48+N51+N54</f>
        <v>0</v>
      </c>
      <c r="O55" s="1809"/>
      <c r="P55" s="1809"/>
      <c r="Q55" s="1809"/>
      <c r="R55" s="1810"/>
      <c r="S55" s="1808">
        <f>S48+S51+S54</f>
        <v>0</v>
      </c>
      <c r="T55" s="1809"/>
      <c r="U55" s="1809"/>
      <c r="V55" s="1809"/>
      <c r="W55" s="1810"/>
      <c r="X55" s="1808">
        <f>X48+X51+X54</f>
        <v>0</v>
      </c>
      <c r="Y55" s="1809"/>
      <c r="Z55" s="1809"/>
      <c r="AA55" s="1809"/>
      <c r="AB55" s="1810"/>
      <c r="AC55" s="82"/>
      <c r="AD55" s="83"/>
    </row>
    <row r="56" spans="1:30" ht="9.9499999999999993" customHeight="1" thickBot="1" x14ac:dyDescent="0.2">
      <c r="A56" s="37"/>
      <c r="B56" s="37"/>
      <c r="C56" s="37"/>
      <c r="D56" s="37"/>
      <c r="E56" s="37"/>
      <c r="F56" s="37"/>
      <c r="G56" s="37"/>
      <c r="H56" s="37"/>
      <c r="I56" s="37"/>
      <c r="J56" s="37"/>
      <c r="K56" s="37"/>
      <c r="L56" s="37"/>
      <c r="M56" s="37"/>
      <c r="N56" s="37"/>
      <c r="O56" s="37"/>
      <c r="P56" s="37"/>
      <c r="Q56" s="37"/>
      <c r="R56" s="37"/>
      <c r="S56" s="37"/>
      <c r="T56" s="37"/>
      <c r="U56" s="37"/>
      <c r="V56" s="37"/>
      <c r="W56" s="37"/>
      <c r="X56" s="45"/>
    </row>
    <row r="57" spans="1:30" s="85" customFormat="1" ht="30" customHeight="1" thickBot="1" x14ac:dyDescent="0.2">
      <c r="A57" s="74"/>
      <c r="B57" s="31"/>
      <c r="C57" s="35"/>
      <c r="D57" s="1822" t="s">
        <v>524</v>
      </c>
      <c r="E57" s="1823"/>
      <c r="F57" s="1823"/>
      <c r="G57" s="1823"/>
      <c r="H57" s="1823"/>
      <c r="I57" s="1823"/>
      <c r="J57" s="1823"/>
      <c r="K57" s="1823"/>
      <c r="L57" s="1823"/>
      <c r="M57" s="1823"/>
      <c r="N57" s="1823"/>
      <c r="O57" s="1823"/>
      <c r="P57" s="1823"/>
      <c r="Q57" s="1823"/>
      <c r="R57" s="1823"/>
      <c r="S57" s="1823"/>
      <c r="T57" s="1823"/>
      <c r="U57" s="1823"/>
      <c r="V57" s="1823"/>
      <c r="W57" s="1824"/>
      <c r="X57" s="1847">
        <f>ROUNDDOWN(X55/1000,0)*1000</f>
        <v>0</v>
      </c>
      <c r="Y57" s="1848"/>
      <c r="Z57" s="1848"/>
      <c r="AA57" s="1848"/>
      <c r="AB57" s="1849"/>
      <c r="AC57" s="82"/>
      <c r="AD57" s="99"/>
    </row>
    <row r="58" spans="1:30" ht="21" customHeight="1" x14ac:dyDescent="0.15">
      <c r="A58" s="37"/>
      <c r="B58" s="37"/>
      <c r="C58" s="37"/>
      <c r="D58" s="37"/>
      <c r="E58" s="37"/>
      <c r="F58" s="37"/>
      <c r="G58" s="37"/>
      <c r="H58" s="37"/>
      <c r="I58" s="37"/>
      <c r="J58" s="37"/>
      <c r="K58" s="37"/>
      <c r="L58" s="37"/>
      <c r="M58" s="37"/>
      <c r="N58" s="37"/>
      <c r="O58" s="37"/>
      <c r="P58" s="37"/>
      <c r="Q58" s="37"/>
      <c r="R58" s="37"/>
      <c r="S58" s="37"/>
      <c r="T58" s="37"/>
      <c r="U58" s="37"/>
      <c r="V58" s="37"/>
      <c r="W58" s="37"/>
      <c r="X58" s="45"/>
    </row>
    <row r="59" spans="1:30" ht="21" customHeight="1" x14ac:dyDescent="0.15">
      <c r="A59" s="37"/>
      <c r="B59" s="37"/>
      <c r="C59" s="37"/>
      <c r="D59" s="37"/>
      <c r="E59" s="37"/>
      <c r="F59" s="37"/>
      <c r="G59" s="37"/>
      <c r="H59" s="37"/>
      <c r="I59" s="37"/>
      <c r="J59" s="37"/>
      <c r="K59" s="37"/>
      <c r="L59" s="37"/>
      <c r="M59" s="37"/>
      <c r="N59" s="37"/>
      <c r="O59" s="37"/>
      <c r="P59" s="37"/>
      <c r="Q59" s="37"/>
      <c r="R59" s="37"/>
      <c r="S59" s="37"/>
      <c r="T59" s="37"/>
      <c r="U59" s="37"/>
      <c r="V59" s="37"/>
      <c r="W59" s="37"/>
      <c r="X59" s="45"/>
    </row>
    <row r="60" spans="1:30" ht="21" customHeight="1" x14ac:dyDescent="0.15">
      <c r="A60" s="37"/>
      <c r="B60" s="37"/>
      <c r="C60" s="37"/>
      <c r="D60" s="37"/>
      <c r="E60" s="37"/>
      <c r="F60" s="37"/>
      <c r="G60" s="37"/>
      <c r="H60" s="37"/>
      <c r="I60" s="37"/>
      <c r="J60" s="37"/>
      <c r="K60" s="37"/>
      <c r="L60" s="37"/>
      <c r="M60" s="37"/>
      <c r="N60" s="37"/>
      <c r="O60" s="37"/>
      <c r="P60" s="37"/>
      <c r="Q60" s="37"/>
      <c r="R60" s="37"/>
      <c r="S60" s="37"/>
      <c r="T60" s="37"/>
      <c r="U60" s="37"/>
      <c r="V60" s="37"/>
      <c r="W60" s="37"/>
      <c r="X60" s="45"/>
    </row>
    <row r="61" spans="1:30" ht="21" customHeight="1" x14ac:dyDescent="0.15">
      <c r="A61" s="37"/>
      <c r="B61" s="37"/>
      <c r="C61" s="37"/>
      <c r="D61" s="37"/>
      <c r="E61" s="37"/>
      <c r="F61" s="37"/>
      <c r="G61" s="37"/>
      <c r="H61" s="37"/>
      <c r="I61" s="37"/>
      <c r="J61" s="37"/>
      <c r="K61" s="37"/>
      <c r="L61" s="37"/>
      <c r="M61" s="37"/>
      <c r="N61" s="37"/>
      <c r="O61" s="37"/>
      <c r="P61" s="37"/>
      <c r="Q61" s="37"/>
      <c r="R61" s="37"/>
      <c r="S61" s="37"/>
      <c r="T61" s="37"/>
      <c r="U61" s="37"/>
      <c r="V61" s="37"/>
      <c r="W61" s="37"/>
      <c r="X61" s="45"/>
    </row>
    <row r="62" spans="1:30" ht="21" customHeight="1" x14ac:dyDescent="0.15">
      <c r="A62" s="37"/>
    </row>
  </sheetData>
  <sheetProtection password="AA88" sheet="1" objects="1" scenarios="1" selectLockedCells="1"/>
  <mergeCells count="197">
    <mergeCell ref="D47:H47"/>
    <mergeCell ref="I47:M47"/>
    <mergeCell ref="N47:R47"/>
    <mergeCell ref="S47:W47"/>
    <mergeCell ref="X47:AB47"/>
    <mergeCell ref="D48:H48"/>
    <mergeCell ref="I48:M48"/>
    <mergeCell ref="N48:R48"/>
    <mergeCell ref="S48:W48"/>
    <mergeCell ref="X48:AB48"/>
    <mergeCell ref="N49:R49"/>
    <mergeCell ref="S49:W49"/>
    <mergeCell ref="X49:AB49"/>
    <mergeCell ref="E50:H50"/>
    <mergeCell ref="D55:H55"/>
    <mergeCell ref="I55:M55"/>
    <mergeCell ref="N55:R55"/>
    <mergeCell ref="S55:W55"/>
    <mergeCell ref="X55:AB55"/>
    <mergeCell ref="I50:M50"/>
    <mergeCell ref="N50:R50"/>
    <mergeCell ref="S50:W50"/>
    <mergeCell ref="X50:AB50"/>
    <mergeCell ref="E51:H51"/>
    <mergeCell ref="I51:M51"/>
    <mergeCell ref="N51:R51"/>
    <mergeCell ref="S51:W51"/>
    <mergeCell ref="X51:AB51"/>
    <mergeCell ref="D49:D51"/>
    <mergeCell ref="E49:H49"/>
    <mergeCell ref="I49:M49"/>
    <mergeCell ref="X57:AB57"/>
    <mergeCell ref="D52:D54"/>
    <mergeCell ref="E52:H52"/>
    <mergeCell ref="I52:M52"/>
    <mergeCell ref="N52:R52"/>
    <mergeCell ref="S52:W52"/>
    <mergeCell ref="X52:AB52"/>
    <mergeCell ref="E53:H53"/>
    <mergeCell ref="I53:M53"/>
    <mergeCell ref="N53:R53"/>
    <mergeCell ref="S53:W53"/>
    <mergeCell ref="X53:AB53"/>
    <mergeCell ref="E54:H54"/>
    <mergeCell ref="I54:M54"/>
    <mergeCell ref="N54:R54"/>
    <mergeCell ref="S54:W54"/>
    <mergeCell ref="X54:AB54"/>
    <mergeCell ref="D57:W57"/>
    <mergeCell ref="B7:AC7"/>
    <mergeCell ref="I16:M16"/>
    <mergeCell ref="D11:H11"/>
    <mergeCell ref="I11:M11"/>
    <mergeCell ref="N11:R11"/>
    <mergeCell ref="I13:M13"/>
    <mergeCell ref="N13:R13"/>
    <mergeCell ref="S13:W13"/>
    <mergeCell ref="X13:AB13"/>
    <mergeCell ref="S11:W11"/>
    <mergeCell ref="X11:AB11"/>
    <mergeCell ref="D12:H12"/>
    <mergeCell ref="I12:M12"/>
    <mergeCell ref="N12:R12"/>
    <mergeCell ref="S12:W12"/>
    <mergeCell ref="S16:W16"/>
    <mergeCell ref="X12:AB12"/>
    <mergeCell ref="E13:H13"/>
    <mergeCell ref="I14:M14"/>
    <mergeCell ref="N14:R14"/>
    <mergeCell ref="S14:W14"/>
    <mergeCell ref="X14:AB14"/>
    <mergeCell ref="E14:H14"/>
    <mergeCell ref="E15:H15"/>
    <mergeCell ref="I15:M15"/>
    <mergeCell ref="N15:R15"/>
    <mergeCell ref="S15:W15"/>
    <mergeCell ref="X15:AB15"/>
    <mergeCell ref="E17:H17"/>
    <mergeCell ref="I17:M17"/>
    <mergeCell ref="N17:R17"/>
    <mergeCell ref="D13:D15"/>
    <mergeCell ref="D16:D18"/>
    <mergeCell ref="E18:H18"/>
    <mergeCell ref="N16:R16"/>
    <mergeCell ref="X16:AB16"/>
    <mergeCell ref="E16:H16"/>
    <mergeCell ref="D37:D39"/>
    <mergeCell ref="E39:H39"/>
    <mergeCell ref="I30:M30"/>
    <mergeCell ref="N30:R30"/>
    <mergeCell ref="S30:W30"/>
    <mergeCell ref="X30:AB30"/>
    <mergeCell ref="S38:W38"/>
    <mergeCell ref="X38:AB38"/>
    <mergeCell ref="I39:M39"/>
    <mergeCell ref="D33:W33"/>
    <mergeCell ref="X33:AB33"/>
    <mergeCell ref="I38:M38"/>
    <mergeCell ref="N38:R38"/>
    <mergeCell ref="N39:R39"/>
    <mergeCell ref="S39:W39"/>
    <mergeCell ref="D45:W45"/>
    <mergeCell ref="X45:AB45"/>
    <mergeCell ref="D23:H23"/>
    <mergeCell ref="I23:M23"/>
    <mergeCell ref="E40:H40"/>
    <mergeCell ref="I40:M40"/>
    <mergeCell ref="X40:AB40"/>
    <mergeCell ref="E41:H41"/>
    <mergeCell ref="I41:M41"/>
    <mergeCell ref="N41:R41"/>
    <mergeCell ref="S41:W41"/>
    <mergeCell ref="X41:AB41"/>
    <mergeCell ref="D40:D42"/>
    <mergeCell ref="E42:H42"/>
    <mergeCell ref="N40:R40"/>
    <mergeCell ref="S40:W40"/>
    <mergeCell ref="I42:M42"/>
    <mergeCell ref="N42:R42"/>
    <mergeCell ref="S42:W42"/>
    <mergeCell ref="X42:AB42"/>
    <mergeCell ref="X39:AB39"/>
    <mergeCell ref="D36:H36"/>
    <mergeCell ref="I36:M36"/>
    <mergeCell ref="N36:R36"/>
    <mergeCell ref="I19:M19"/>
    <mergeCell ref="S36:W36"/>
    <mergeCell ref="X36:AB36"/>
    <mergeCell ref="I35:M35"/>
    <mergeCell ref="N35:R35"/>
    <mergeCell ref="S35:W35"/>
    <mergeCell ref="X35:AB35"/>
    <mergeCell ref="D35:H35"/>
    <mergeCell ref="N19:R19"/>
    <mergeCell ref="E28:H28"/>
    <mergeCell ref="I28:M28"/>
    <mergeCell ref="X28:AB28"/>
    <mergeCell ref="D31:H31"/>
    <mergeCell ref="I31:M31"/>
    <mergeCell ref="N31:R31"/>
    <mergeCell ref="S31:W31"/>
    <mergeCell ref="X31:AB31"/>
    <mergeCell ref="D25:D27"/>
    <mergeCell ref="E27:H27"/>
    <mergeCell ref="X27:AB27"/>
    <mergeCell ref="D28:D30"/>
    <mergeCell ref="E30:H30"/>
    <mergeCell ref="S24:W24"/>
    <mergeCell ref="X29:AB29"/>
    <mergeCell ref="D43:H43"/>
    <mergeCell ref="I43:M43"/>
    <mergeCell ref="N43:R43"/>
    <mergeCell ref="S43:W43"/>
    <mergeCell ref="X43:AB43"/>
    <mergeCell ref="S17:W17"/>
    <mergeCell ref="X17:AB17"/>
    <mergeCell ref="E37:H37"/>
    <mergeCell ref="I37:M37"/>
    <mergeCell ref="N37:R37"/>
    <mergeCell ref="S37:W37"/>
    <mergeCell ref="X37:AB37"/>
    <mergeCell ref="E38:H38"/>
    <mergeCell ref="I27:M27"/>
    <mergeCell ref="N27:R27"/>
    <mergeCell ref="S27:W27"/>
    <mergeCell ref="N28:R28"/>
    <mergeCell ref="S28:W28"/>
    <mergeCell ref="E29:H29"/>
    <mergeCell ref="I29:M29"/>
    <mergeCell ref="N29:R29"/>
    <mergeCell ref="S29:W29"/>
    <mergeCell ref="D21:W21"/>
    <mergeCell ref="D19:H19"/>
    <mergeCell ref="X21:AB21"/>
    <mergeCell ref="S19:W19"/>
    <mergeCell ref="X19:AB19"/>
    <mergeCell ref="E26:H26"/>
    <mergeCell ref="I26:M26"/>
    <mergeCell ref="I18:M18"/>
    <mergeCell ref="N18:R18"/>
    <mergeCell ref="S18:W18"/>
    <mergeCell ref="X18:AB18"/>
    <mergeCell ref="N26:R26"/>
    <mergeCell ref="S26:W26"/>
    <mergeCell ref="X26:AB26"/>
    <mergeCell ref="I25:M25"/>
    <mergeCell ref="N25:R25"/>
    <mergeCell ref="S25:W25"/>
    <mergeCell ref="X25:AB25"/>
    <mergeCell ref="E25:H25"/>
    <mergeCell ref="N23:R23"/>
    <mergeCell ref="S23:W23"/>
    <mergeCell ref="X23:AB23"/>
    <mergeCell ref="D24:H24"/>
    <mergeCell ref="I24:M24"/>
    <mergeCell ref="N24:R24"/>
    <mergeCell ref="X24:AB24"/>
  </mergeCells>
  <phoneticPr fontId="7"/>
  <pageMargins left="1.0236220472440944" right="1.0236220472440944" top="0.19685039370078741" bottom="0.39370078740157483" header="0.39370078740157483" footer="0.31496062992125984"/>
  <pageSetup paperSize="9" scale="63" orientation="portrait" cellComments="asDisplayed" r:id="rId1"/>
  <headerFooter alignWithMargins="0">
    <oddFooter xml:space="preserve">&amp;C&amp;P / &amp;N </oddFooter>
  </headerFooter>
  <colBreaks count="1" manualBreakCount="1">
    <brk id="29" min="7" max="10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6"/>
  <sheetViews>
    <sheetView showGridLines="0" view="pageBreakPreview" zoomScale="55" zoomScaleNormal="70" zoomScaleSheetLayoutView="55" workbookViewId="0">
      <pane ySplit="13" topLeftCell="A14" activePane="bottomLeft" state="frozen"/>
      <selection pane="bottomLeft"/>
    </sheetView>
  </sheetViews>
  <sheetFormatPr defaultRowHeight="18.75" customHeight="1" x14ac:dyDescent="0.15"/>
  <cols>
    <col min="1" max="1" width="5.625" style="134" customWidth="1"/>
    <col min="2" max="3" width="8.125" style="141" customWidth="1"/>
    <col min="4" max="4" width="9.125" style="141" customWidth="1"/>
    <col min="5" max="5" width="28.625" style="134" customWidth="1"/>
    <col min="6" max="6" width="15" style="134" customWidth="1"/>
    <col min="7" max="7" width="4.375" style="135" customWidth="1"/>
    <col min="8" max="8" width="10.625" style="136" customWidth="1"/>
    <col min="9" max="9" width="7.125" style="136" customWidth="1"/>
    <col min="10" max="10" width="15.25" style="137" customWidth="1"/>
    <col min="11" max="11" width="7.125" style="136" customWidth="1"/>
    <col min="12" max="12" width="15.25" style="137" customWidth="1"/>
    <col min="13" max="13" width="7.125" style="138" customWidth="1"/>
    <col min="14" max="14" width="15.25" style="139" customWidth="1"/>
    <col min="15" max="15" width="14.625" style="750" customWidth="1"/>
    <col min="16" max="16" width="4.25" style="135" customWidth="1"/>
    <col min="17" max="27" width="9" style="134"/>
    <col min="28" max="29" width="9" style="134" customWidth="1"/>
    <col min="30" max="16384" width="9" style="134"/>
  </cols>
  <sheetData>
    <row r="1" spans="1:16" ht="22.5" customHeight="1" x14ac:dyDescent="0.15">
      <c r="B1" s="80" t="s">
        <v>160</v>
      </c>
      <c r="C1" s="80"/>
      <c r="D1" s="80"/>
      <c r="O1" s="140"/>
    </row>
    <row r="2" spans="1:16" ht="15" customHeight="1" x14ac:dyDescent="0.15">
      <c r="B2" s="80" t="s">
        <v>872</v>
      </c>
      <c r="C2" s="80"/>
      <c r="D2" s="80"/>
      <c r="O2" s="140"/>
    </row>
    <row r="3" spans="1:16" ht="15" customHeight="1" x14ac:dyDescent="0.15">
      <c r="B3" s="80" t="s">
        <v>514</v>
      </c>
      <c r="C3" s="80"/>
      <c r="D3" s="80"/>
      <c r="O3" s="140"/>
    </row>
    <row r="4" spans="1:16" ht="15" customHeight="1" x14ac:dyDescent="0.15">
      <c r="B4" s="80" t="s">
        <v>515</v>
      </c>
      <c r="C4" s="80"/>
      <c r="D4" s="80"/>
      <c r="O4" s="140"/>
    </row>
    <row r="5" spans="1:16" ht="7.5" customHeight="1" x14ac:dyDescent="0.15">
      <c r="B5" s="80"/>
      <c r="C5" s="80"/>
      <c r="D5" s="80"/>
      <c r="O5" s="140"/>
    </row>
    <row r="6" spans="1:16" ht="15" customHeight="1" x14ac:dyDescent="0.15">
      <c r="B6" s="80" t="s">
        <v>875</v>
      </c>
      <c r="C6" s="80"/>
      <c r="D6" s="80"/>
      <c r="O6" s="140"/>
    </row>
    <row r="7" spans="1:16" ht="15" customHeight="1" x14ac:dyDescent="0.15">
      <c r="B7" s="80" t="s">
        <v>516</v>
      </c>
      <c r="C7" s="80"/>
      <c r="D7" s="80"/>
      <c r="O7" s="140"/>
    </row>
    <row r="8" spans="1:16" ht="15" customHeight="1" x14ac:dyDescent="0.15">
      <c r="O8" s="140"/>
    </row>
    <row r="9" spans="1:16" ht="15" customHeight="1" x14ac:dyDescent="0.15">
      <c r="B9" s="1884" t="s">
        <v>806</v>
      </c>
      <c r="C9" s="1884"/>
      <c r="D9" s="1884"/>
      <c r="E9" s="1884"/>
      <c r="F9" s="1884"/>
      <c r="G9" s="1884"/>
      <c r="H9" s="1884"/>
      <c r="I9" s="1884"/>
      <c r="J9" s="1884"/>
      <c r="K9" s="1884"/>
      <c r="L9" s="1884"/>
      <c r="M9" s="1884"/>
      <c r="N9" s="1884"/>
      <c r="O9" s="1884"/>
    </row>
    <row r="10" spans="1:16" ht="22.5" customHeight="1" thickBot="1" x14ac:dyDescent="0.2">
      <c r="B10" s="1885" t="s">
        <v>835</v>
      </c>
      <c r="C10" s="1885"/>
      <c r="D10" s="1885"/>
      <c r="E10" s="1885"/>
      <c r="F10" s="142"/>
      <c r="G10" s="143"/>
      <c r="H10" s="144"/>
      <c r="I10" s="144"/>
      <c r="J10" s="145"/>
      <c r="K10" s="144"/>
      <c r="L10" s="145"/>
      <c r="M10" s="146"/>
      <c r="N10" s="147"/>
      <c r="O10" s="148"/>
    </row>
    <row r="11" spans="1:16" ht="18.75" customHeight="1" x14ac:dyDescent="0.15">
      <c r="A11" s="149"/>
      <c r="B11" s="1875" t="s">
        <v>317</v>
      </c>
      <c r="C11" s="1876"/>
      <c r="D11" s="1877"/>
      <c r="E11" s="150" t="s">
        <v>161</v>
      </c>
      <c r="F11" s="151"/>
      <c r="G11" s="1886" t="s">
        <v>162</v>
      </c>
      <c r="H11" s="1889" t="s">
        <v>163</v>
      </c>
      <c r="I11" s="1890"/>
      <c r="J11" s="1890"/>
      <c r="K11" s="1890"/>
      <c r="L11" s="1890"/>
      <c r="M11" s="1890"/>
      <c r="N11" s="1891"/>
      <c r="O11" s="813" t="s">
        <v>164</v>
      </c>
      <c r="P11" s="152"/>
    </row>
    <row r="12" spans="1:16" ht="18.75" customHeight="1" x14ac:dyDescent="0.15">
      <c r="A12" s="149"/>
      <c r="B12" s="1878"/>
      <c r="C12" s="1879"/>
      <c r="D12" s="1880"/>
      <c r="E12" s="153" t="s">
        <v>165</v>
      </c>
      <c r="F12" s="154" t="s">
        <v>166</v>
      </c>
      <c r="G12" s="1887"/>
      <c r="H12" s="1892" t="s">
        <v>167</v>
      </c>
      <c r="I12" s="1894" t="s">
        <v>135</v>
      </c>
      <c r="J12" s="1894"/>
      <c r="K12" s="1895" t="s">
        <v>136</v>
      </c>
      <c r="L12" s="1895"/>
      <c r="M12" s="1896" t="s">
        <v>156</v>
      </c>
      <c r="N12" s="1897"/>
      <c r="O12" s="814"/>
      <c r="P12" s="152"/>
    </row>
    <row r="13" spans="1:16" ht="18.75" customHeight="1" thickBot="1" x14ac:dyDescent="0.2">
      <c r="A13" s="149"/>
      <c r="B13" s="1881"/>
      <c r="C13" s="1882"/>
      <c r="D13" s="1883"/>
      <c r="E13" s="155"/>
      <c r="F13" s="156"/>
      <c r="G13" s="1888"/>
      <c r="H13" s="1893"/>
      <c r="I13" s="157" t="s">
        <v>168</v>
      </c>
      <c r="J13" s="157" t="s">
        <v>96</v>
      </c>
      <c r="K13" s="158" t="s">
        <v>168</v>
      </c>
      <c r="L13" s="158" t="s">
        <v>96</v>
      </c>
      <c r="M13" s="159" t="s">
        <v>168</v>
      </c>
      <c r="N13" s="160" t="s">
        <v>96</v>
      </c>
      <c r="O13" s="815"/>
      <c r="P13" s="161"/>
    </row>
    <row r="14" spans="1:16" ht="18.75" customHeight="1" thickBot="1" x14ac:dyDescent="0.2">
      <c r="A14" s="149"/>
      <c r="B14" s="162" t="s">
        <v>169</v>
      </c>
      <c r="C14" s="163"/>
      <c r="D14" s="164"/>
      <c r="E14" s="361"/>
      <c r="F14" s="362"/>
      <c r="G14" s="330"/>
      <c r="H14" s="331"/>
      <c r="I14" s="762"/>
      <c r="J14" s="386"/>
      <c r="K14" s="775"/>
      <c r="L14" s="387"/>
      <c r="M14" s="787"/>
      <c r="N14" s="388"/>
      <c r="O14" s="816"/>
      <c r="P14" s="161"/>
    </row>
    <row r="15" spans="1:16" ht="30" customHeight="1" thickTop="1" x14ac:dyDescent="0.15">
      <c r="A15" s="149"/>
      <c r="B15" s="223"/>
      <c r="C15" s="224"/>
      <c r="D15" s="166"/>
      <c r="E15" s="346" t="s">
        <v>846</v>
      </c>
      <c r="F15" s="347" t="s">
        <v>139</v>
      </c>
      <c r="G15" s="332" t="s">
        <v>171</v>
      </c>
      <c r="H15" s="451"/>
      <c r="I15" s="763"/>
      <c r="J15" s="466">
        <f>J93</f>
        <v>0</v>
      </c>
      <c r="K15" s="776"/>
      <c r="L15" s="467">
        <f>L93</f>
        <v>0</v>
      </c>
      <c r="M15" s="788"/>
      <c r="N15" s="468">
        <f>N93</f>
        <v>0</v>
      </c>
      <c r="O15" s="817"/>
      <c r="P15" s="161"/>
    </row>
    <row r="16" spans="1:16" ht="18.75" customHeight="1" thickBot="1" x14ac:dyDescent="0.2">
      <c r="A16" s="149"/>
      <c r="B16" s="225"/>
      <c r="C16" s="375"/>
      <c r="D16" s="376"/>
      <c r="E16" s="363"/>
      <c r="F16" s="364"/>
      <c r="G16" s="333"/>
      <c r="H16" s="738"/>
      <c r="I16" s="764"/>
      <c r="J16" s="739"/>
      <c r="K16" s="777"/>
      <c r="L16" s="740"/>
      <c r="M16" s="789"/>
      <c r="N16" s="741"/>
      <c r="O16" s="818"/>
      <c r="P16" s="161"/>
    </row>
    <row r="17" spans="1:30" ht="18.75" customHeight="1" thickTop="1" x14ac:dyDescent="0.15">
      <c r="A17" s="149"/>
      <c r="B17" s="377"/>
      <c r="C17" s="378"/>
      <c r="D17" s="379"/>
      <c r="E17" s="346" t="s">
        <v>421</v>
      </c>
      <c r="F17" s="448"/>
      <c r="G17" s="332"/>
      <c r="H17" s="451"/>
      <c r="I17" s="765"/>
      <c r="J17" s="452"/>
      <c r="K17" s="778"/>
      <c r="L17" s="453"/>
      <c r="M17" s="788"/>
      <c r="N17" s="454"/>
      <c r="O17" s="817"/>
      <c r="P17" s="161"/>
    </row>
    <row r="18" spans="1:30" ht="18.75" customHeight="1" x14ac:dyDescent="0.15">
      <c r="A18" s="149"/>
      <c r="B18" s="390" t="str">
        <f>IF(B96="","",B96)</f>
        <v/>
      </c>
      <c r="C18" s="391" t="str">
        <f>IF(C96="","",C96)</f>
        <v/>
      </c>
      <c r="D18" s="382"/>
      <c r="E18" s="449" t="str">
        <f>IF(E96="","",E96)</f>
        <v/>
      </c>
      <c r="F18" s="450"/>
      <c r="G18" s="334" t="s">
        <v>171</v>
      </c>
      <c r="H18" s="455"/>
      <c r="I18" s="766"/>
      <c r="J18" s="456">
        <f>J137</f>
        <v>0</v>
      </c>
      <c r="K18" s="779"/>
      <c r="L18" s="457">
        <f>L137</f>
        <v>0</v>
      </c>
      <c r="M18" s="790"/>
      <c r="N18" s="458">
        <f>N137</f>
        <v>0</v>
      </c>
      <c r="O18" s="819"/>
      <c r="P18" s="167"/>
    </row>
    <row r="19" spans="1:30" ht="18.75" customHeight="1" x14ac:dyDescent="0.15">
      <c r="A19" s="149"/>
      <c r="B19" s="380" t="str">
        <f>IF(B140="","",B140)</f>
        <v/>
      </c>
      <c r="C19" s="381" t="str">
        <f>IF(C140="","",C140)</f>
        <v/>
      </c>
      <c r="D19" s="382"/>
      <c r="E19" s="449" t="str">
        <f>IF(E140="","",E140)</f>
        <v/>
      </c>
      <c r="F19" s="450"/>
      <c r="G19" s="334" t="s">
        <v>171</v>
      </c>
      <c r="H19" s="455"/>
      <c r="I19" s="766"/>
      <c r="J19" s="456">
        <f>J181</f>
        <v>0</v>
      </c>
      <c r="K19" s="779"/>
      <c r="L19" s="457">
        <f>L181</f>
        <v>0</v>
      </c>
      <c r="M19" s="790"/>
      <c r="N19" s="458">
        <f>N181</f>
        <v>0</v>
      </c>
      <c r="O19" s="819"/>
      <c r="P19" s="168"/>
      <c r="Q19" s="169"/>
      <c r="R19" s="169"/>
      <c r="S19" s="169"/>
      <c r="T19" s="169"/>
      <c r="U19" s="169"/>
      <c r="V19" s="169"/>
      <c r="W19" s="169"/>
      <c r="X19" s="169"/>
      <c r="Y19" s="169"/>
      <c r="Z19" s="169"/>
      <c r="AA19" s="169"/>
      <c r="AB19" s="169"/>
      <c r="AC19" s="169"/>
      <c r="AD19" s="169"/>
    </row>
    <row r="20" spans="1:30" ht="18.75" customHeight="1" x14ac:dyDescent="0.15">
      <c r="A20" s="149"/>
      <c r="B20" s="380" t="str">
        <f>IF(B184="","",B184)</f>
        <v/>
      </c>
      <c r="C20" s="381" t="str">
        <f>IF(C184="","",C184)</f>
        <v/>
      </c>
      <c r="D20" s="382"/>
      <c r="E20" s="449" t="str">
        <f>IF(E184="","",E184)</f>
        <v/>
      </c>
      <c r="F20" s="450"/>
      <c r="G20" s="334" t="s">
        <v>171</v>
      </c>
      <c r="H20" s="455"/>
      <c r="I20" s="766"/>
      <c r="J20" s="456">
        <f>J215</f>
        <v>0</v>
      </c>
      <c r="K20" s="779"/>
      <c r="L20" s="457">
        <f>L215</f>
        <v>0</v>
      </c>
      <c r="M20" s="790"/>
      <c r="N20" s="458">
        <f>N215</f>
        <v>0</v>
      </c>
      <c r="O20" s="819"/>
      <c r="P20" s="168"/>
      <c r="Q20" s="169"/>
      <c r="R20" s="169"/>
      <c r="S20" s="169"/>
      <c r="T20" s="169"/>
      <c r="U20" s="169"/>
      <c r="V20" s="169"/>
      <c r="W20" s="169"/>
      <c r="X20" s="169"/>
      <c r="Y20" s="169"/>
      <c r="Z20" s="169"/>
      <c r="AA20" s="169"/>
      <c r="AB20" s="169"/>
      <c r="AC20" s="169"/>
      <c r="AD20" s="169"/>
    </row>
    <row r="21" spans="1:30" ht="18.75" customHeight="1" x14ac:dyDescent="0.15">
      <c r="A21" s="149"/>
      <c r="B21" s="380" t="str">
        <f>IF(B218="","",B218)</f>
        <v/>
      </c>
      <c r="C21" s="381" t="str">
        <f>IF(C218="","",C218)</f>
        <v/>
      </c>
      <c r="D21" s="382"/>
      <c r="E21" s="449" t="str">
        <f>IF(E218="","",E218)</f>
        <v/>
      </c>
      <c r="F21" s="450"/>
      <c r="G21" s="334" t="s">
        <v>171</v>
      </c>
      <c r="H21" s="455"/>
      <c r="I21" s="766"/>
      <c r="J21" s="456">
        <f>J249</f>
        <v>0</v>
      </c>
      <c r="K21" s="779"/>
      <c r="L21" s="457">
        <f>L249</f>
        <v>0</v>
      </c>
      <c r="M21" s="790"/>
      <c r="N21" s="458">
        <f>N249</f>
        <v>0</v>
      </c>
      <c r="O21" s="819"/>
      <c r="P21" s="167"/>
    </row>
    <row r="22" spans="1:30" ht="18.75" customHeight="1" x14ac:dyDescent="0.15">
      <c r="A22" s="149"/>
      <c r="B22" s="380" t="str">
        <f>IF(B252="","",B252)</f>
        <v/>
      </c>
      <c r="C22" s="381" t="str">
        <f>IF(C252="","",C252)</f>
        <v/>
      </c>
      <c r="D22" s="382"/>
      <c r="E22" s="449" t="str">
        <f>IF(E252="","",E252)</f>
        <v/>
      </c>
      <c r="F22" s="450"/>
      <c r="G22" s="334" t="s">
        <v>171</v>
      </c>
      <c r="H22" s="455"/>
      <c r="I22" s="766"/>
      <c r="J22" s="456">
        <f>J283</f>
        <v>0</v>
      </c>
      <c r="K22" s="779"/>
      <c r="L22" s="457">
        <f>L283</f>
        <v>0</v>
      </c>
      <c r="M22" s="790"/>
      <c r="N22" s="458">
        <f>N283</f>
        <v>0</v>
      </c>
      <c r="O22" s="819"/>
      <c r="P22" s="167"/>
    </row>
    <row r="23" spans="1:30" ht="18.75" customHeight="1" x14ac:dyDescent="0.15">
      <c r="A23" s="149"/>
      <c r="B23" s="380" t="str">
        <f>IF(B286="","",B286)</f>
        <v/>
      </c>
      <c r="C23" s="381" t="str">
        <f>IF(C286="","",C286)</f>
        <v/>
      </c>
      <c r="D23" s="382"/>
      <c r="E23" s="449" t="str">
        <f>IF(E286="","",E286)</f>
        <v/>
      </c>
      <c r="F23" s="450"/>
      <c r="G23" s="334" t="s">
        <v>171</v>
      </c>
      <c r="H23" s="455"/>
      <c r="I23" s="766"/>
      <c r="J23" s="456">
        <f>J318</f>
        <v>0</v>
      </c>
      <c r="K23" s="779"/>
      <c r="L23" s="457">
        <f>L318</f>
        <v>0</v>
      </c>
      <c r="M23" s="790"/>
      <c r="N23" s="458">
        <f>N318</f>
        <v>0</v>
      </c>
      <c r="O23" s="819"/>
      <c r="P23" s="167"/>
    </row>
    <row r="24" spans="1:30" ht="18.75" customHeight="1" x14ac:dyDescent="0.15">
      <c r="A24" s="149"/>
      <c r="B24" s="380" t="str">
        <f>IF(B321="","",B321)</f>
        <v/>
      </c>
      <c r="C24" s="381" t="str">
        <f>IF(C321="","",C321)</f>
        <v/>
      </c>
      <c r="D24" s="382"/>
      <c r="E24" s="449" t="str">
        <f>IF(E321="","",E321)</f>
        <v/>
      </c>
      <c r="F24" s="450"/>
      <c r="G24" s="334" t="s">
        <v>171</v>
      </c>
      <c r="H24" s="455"/>
      <c r="I24" s="766"/>
      <c r="J24" s="456">
        <f>J353</f>
        <v>0</v>
      </c>
      <c r="K24" s="779"/>
      <c r="L24" s="457">
        <f>L353</f>
        <v>0</v>
      </c>
      <c r="M24" s="790"/>
      <c r="N24" s="458">
        <f>N353</f>
        <v>0</v>
      </c>
      <c r="O24" s="819"/>
      <c r="P24" s="167"/>
    </row>
    <row r="25" spans="1:30" ht="18.75" customHeight="1" x14ac:dyDescent="0.15">
      <c r="A25" s="149"/>
      <c r="B25" s="380" t="str">
        <f>IF(B356="","",B356)</f>
        <v/>
      </c>
      <c r="C25" s="381" t="str">
        <f>IF(C356="","",C356)</f>
        <v/>
      </c>
      <c r="D25" s="382"/>
      <c r="E25" s="449" t="str">
        <f>IF(E356="","",E356)</f>
        <v/>
      </c>
      <c r="F25" s="450"/>
      <c r="G25" s="334" t="s">
        <v>171</v>
      </c>
      <c r="H25" s="455"/>
      <c r="I25" s="766"/>
      <c r="J25" s="456">
        <f>J388</f>
        <v>0</v>
      </c>
      <c r="K25" s="779"/>
      <c r="L25" s="457">
        <f>L388</f>
        <v>0</v>
      </c>
      <c r="M25" s="790"/>
      <c r="N25" s="458">
        <f>N388</f>
        <v>0</v>
      </c>
      <c r="O25" s="819"/>
      <c r="P25" s="167"/>
    </row>
    <row r="26" spans="1:30" ht="18.75" customHeight="1" x14ac:dyDescent="0.15">
      <c r="A26" s="149"/>
      <c r="B26" s="380" t="str">
        <f>IF(B391="","",B391)</f>
        <v/>
      </c>
      <c r="C26" s="381" t="str">
        <f>IF(C391="","",C391)</f>
        <v/>
      </c>
      <c r="D26" s="382"/>
      <c r="E26" s="449" t="str">
        <f>IF(E391="","",E391)</f>
        <v/>
      </c>
      <c r="F26" s="450"/>
      <c r="G26" s="334" t="s">
        <v>171</v>
      </c>
      <c r="H26" s="455"/>
      <c r="I26" s="766"/>
      <c r="J26" s="456">
        <f>J423</f>
        <v>0</v>
      </c>
      <c r="K26" s="779"/>
      <c r="L26" s="457">
        <f>L423</f>
        <v>0</v>
      </c>
      <c r="M26" s="790"/>
      <c r="N26" s="458">
        <f>N423</f>
        <v>0</v>
      </c>
      <c r="O26" s="819"/>
      <c r="P26" s="167"/>
    </row>
    <row r="27" spans="1:30" ht="18.75" customHeight="1" x14ac:dyDescent="0.15">
      <c r="A27" s="149"/>
      <c r="B27" s="380" t="str">
        <f>IF(B426="","",B426)</f>
        <v/>
      </c>
      <c r="C27" s="381" t="str">
        <f>IF(C426="","",C426)</f>
        <v/>
      </c>
      <c r="D27" s="382"/>
      <c r="E27" s="449" t="str">
        <f>IF(E426="","",E426)</f>
        <v/>
      </c>
      <c r="F27" s="450"/>
      <c r="G27" s="334" t="s">
        <v>171</v>
      </c>
      <c r="H27" s="455"/>
      <c r="I27" s="766"/>
      <c r="J27" s="456">
        <f>J458</f>
        <v>0</v>
      </c>
      <c r="K27" s="779"/>
      <c r="L27" s="457">
        <f>L458</f>
        <v>0</v>
      </c>
      <c r="M27" s="790"/>
      <c r="N27" s="458">
        <f>N458</f>
        <v>0</v>
      </c>
      <c r="O27" s="819"/>
      <c r="P27" s="167"/>
    </row>
    <row r="28" spans="1:30" ht="18.75" customHeight="1" x14ac:dyDescent="0.15">
      <c r="A28" s="149"/>
      <c r="B28" s="380" t="str">
        <f>IF(B461="","",B461)</f>
        <v/>
      </c>
      <c r="C28" s="381" t="str">
        <f>IF(C461="","",C461)</f>
        <v/>
      </c>
      <c r="D28" s="382"/>
      <c r="E28" s="449" t="str">
        <f>IF(E461="","",E461)</f>
        <v/>
      </c>
      <c r="F28" s="450"/>
      <c r="G28" s="334" t="s">
        <v>171</v>
      </c>
      <c r="H28" s="455"/>
      <c r="I28" s="766"/>
      <c r="J28" s="456">
        <f>J493</f>
        <v>0</v>
      </c>
      <c r="K28" s="779"/>
      <c r="L28" s="457">
        <f>L493</f>
        <v>0</v>
      </c>
      <c r="M28" s="790"/>
      <c r="N28" s="458">
        <f>N493</f>
        <v>0</v>
      </c>
      <c r="O28" s="819"/>
      <c r="P28" s="167"/>
    </row>
    <row r="29" spans="1:30" ht="18.75" customHeight="1" x14ac:dyDescent="0.15">
      <c r="A29" s="149"/>
      <c r="B29" s="380" t="str">
        <f>IF(B496="","",B496)</f>
        <v/>
      </c>
      <c r="C29" s="381" t="str">
        <f>IF(C496="","",C496)</f>
        <v/>
      </c>
      <c r="D29" s="382"/>
      <c r="E29" s="449" t="str">
        <f>IF(E496="","",E496)</f>
        <v/>
      </c>
      <c r="F29" s="450"/>
      <c r="G29" s="334" t="s">
        <v>171</v>
      </c>
      <c r="H29" s="455"/>
      <c r="I29" s="766"/>
      <c r="J29" s="456">
        <f>J528</f>
        <v>0</v>
      </c>
      <c r="K29" s="779"/>
      <c r="L29" s="457">
        <f>L528</f>
        <v>0</v>
      </c>
      <c r="M29" s="790"/>
      <c r="N29" s="458">
        <f>N528</f>
        <v>0</v>
      </c>
      <c r="O29" s="819"/>
      <c r="P29" s="167"/>
    </row>
    <row r="30" spans="1:30" ht="18.75" customHeight="1" x14ac:dyDescent="0.15">
      <c r="A30" s="149"/>
      <c r="B30" s="380" t="str">
        <f>IF(B531="","",B531)</f>
        <v/>
      </c>
      <c r="C30" s="381" t="str">
        <f>IF(C531="","",C531)</f>
        <v/>
      </c>
      <c r="D30" s="382"/>
      <c r="E30" s="449" t="str">
        <f>IF(E531="","",E531)</f>
        <v/>
      </c>
      <c r="F30" s="450"/>
      <c r="G30" s="334" t="s">
        <v>171</v>
      </c>
      <c r="H30" s="455"/>
      <c r="I30" s="766"/>
      <c r="J30" s="456">
        <f>J563</f>
        <v>0</v>
      </c>
      <c r="K30" s="779"/>
      <c r="L30" s="457">
        <f>L563</f>
        <v>0</v>
      </c>
      <c r="M30" s="790"/>
      <c r="N30" s="458">
        <f>N563</f>
        <v>0</v>
      </c>
      <c r="O30" s="819"/>
      <c r="P30" s="167"/>
    </row>
    <row r="31" spans="1:30" ht="18.75" customHeight="1" x14ac:dyDescent="0.15">
      <c r="A31" s="149"/>
      <c r="B31" s="380" t="str">
        <f>IF(B566="","",B566)</f>
        <v/>
      </c>
      <c r="C31" s="381" t="str">
        <f>IF(C566="","",C566)</f>
        <v/>
      </c>
      <c r="D31" s="382"/>
      <c r="E31" s="449" t="str">
        <f>IF(E566="","",E566)</f>
        <v/>
      </c>
      <c r="F31" s="450"/>
      <c r="G31" s="334" t="s">
        <v>171</v>
      </c>
      <c r="H31" s="455"/>
      <c r="I31" s="766"/>
      <c r="J31" s="456">
        <f>J598</f>
        <v>0</v>
      </c>
      <c r="K31" s="779"/>
      <c r="L31" s="457">
        <f>L598</f>
        <v>0</v>
      </c>
      <c r="M31" s="790"/>
      <c r="N31" s="458">
        <f>N598</f>
        <v>0</v>
      </c>
      <c r="O31" s="819"/>
      <c r="P31" s="167"/>
    </row>
    <row r="32" spans="1:30" ht="18.75" customHeight="1" x14ac:dyDescent="0.15">
      <c r="A32" s="149"/>
      <c r="B32" s="380" t="str">
        <f>IF(B601="","",B601)</f>
        <v/>
      </c>
      <c r="C32" s="381" t="str">
        <f>IF(C601="","",C601)</f>
        <v/>
      </c>
      <c r="D32" s="382"/>
      <c r="E32" s="449" t="str">
        <f>IF(E601="","",E601)</f>
        <v/>
      </c>
      <c r="F32" s="450"/>
      <c r="G32" s="334" t="s">
        <v>171</v>
      </c>
      <c r="H32" s="455"/>
      <c r="I32" s="766"/>
      <c r="J32" s="456">
        <f>J633</f>
        <v>0</v>
      </c>
      <c r="K32" s="779"/>
      <c r="L32" s="457">
        <f>L633</f>
        <v>0</v>
      </c>
      <c r="M32" s="790"/>
      <c r="N32" s="458">
        <f>N633</f>
        <v>0</v>
      </c>
      <c r="O32" s="819"/>
      <c r="P32" s="167"/>
    </row>
    <row r="33" spans="1:16" ht="18.75" customHeight="1" x14ac:dyDescent="0.15">
      <c r="A33" s="149"/>
      <c r="B33" s="380"/>
      <c r="C33" s="381"/>
      <c r="D33" s="382"/>
      <c r="E33" s="449"/>
      <c r="F33" s="450"/>
      <c r="G33" s="334"/>
      <c r="H33" s="455"/>
      <c r="I33" s="766"/>
      <c r="J33" s="456" t="s">
        <v>844</v>
      </c>
      <c r="K33" s="779"/>
      <c r="L33" s="457" t="s">
        <v>844</v>
      </c>
      <c r="M33" s="790"/>
      <c r="N33" s="458" t="s">
        <v>845</v>
      </c>
      <c r="O33" s="819"/>
      <c r="P33" s="167"/>
    </row>
    <row r="34" spans="1:16" ht="18.75" customHeight="1" x14ac:dyDescent="0.15">
      <c r="A34" s="149"/>
      <c r="B34" s="380"/>
      <c r="C34" s="381"/>
      <c r="D34" s="382"/>
      <c r="E34" s="449"/>
      <c r="F34" s="450"/>
      <c r="G34" s="334"/>
      <c r="H34" s="455"/>
      <c r="I34" s="766"/>
      <c r="J34" s="456" t="s">
        <v>844</v>
      </c>
      <c r="K34" s="779"/>
      <c r="L34" s="457" t="s">
        <v>844</v>
      </c>
      <c r="M34" s="790"/>
      <c r="N34" s="458" t="s">
        <v>845</v>
      </c>
      <c r="O34" s="819"/>
      <c r="P34" s="167"/>
    </row>
    <row r="35" spans="1:16" ht="18.75" customHeight="1" x14ac:dyDescent="0.15">
      <c r="A35" s="149"/>
      <c r="B35" s="380"/>
      <c r="C35" s="381"/>
      <c r="D35" s="382"/>
      <c r="E35" s="357" t="s">
        <v>414</v>
      </c>
      <c r="F35" s="358" t="s">
        <v>174</v>
      </c>
      <c r="G35" s="334"/>
      <c r="H35" s="455"/>
      <c r="I35" s="767"/>
      <c r="J35" s="459">
        <f>SUMIF(B18:B34,LEFT(E35,3),J18:J34)</f>
        <v>0</v>
      </c>
      <c r="K35" s="780"/>
      <c r="L35" s="460">
        <f>SUMIF(B18:B34,LEFT(E35,3),L18:L34)</f>
        <v>0</v>
      </c>
      <c r="M35" s="791"/>
      <c r="N35" s="461">
        <f>SUMIF(B18:B34,LEFT(E35,3),N18:N34)</f>
        <v>0</v>
      </c>
      <c r="O35" s="819"/>
      <c r="P35" s="167"/>
    </row>
    <row r="36" spans="1:16" ht="18.75" customHeight="1" x14ac:dyDescent="0.15">
      <c r="A36" s="149"/>
      <c r="B36" s="380"/>
      <c r="C36" s="381"/>
      <c r="D36" s="382"/>
      <c r="E36" s="359" t="s">
        <v>415</v>
      </c>
      <c r="F36" s="360" t="s">
        <v>174</v>
      </c>
      <c r="G36" s="334"/>
      <c r="H36" s="455"/>
      <c r="I36" s="767"/>
      <c r="J36" s="459">
        <f>SUMIF(B18:B34,LEFT(E36,3),J18:J34)</f>
        <v>0</v>
      </c>
      <c r="K36" s="780"/>
      <c r="L36" s="460">
        <f>SUMIF(B18:B34,LEFT(E36,3),L18:L34)</f>
        <v>0</v>
      </c>
      <c r="M36" s="791"/>
      <c r="N36" s="461">
        <f>SUMIF(B18:B34,LEFT(E36,3),N18:N34)</f>
        <v>0</v>
      </c>
      <c r="O36" s="819"/>
      <c r="P36" s="170"/>
    </row>
    <row r="37" spans="1:16" ht="18.75" customHeight="1" thickBot="1" x14ac:dyDescent="0.2">
      <c r="A37" s="149"/>
      <c r="B37" s="380"/>
      <c r="C37" s="383"/>
      <c r="D37" s="384"/>
      <c r="E37" s="365"/>
      <c r="F37" s="366"/>
      <c r="G37" s="333"/>
      <c r="H37" s="462"/>
      <c r="I37" s="768"/>
      <c r="J37" s="463"/>
      <c r="K37" s="781"/>
      <c r="L37" s="464"/>
      <c r="M37" s="792"/>
      <c r="N37" s="465"/>
      <c r="O37" s="818"/>
      <c r="P37" s="170"/>
    </row>
    <row r="38" spans="1:16" ht="30" customHeight="1" thickTop="1" x14ac:dyDescent="0.15">
      <c r="A38" s="149"/>
      <c r="B38" s="223" t="s">
        <v>172</v>
      </c>
      <c r="C38" s="224"/>
      <c r="D38" s="166"/>
      <c r="E38" s="367" t="s">
        <v>847</v>
      </c>
      <c r="F38" s="347" t="s">
        <v>139</v>
      </c>
      <c r="G38" s="335"/>
      <c r="H38" s="742"/>
      <c r="I38" s="769"/>
      <c r="J38" s="743">
        <f>SUM(J35:J36)</f>
        <v>0</v>
      </c>
      <c r="K38" s="782"/>
      <c r="L38" s="744">
        <f>SUM(L35:L36)</f>
        <v>0</v>
      </c>
      <c r="M38" s="793"/>
      <c r="N38" s="745">
        <f>SUM(N35:N36)</f>
        <v>0</v>
      </c>
      <c r="O38" s="817"/>
      <c r="P38" s="170"/>
    </row>
    <row r="39" spans="1:16" ht="18.75" customHeight="1" thickBot="1" x14ac:dyDescent="0.2">
      <c r="A39" s="149"/>
      <c r="B39" s="226" t="s">
        <v>172</v>
      </c>
      <c r="C39" s="227"/>
      <c r="D39" s="221"/>
      <c r="E39" s="363"/>
      <c r="F39" s="364"/>
      <c r="G39" s="336"/>
      <c r="H39" s="746"/>
      <c r="I39" s="770"/>
      <c r="J39" s="739"/>
      <c r="K39" s="783"/>
      <c r="L39" s="740"/>
      <c r="M39" s="794"/>
      <c r="N39" s="741"/>
      <c r="O39" s="818"/>
      <c r="P39" s="170"/>
    </row>
    <row r="40" spans="1:16" ht="18.75" customHeight="1" thickTop="1" x14ac:dyDescent="0.15">
      <c r="A40" s="149"/>
      <c r="B40" s="223" t="s">
        <v>172</v>
      </c>
      <c r="C40" s="224"/>
      <c r="D40" s="166"/>
      <c r="E40" s="346" t="s">
        <v>175</v>
      </c>
      <c r="F40" s="448"/>
      <c r="G40" s="332"/>
      <c r="H40" s="469"/>
      <c r="I40" s="763"/>
      <c r="J40" s="466"/>
      <c r="K40" s="776"/>
      <c r="L40" s="467"/>
      <c r="M40" s="795"/>
      <c r="N40" s="468"/>
      <c r="O40" s="817"/>
      <c r="P40" s="170"/>
    </row>
    <row r="41" spans="1:16" ht="18.75" customHeight="1" x14ac:dyDescent="0.15">
      <c r="A41" s="149"/>
      <c r="B41" s="380" t="str">
        <f>IF(B96="","",B96)</f>
        <v/>
      </c>
      <c r="C41" s="381" t="str">
        <f>IF(C96="","",C96)</f>
        <v/>
      </c>
      <c r="D41" s="382"/>
      <c r="E41" s="449" t="str">
        <f>IF(E96="","",E96)</f>
        <v/>
      </c>
      <c r="F41" s="450"/>
      <c r="G41" s="334" t="s">
        <v>171</v>
      </c>
      <c r="H41" s="470"/>
      <c r="I41" s="766"/>
      <c r="J41" s="456">
        <f>J138</f>
        <v>0</v>
      </c>
      <c r="K41" s="779"/>
      <c r="L41" s="457">
        <f>L138</f>
        <v>0</v>
      </c>
      <c r="M41" s="790"/>
      <c r="N41" s="458">
        <f>N138</f>
        <v>0</v>
      </c>
      <c r="O41" s="819"/>
      <c r="P41" s="170"/>
    </row>
    <row r="42" spans="1:16" ht="18.75" customHeight="1" x14ac:dyDescent="0.15">
      <c r="A42" s="149"/>
      <c r="B42" s="380" t="str">
        <f>IF(B140="","",B140)</f>
        <v/>
      </c>
      <c r="C42" s="381" t="str">
        <f>IF(C140="","",C140)</f>
        <v/>
      </c>
      <c r="D42" s="382"/>
      <c r="E42" s="449" t="str">
        <f>IF(E140="","",E140)</f>
        <v/>
      </c>
      <c r="F42" s="450"/>
      <c r="G42" s="334" t="s">
        <v>171</v>
      </c>
      <c r="H42" s="470"/>
      <c r="I42" s="766"/>
      <c r="J42" s="456">
        <f>J182</f>
        <v>0</v>
      </c>
      <c r="K42" s="779"/>
      <c r="L42" s="457">
        <f>L182</f>
        <v>0</v>
      </c>
      <c r="M42" s="790"/>
      <c r="N42" s="458">
        <f>N182</f>
        <v>0</v>
      </c>
      <c r="O42" s="819"/>
      <c r="P42" s="170"/>
    </row>
    <row r="43" spans="1:16" ht="18.75" customHeight="1" x14ac:dyDescent="0.15">
      <c r="A43" s="149"/>
      <c r="B43" s="380" t="str">
        <f>IF(B184="","",B184)</f>
        <v/>
      </c>
      <c r="C43" s="381" t="str">
        <f>IF(C184="","",C184)</f>
        <v/>
      </c>
      <c r="D43" s="382"/>
      <c r="E43" s="449" t="str">
        <f>IF(E184="","",E184)</f>
        <v/>
      </c>
      <c r="F43" s="450"/>
      <c r="G43" s="334" t="s">
        <v>171</v>
      </c>
      <c r="H43" s="470"/>
      <c r="I43" s="766"/>
      <c r="J43" s="456">
        <f>J216</f>
        <v>0</v>
      </c>
      <c r="K43" s="779"/>
      <c r="L43" s="457">
        <f>L216</f>
        <v>0</v>
      </c>
      <c r="M43" s="790"/>
      <c r="N43" s="458">
        <f>N216</f>
        <v>0</v>
      </c>
      <c r="O43" s="819"/>
      <c r="P43" s="170"/>
    </row>
    <row r="44" spans="1:16" ht="18.75" customHeight="1" x14ac:dyDescent="0.15">
      <c r="A44" s="149"/>
      <c r="B44" s="380" t="str">
        <f>IF(B218="","",B218)</f>
        <v/>
      </c>
      <c r="C44" s="381" t="str">
        <f>IF(C218="","",C218)</f>
        <v/>
      </c>
      <c r="D44" s="382"/>
      <c r="E44" s="449" t="str">
        <f>IF(E218="","",E218)</f>
        <v/>
      </c>
      <c r="F44" s="450"/>
      <c r="G44" s="334" t="s">
        <v>171</v>
      </c>
      <c r="H44" s="470"/>
      <c r="I44" s="766"/>
      <c r="J44" s="456">
        <f>J250</f>
        <v>0</v>
      </c>
      <c r="K44" s="779"/>
      <c r="L44" s="457">
        <f>L250</f>
        <v>0</v>
      </c>
      <c r="M44" s="790"/>
      <c r="N44" s="458">
        <f>N250</f>
        <v>0</v>
      </c>
      <c r="O44" s="819"/>
      <c r="P44" s="170"/>
    </row>
    <row r="45" spans="1:16" ht="18.75" customHeight="1" x14ac:dyDescent="0.15">
      <c r="A45" s="149"/>
      <c r="B45" s="380" t="str">
        <f>IF(B252="","",B252)</f>
        <v/>
      </c>
      <c r="C45" s="381" t="str">
        <f>IF(C252="","",C252)</f>
        <v/>
      </c>
      <c r="D45" s="382"/>
      <c r="E45" s="449" t="str">
        <f>IF(E252="","",E252)</f>
        <v/>
      </c>
      <c r="F45" s="450"/>
      <c r="G45" s="334" t="s">
        <v>171</v>
      </c>
      <c r="H45" s="470"/>
      <c r="I45" s="766"/>
      <c r="J45" s="456">
        <f>J284</f>
        <v>0</v>
      </c>
      <c r="K45" s="779"/>
      <c r="L45" s="457">
        <f>L284</f>
        <v>0</v>
      </c>
      <c r="M45" s="790"/>
      <c r="N45" s="458">
        <f>N284</f>
        <v>0</v>
      </c>
      <c r="O45" s="819"/>
      <c r="P45" s="170"/>
    </row>
    <row r="46" spans="1:16" ht="18.75" customHeight="1" x14ac:dyDescent="0.15">
      <c r="A46" s="149"/>
      <c r="B46" s="380" t="str">
        <f>IF(B286="","",B286)</f>
        <v/>
      </c>
      <c r="C46" s="381" t="str">
        <f>IF(C286="","",C286)</f>
        <v/>
      </c>
      <c r="D46" s="382"/>
      <c r="E46" s="449" t="str">
        <f>IF(E286="","",E286)</f>
        <v/>
      </c>
      <c r="F46" s="450"/>
      <c r="G46" s="334" t="s">
        <v>171</v>
      </c>
      <c r="H46" s="470"/>
      <c r="I46" s="766"/>
      <c r="J46" s="456">
        <f>J319</f>
        <v>0</v>
      </c>
      <c r="K46" s="779"/>
      <c r="L46" s="457">
        <f>L319</f>
        <v>0</v>
      </c>
      <c r="M46" s="790"/>
      <c r="N46" s="458">
        <f>N319</f>
        <v>0</v>
      </c>
      <c r="O46" s="819"/>
      <c r="P46" s="170"/>
    </row>
    <row r="47" spans="1:16" ht="18.75" customHeight="1" x14ac:dyDescent="0.15">
      <c r="A47" s="149"/>
      <c r="B47" s="380" t="str">
        <f>IF(B321="","",B321)</f>
        <v/>
      </c>
      <c r="C47" s="381" t="str">
        <f>IF(C321="","",C321)</f>
        <v/>
      </c>
      <c r="D47" s="382"/>
      <c r="E47" s="449" t="str">
        <f>IF(E321="","",E321)</f>
        <v/>
      </c>
      <c r="F47" s="450"/>
      <c r="G47" s="334" t="s">
        <v>171</v>
      </c>
      <c r="H47" s="470"/>
      <c r="I47" s="766"/>
      <c r="J47" s="456">
        <f>J354</f>
        <v>0</v>
      </c>
      <c r="K47" s="779"/>
      <c r="L47" s="457">
        <f>L354</f>
        <v>0</v>
      </c>
      <c r="M47" s="790"/>
      <c r="N47" s="458">
        <f>N354</f>
        <v>0</v>
      </c>
      <c r="O47" s="819"/>
      <c r="P47" s="170"/>
    </row>
    <row r="48" spans="1:16" ht="18.75" customHeight="1" x14ac:dyDescent="0.15">
      <c r="A48" s="149"/>
      <c r="B48" s="380" t="str">
        <f>IF(B356="","",B356)</f>
        <v/>
      </c>
      <c r="C48" s="381" t="str">
        <f>IF(C356="","",C356)</f>
        <v/>
      </c>
      <c r="D48" s="382"/>
      <c r="E48" s="449" t="str">
        <f>IF(E356="","",E356)</f>
        <v/>
      </c>
      <c r="F48" s="450"/>
      <c r="G48" s="334" t="s">
        <v>171</v>
      </c>
      <c r="H48" s="470"/>
      <c r="I48" s="766"/>
      <c r="J48" s="456">
        <f>J389</f>
        <v>0</v>
      </c>
      <c r="K48" s="779"/>
      <c r="L48" s="457">
        <f>L389</f>
        <v>0</v>
      </c>
      <c r="M48" s="790"/>
      <c r="N48" s="458">
        <f>N389</f>
        <v>0</v>
      </c>
      <c r="O48" s="819"/>
      <c r="P48" s="170"/>
    </row>
    <row r="49" spans="1:16" ht="18.75" customHeight="1" x14ac:dyDescent="0.15">
      <c r="A49" s="149"/>
      <c r="B49" s="380" t="str">
        <f>IF(B391="","",B391)</f>
        <v/>
      </c>
      <c r="C49" s="381" t="str">
        <f>IF(C391="","",C391)</f>
        <v/>
      </c>
      <c r="D49" s="382"/>
      <c r="E49" s="449" t="str">
        <f>IF(E391="","",E391)</f>
        <v/>
      </c>
      <c r="F49" s="450"/>
      <c r="G49" s="334" t="s">
        <v>171</v>
      </c>
      <c r="H49" s="470"/>
      <c r="I49" s="766"/>
      <c r="J49" s="456">
        <f>J424</f>
        <v>0</v>
      </c>
      <c r="K49" s="779"/>
      <c r="L49" s="457">
        <f>L424</f>
        <v>0</v>
      </c>
      <c r="M49" s="790"/>
      <c r="N49" s="458">
        <f>N424</f>
        <v>0</v>
      </c>
      <c r="O49" s="819"/>
      <c r="P49" s="170"/>
    </row>
    <row r="50" spans="1:16" ht="18.75" customHeight="1" x14ac:dyDescent="0.15">
      <c r="A50" s="149"/>
      <c r="B50" s="380" t="str">
        <f>IF(B426="","",B426)</f>
        <v/>
      </c>
      <c r="C50" s="381" t="str">
        <f>IF(C426="","",C426)</f>
        <v/>
      </c>
      <c r="D50" s="382"/>
      <c r="E50" s="449" t="str">
        <f>IF(E426="","",E426)</f>
        <v/>
      </c>
      <c r="F50" s="450"/>
      <c r="G50" s="334" t="s">
        <v>171</v>
      </c>
      <c r="H50" s="470"/>
      <c r="I50" s="766"/>
      <c r="J50" s="456">
        <f>J459</f>
        <v>0</v>
      </c>
      <c r="K50" s="779"/>
      <c r="L50" s="457">
        <f>L459</f>
        <v>0</v>
      </c>
      <c r="M50" s="790"/>
      <c r="N50" s="458">
        <f>N459</f>
        <v>0</v>
      </c>
      <c r="O50" s="819"/>
      <c r="P50" s="170"/>
    </row>
    <row r="51" spans="1:16" ht="18.75" customHeight="1" x14ac:dyDescent="0.15">
      <c r="A51" s="149"/>
      <c r="B51" s="380" t="str">
        <f>IF(B461="","",B461)</f>
        <v/>
      </c>
      <c r="C51" s="381" t="str">
        <f>IF(C461="","",C461)</f>
        <v/>
      </c>
      <c r="D51" s="382"/>
      <c r="E51" s="449" t="str">
        <f>IF(E461="","",E461)</f>
        <v/>
      </c>
      <c r="F51" s="450"/>
      <c r="G51" s="334" t="s">
        <v>171</v>
      </c>
      <c r="H51" s="470"/>
      <c r="I51" s="766"/>
      <c r="J51" s="456">
        <f>J494</f>
        <v>0</v>
      </c>
      <c r="K51" s="779"/>
      <c r="L51" s="457">
        <f>L494</f>
        <v>0</v>
      </c>
      <c r="M51" s="790"/>
      <c r="N51" s="458">
        <f>N494</f>
        <v>0</v>
      </c>
      <c r="O51" s="819"/>
      <c r="P51" s="170"/>
    </row>
    <row r="52" spans="1:16" ht="18.75" customHeight="1" x14ac:dyDescent="0.15">
      <c r="A52" s="149"/>
      <c r="B52" s="380" t="str">
        <f>IF(B496="","",B496)</f>
        <v/>
      </c>
      <c r="C52" s="381" t="str">
        <f>IF(C496="","",C496)</f>
        <v/>
      </c>
      <c r="D52" s="382"/>
      <c r="E52" s="449" t="str">
        <f>IF(E496="","",E496)</f>
        <v/>
      </c>
      <c r="F52" s="450"/>
      <c r="G52" s="334" t="s">
        <v>171</v>
      </c>
      <c r="H52" s="470"/>
      <c r="I52" s="766"/>
      <c r="J52" s="456">
        <f>J529</f>
        <v>0</v>
      </c>
      <c r="K52" s="779"/>
      <c r="L52" s="457">
        <f>L529</f>
        <v>0</v>
      </c>
      <c r="M52" s="790"/>
      <c r="N52" s="458">
        <f>N529</f>
        <v>0</v>
      </c>
      <c r="O52" s="819"/>
      <c r="P52" s="170"/>
    </row>
    <row r="53" spans="1:16" ht="18.75" customHeight="1" x14ac:dyDescent="0.15">
      <c r="A53" s="149"/>
      <c r="B53" s="380" t="str">
        <f>IF(B531="","",B531)</f>
        <v/>
      </c>
      <c r="C53" s="381" t="str">
        <f>IF(C531="","",C531)</f>
        <v/>
      </c>
      <c r="D53" s="382"/>
      <c r="E53" s="449" t="str">
        <f>IF(E531="","",E531)</f>
        <v/>
      </c>
      <c r="F53" s="450"/>
      <c r="G53" s="334" t="s">
        <v>407</v>
      </c>
      <c r="H53" s="470"/>
      <c r="I53" s="766"/>
      <c r="J53" s="456">
        <f>J564</f>
        <v>0</v>
      </c>
      <c r="K53" s="779"/>
      <c r="L53" s="457">
        <f>L564</f>
        <v>0</v>
      </c>
      <c r="M53" s="790"/>
      <c r="N53" s="458">
        <f>N564</f>
        <v>0</v>
      </c>
      <c r="O53" s="819"/>
      <c r="P53" s="170"/>
    </row>
    <row r="54" spans="1:16" ht="18.75" customHeight="1" x14ac:dyDescent="0.15">
      <c r="A54" s="149"/>
      <c r="B54" s="380" t="str">
        <f>IF(B566="","",B566)</f>
        <v/>
      </c>
      <c r="C54" s="381" t="str">
        <f>IF(C566="","",C566)</f>
        <v/>
      </c>
      <c r="D54" s="382"/>
      <c r="E54" s="449" t="str">
        <f>IF(E566="","",E566)</f>
        <v/>
      </c>
      <c r="F54" s="450"/>
      <c r="G54" s="334" t="s">
        <v>171</v>
      </c>
      <c r="H54" s="455"/>
      <c r="I54" s="766"/>
      <c r="J54" s="456">
        <f>J599</f>
        <v>0</v>
      </c>
      <c r="K54" s="779"/>
      <c r="L54" s="457">
        <f>L599</f>
        <v>0</v>
      </c>
      <c r="M54" s="790"/>
      <c r="N54" s="458">
        <f>N599</f>
        <v>0</v>
      </c>
      <c r="O54" s="819"/>
      <c r="P54" s="167"/>
    </row>
    <row r="55" spans="1:16" ht="18.75" customHeight="1" x14ac:dyDescent="0.15">
      <c r="A55" s="149"/>
      <c r="B55" s="380" t="str">
        <f>IF(B601="","",B601)</f>
        <v/>
      </c>
      <c r="C55" s="381" t="str">
        <f>IF(C601="","",C601)</f>
        <v/>
      </c>
      <c r="D55" s="382"/>
      <c r="E55" s="449" t="str">
        <f>IF(E601="","",E601)</f>
        <v/>
      </c>
      <c r="F55" s="450"/>
      <c r="G55" s="334" t="s">
        <v>171</v>
      </c>
      <c r="H55" s="455"/>
      <c r="I55" s="766"/>
      <c r="J55" s="456">
        <f>J634</f>
        <v>0</v>
      </c>
      <c r="K55" s="779"/>
      <c r="L55" s="457">
        <f>L634</f>
        <v>0</v>
      </c>
      <c r="M55" s="790"/>
      <c r="N55" s="458">
        <f>N634</f>
        <v>0</v>
      </c>
      <c r="O55" s="819"/>
      <c r="P55" s="167"/>
    </row>
    <row r="56" spans="1:16" ht="18.75" customHeight="1" x14ac:dyDescent="0.15">
      <c r="A56" s="149"/>
      <c r="B56" s="171" t="s">
        <v>172</v>
      </c>
      <c r="C56" s="172"/>
      <c r="D56" s="217"/>
      <c r="E56" s="449"/>
      <c r="F56" s="450"/>
      <c r="G56" s="334"/>
      <c r="H56" s="470"/>
      <c r="I56" s="766"/>
      <c r="J56" s="456" t="s">
        <v>848</v>
      </c>
      <c r="K56" s="779"/>
      <c r="L56" s="457" t="s">
        <v>848</v>
      </c>
      <c r="M56" s="790"/>
      <c r="N56" s="458" t="s">
        <v>848</v>
      </c>
      <c r="O56" s="819"/>
      <c r="P56" s="170"/>
    </row>
    <row r="57" spans="1:16" ht="18.75" customHeight="1" x14ac:dyDescent="0.15">
      <c r="A57" s="149"/>
      <c r="B57" s="171" t="s">
        <v>172</v>
      </c>
      <c r="C57" s="172"/>
      <c r="D57" s="217"/>
      <c r="E57" s="449"/>
      <c r="F57" s="450"/>
      <c r="G57" s="334"/>
      <c r="H57" s="470"/>
      <c r="I57" s="766"/>
      <c r="J57" s="456" t="s">
        <v>848</v>
      </c>
      <c r="K57" s="779"/>
      <c r="L57" s="457" t="s">
        <v>848</v>
      </c>
      <c r="M57" s="790"/>
      <c r="N57" s="458" t="s">
        <v>848</v>
      </c>
      <c r="O57" s="819"/>
      <c r="P57" s="170"/>
    </row>
    <row r="58" spans="1:16" ht="18.75" customHeight="1" x14ac:dyDescent="0.15">
      <c r="A58" s="149"/>
      <c r="B58" s="180" t="s">
        <v>172</v>
      </c>
      <c r="C58" s="228"/>
      <c r="D58" s="217"/>
      <c r="E58" s="357" t="s">
        <v>305</v>
      </c>
      <c r="F58" s="358" t="s">
        <v>174</v>
      </c>
      <c r="G58" s="334"/>
      <c r="H58" s="455"/>
      <c r="I58" s="766"/>
      <c r="J58" s="459">
        <f>SUMIF(B41:B57,LEFT(E58,3),J41:J57)</f>
        <v>0</v>
      </c>
      <c r="K58" s="780"/>
      <c r="L58" s="460">
        <f>SUMIF(B41:B57,LEFT(E58,3),L41:L57)</f>
        <v>0</v>
      </c>
      <c r="M58" s="791"/>
      <c r="N58" s="461">
        <f>SUMIF(B41:B57,LEFT(E58,3),N41:N57)</f>
        <v>0</v>
      </c>
      <c r="O58" s="819"/>
      <c r="P58" s="170"/>
    </row>
    <row r="59" spans="1:16" ht="18.75" customHeight="1" x14ac:dyDescent="0.15">
      <c r="A59" s="149"/>
      <c r="B59" s="180" t="s">
        <v>172</v>
      </c>
      <c r="C59" s="228"/>
      <c r="D59" s="217"/>
      <c r="E59" s="359" t="s">
        <v>306</v>
      </c>
      <c r="F59" s="360" t="s">
        <v>174</v>
      </c>
      <c r="G59" s="334"/>
      <c r="H59" s="455"/>
      <c r="I59" s="766"/>
      <c r="J59" s="459">
        <f>SUMIF(B41:B57,LEFT(E59,3),J41:J57)</f>
        <v>0</v>
      </c>
      <c r="K59" s="780"/>
      <c r="L59" s="460">
        <f>SUMIF(B41:B57,LEFT(E59,3),L41:L57)</f>
        <v>0</v>
      </c>
      <c r="M59" s="791"/>
      <c r="N59" s="461">
        <f>SUMIF(B41:B57,LEFT(E59,3),N41:N57)</f>
        <v>0</v>
      </c>
      <c r="O59" s="819"/>
      <c r="P59" s="170"/>
    </row>
    <row r="60" spans="1:16" ht="18.75" customHeight="1" thickBot="1" x14ac:dyDescent="0.2">
      <c r="A60" s="149"/>
      <c r="B60" s="226" t="s">
        <v>172</v>
      </c>
      <c r="C60" s="227"/>
      <c r="D60" s="221"/>
      <c r="E60" s="365"/>
      <c r="F60" s="366"/>
      <c r="G60" s="333"/>
      <c r="H60" s="462"/>
      <c r="I60" s="768"/>
      <c r="J60" s="463"/>
      <c r="K60" s="781"/>
      <c r="L60" s="464"/>
      <c r="M60" s="792"/>
      <c r="N60" s="465"/>
      <c r="O60" s="818"/>
      <c r="P60" s="170"/>
    </row>
    <row r="61" spans="1:16" ht="30" customHeight="1" thickTop="1" x14ac:dyDescent="0.15">
      <c r="A61" s="149"/>
      <c r="B61" s="223" t="s">
        <v>172</v>
      </c>
      <c r="C61" s="224"/>
      <c r="D61" s="166"/>
      <c r="E61" s="367" t="s">
        <v>176</v>
      </c>
      <c r="F61" s="347" t="s">
        <v>139</v>
      </c>
      <c r="G61" s="335"/>
      <c r="H61" s="469"/>
      <c r="I61" s="763"/>
      <c r="J61" s="466">
        <f>SUM(J58:J59)</f>
        <v>0</v>
      </c>
      <c r="K61" s="776"/>
      <c r="L61" s="467">
        <f>SUM(L58:L59)</f>
        <v>0</v>
      </c>
      <c r="M61" s="795"/>
      <c r="N61" s="468">
        <f>SUM(N58:N59)</f>
        <v>0</v>
      </c>
      <c r="O61" s="820"/>
      <c r="P61" s="173"/>
    </row>
    <row r="62" spans="1:16" ht="18.75" customHeight="1" thickBot="1" x14ac:dyDescent="0.2">
      <c r="A62" s="149"/>
      <c r="B62" s="180" t="s">
        <v>172</v>
      </c>
      <c r="C62" s="228"/>
      <c r="D62" s="217"/>
      <c r="E62" s="475"/>
      <c r="F62" s="476"/>
      <c r="G62" s="337"/>
      <c r="H62" s="470"/>
      <c r="I62" s="767"/>
      <c r="J62" s="459"/>
      <c r="K62" s="780"/>
      <c r="L62" s="460"/>
      <c r="M62" s="791"/>
      <c r="N62" s="461"/>
      <c r="O62" s="821"/>
      <c r="P62" s="173"/>
    </row>
    <row r="63" spans="1:16" ht="30" customHeight="1" thickTop="1" thickBot="1" x14ac:dyDescent="0.2">
      <c r="A63" s="149"/>
      <c r="B63" s="229" t="s">
        <v>172</v>
      </c>
      <c r="C63" s="230"/>
      <c r="D63" s="313"/>
      <c r="E63" s="369"/>
      <c r="F63" s="370" t="s">
        <v>177</v>
      </c>
      <c r="G63" s="338"/>
      <c r="H63" s="471"/>
      <c r="I63" s="771"/>
      <c r="J63" s="472">
        <f>SUM(J15,J38,J61)</f>
        <v>0</v>
      </c>
      <c r="K63" s="784"/>
      <c r="L63" s="473">
        <f>SUM(L15,L38,L61)</f>
        <v>0</v>
      </c>
      <c r="M63" s="796"/>
      <c r="N63" s="474">
        <f>SUM(N15,N38,N61)</f>
        <v>0</v>
      </c>
      <c r="O63" s="822"/>
      <c r="P63" s="161"/>
    </row>
    <row r="64" spans="1:16" ht="18.75" customHeight="1" thickBot="1" x14ac:dyDescent="0.2">
      <c r="A64" s="161"/>
      <c r="B64" s="174" t="s">
        <v>172</v>
      </c>
      <c r="C64" s="174"/>
      <c r="D64" s="222"/>
      <c r="E64" s="329"/>
      <c r="F64" s="329"/>
      <c r="G64" s="339"/>
      <c r="H64" s="747"/>
      <c r="I64" s="772"/>
      <c r="J64" s="747"/>
      <c r="K64" s="772"/>
      <c r="L64" s="747"/>
      <c r="M64" s="797"/>
      <c r="N64" s="748"/>
      <c r="O64" s="329"/>
      <c r="P64" s="161"/>
    </row>
    <row r="65" spans="1:16" ht="18.75" customHeight="1" x14ac:dyDescent="0.15">
      <c r="A65" s="149"/>
      <c r="B65" s="320" t="s">
        <v>172</v>
      </c>
      <c r="C65" s="321"/>
      <c r="D65" s="314"/>
      <c r="E65" s="348" t="s">
        <v>426</v>
      </c>
      <c r="F65" s="477"/>
      <c r="G65" s="340"/>
      <c r="H65" s="480"/>
      <c r="I65" s="773"/>
      <c r="J65" s="481"/>
      <c r="K65" s="785"/>
      <c r="L65" s="482"/>
      <c r="M65" s="798"/>
      <c r="N65" s="823"/>
      <c r="O65" s="833"/>
      <c r="P65" s="167"/>
    </row>
    <row r="66" spans="1:16" ht="18.75" customHeight="1" x14ac:dyDescent="0.15">
      <c r="A66" s="149"/>
      <c r="B66" s="322" t="str">
        <f>IF(B96="","",B96)</f>
        <v/>
      </c>
      <c r="C66" s="385" t="str">
        <f>IF(C96="","",C96)</f>
        <v/>
      </c>
      <c r="D66" s="382"/>
      <c r="E66" s="478" t="str">
        <f>IF(E96="","",E96)</f>
        <v/>
      </c>
      <c r="F66" s="479"/>
      <c r="G66" s="341" t="s">
        <v>171</v>
      </c>
      <c r="H66" s="483"/>
      <c r="I66" s="766"/>
      <c r="J66" s="456">
        <f>J139</f>
        <v>0</v>
      </c>
      <c r="K66" s="779"/>
      <c r="L66" s="457">
        <f>L139</f>
        <v>0</v>
      </c>
      <c r="M66" s="799"/>
      <c r="N66" s="824">
        <f>N139</f>
        <v>0</v>
      </c>
      <c r="O66" s="834"/>
      <c r="P66" s="167"/>
    </row>
    <row r="67" spans="1:16" ht="18.75" customHeight="1" x14ac:dyDescent="0.15">
      <c r="A67" s="149"/>
      <c r="B67" s="322" t="str">
        <f>IF(B140="","",B140)</f>
        <v/>
      </c>
      <c r="C67" s="385" t="str">
        <f>IF(C140="","",C140)</f>
        <v/>
      </c>
      <c r="D67" s="382"/>
      <c r="E67" s="478" t="str">
        <f>IF(E140="","",E140)</f>
        <v/>
      </c>
      <c r="F67" s="479"/>
      <c r="G67" s="341" t="s">
        <v>171</v>
      </c>
      <c r="H67" s="483"/>
      <c r="I67" s="766"/>
      <c r="J67" s="456">
        <f>J183</f>
        <v>0</v>
      </c>
      <c r="K67" s="779"/>
      <c r="L67" s="457">
        <f>L183</f>
        <v>0</v>
      </c>
      <c r="M67" s="799"/>
      <c r="N67" s="824">
        <f>N183</f>
        <v>0</v>
      </c>
      <c r="O67" s="834"/>
      <c r="P67" s="173"/>
    </row>
    <row r="68" spans="1:16" ht="18.75" customHeight="1" x14ac:dyDescent="0.15">
      <c r="A68" s="149"/>
      <c r="B68" s="322" t="str">
        <f>IF(B184="","",B184)</f>
        <v/>
      </c>
      <c r="C68" s="385" t="str">
        <f>IF(C184="","",C184)</f>
        <v/>
      </c>
      <c r="D68" s="382"/>
      <c r="E68" s="478" t="str">
        <f>IF(E184="","",E184)</f>
        <v/>
      </c>
      <c r="F68" s="479"/>
      <c r="G68" s="341" t="s">
        <v>171</v>
      </c>
      <c r="H68" s="483"/>
      <c r="I68" s="766"/>
      <c r="J68" s="456">
        <f>J217</f>
        <v>0</v>
      </c>
      <c r="K68" s="779"/>
      <c r="L68" s="457">
        <f>L217</f>
        <v>0</v>
      </c>
      <c r="M68" s="799"/>
      <c r="N68" s="824">
        <f>N217</f>
        <v>0</v>
      </c>
      <c r="O68" s="834"/>
      <c r="P68" s="176"/>
    </row>
    <row r="69" spans="1:16" ht="18.75" customHeight="1" x14ac:dyDescent="0.15">
      <c r="A69" s="149"/>
      <c r="B69" s="322" t="str">
        <f>IF(B218="","",B218)</f>
        <v/>
      </c>
      <c r="C69" s="385" t="str">
        <f>IF(C218="","",C218)</f>
        <v/>
      </c>
      <c r="D69" s="382"/>
      <c r="E69" s="478" t="str">
        <f>IF(E218="","",E218)</f>
        <v/>
      </c>
      <c r="F69" s="479"/>
      <c r="G69" s="341" t="s">
        <v>171</v>
      </c>
      <c r="H69" s="483"/>
      <c r="I69" s="766"/>
      <c r="J69" s="456">
        <f>J251</f>
        <v>0</v>
      </c>
      <c r="K69" s="779"/>
      <c r="L69" s="457">
        <f>L251</f>
        <v>0</v>
      </c>
      <c r="M69" s="799"/>
      <c r="N69" s="824">
        <f>N251</f>
        <v>0</v>
      </c>
      <c r="O69" s="834"/>
      <c r="P69" s="176"/>
    </row>
    <row r="70" spans="1:16" ht="18.75" customHeight="1" x14ac:dyDescent="0.15">
      <c r="A70" s="149"/>
      <c r="B70" s="322" t="str">
        <f>IF(B252="","",B252)</f>
        <v/>
      </c>
      <c r="C70" s="385" t="str">
        <f>IF(C252="","",C252)</f>
        <v/>
      </c>
      <c r="D70" s="382"/>
      <c r="E70" s="478" t="str">
        <f>IF(E252="","",E252)</f>
        <v/>
      </c>
      <c r="F70" s="479"/>
      <c r="G70" s="341" t="s">
        <v>171</v>
      </c>
      <c r="H70" s="483"/>
      <c r="I70" s="766"/>
      <c r="J70" s="456">
        <f>J285</f>
        <v>0</v>
      </c>
      <c r="K70" s="779"/>
      <c r="L70" s="457">
        <f>L285</f>
        <v>0</v>
      </c>
      <c r="M70" s="799"/>
      <c r="N70" s="824">
        <f>N285</f>
        <v>0</v>
      </c>
      <c r="O70" s="834"/>
      <c r="P70" s="176"/>
    </row>
    <row r="71" spans="1:16" ht="18.75" customHeight="1" x14ac:dyDescent="0.15">
      <c r="A71" s="149"/>
      <c r="B71" s="322" t="str">
        <f>IF(B286="","",B286)</f>
        <v/>
      </c>
      <c r="C71" s="385" t="str">
        <f>IF(C286="","",C286)</f>
        <v/>
      </c>
      <c r="D71" s="382"/>
      <c r="E71" s="478" t="str">
        <f>IF(E286="","",E286)</f>
        <v/>
      </c>
      <c r="F71" s="479"/>
      <c r="G71" s="341" t="s">
        <v>171</v>
      </c>
      <c r="H71" s="483"/>
      <c r="I71" s="766"/>
      <c r="J71" s="456">
        <f>J320</f>
        <v>0</v>
      </c>
      <c r="K71" s="779"/>
      <c r="L71" s="457">
        <f>L320</f>
        <v>0</v>
      </c>
      <c r="M71" s="799"/>
      <c r="N71" s="824">
        <f>N320</f>
        <v>0</v>
      </c>
      <c r="O71" s="834"/>
      <c r="P71" s="176"/>
    </row>
    <row r="72" spans="1:16" ht="18.75" customHeight="1" x14ac:dyDescent="0.15">
      <c r="A72" s="149"/>
      <c r="B72" s="322" t="str">
        <f>IF(B321="","",B321)</f>
        <v/>
      </c>
      <c r="C72" s="385" t="str">
        <f>IF(C321="","",C321)</f>
        <v/>
      </c>
      <c r="D72" s="382"/>
      <c r="E72" s="478" t="str">
        <f>IF(E321="","",E321)</f>
        <v/>
      </c>
      <c r="F72" s="479"/>
      <c r="G72" s="341" t="s">
        <v>171</v>
      </c>
      <c r="H72" s="483"/>
      <c r="I72" s="766"/>
      <c r="J72" s="456">
        <f>J355</f>
        <v>0</v>
      </c>
      <c r="K72" s="779"/>
      <c r="L72" s="457">
        <f>L355</f>
        <v>0</v>
      </c>
      <c r="M72" s="799"/>
      <c r="N72" s="824">
        <f>N355</f>
        <v>0</v>
      </c>
      <c r="O72" s="834"/>
      <c r="P72" s="176"/>
    </row>
    <row r="73" spans="1:16" ht="18.75" customHeight="1" x14ac:dyDescent="0.15">
      <c r="A73" s="149"/>
      <c r="B73" s="322" t="str">
        <f>IF(B356="","",B356)</f>
        <v/>
      </c>
      <c r="C73" s="385" t="str">
        <f>IF(C356="","",C356)</f>
        <v/>
      </c>
      <c r="D73" s="382"/>
      <c r="E73" s="478" t="str">
        <f>IF(E356="","",E356)</f>
        <v/>
      </c>
      <c r="F73" s="479"/>
      <c r="G73" s="341" t="s">
        <v>171</v>
      </c>
      <c r="H73" s="483"/>
      <c r="I73" s="766"/>
      <c r="J73" s="456">
        <f>J390</f>
        <v>0</v>
      </c>
      <c r="K73" s="779"/>
      <c r="L73" s="457">
        <f>L390</f>
        <v>0</v>
      </c>
      <c r="M73" s="799"/>
      <c r="N73" s="824">
        <f>N390</f>
        <v>0</v>
      </c>
      <c r="O73" s="834"/>
      <c r="P73" s="176"/>
    </row>
    <row r="74" spans="1:16" ht="18.75" customHeight="1" x14ac:dyDescent="0.15">
      <c r="A74" s="149"/>
      <c r="B74" s="322" t="str">
        <f>IF(B391="","",B391)</f>
        <v/>
      </c>
      <c r="C74" s="385" t="str">
        <f>IF(C391="","",C391)</f>
        <v/>
      </c>
      <c r="D74" s="382"/>
      <c r="E74" s="478" t="str">
        <f>IF(E391="","",E391)</f>
        <v/>
      </c>
      <c r="F74" s="479"/>
      <c r="G74" s="341" t="s">
        <v>171</v>
      </c>
      <c r="H74" s="483"/>
      <c r="I74" s="766"/>
      <c r="J74" s="456">
        <f>J425</f>
        <v>0</v>
      </c>
      <c r="K74" s="779"/>
      <c r="L74" s="457">
        <f>L425</f>
        <v>0</v>
      </c>
      <c r="M74" s="799"/>
      <c r="N74" s="824">
        <f>N425</f>
        <v>0</v>
      </c>
      <c r="O74" s="834"/>
      <c r="P74" s="176"/>
    </row>
    <row r="75" spans="1:16" ht="18.75" customHeight="1" x14ac:dyDescent="0.15">
      <c r="A75" s="149"/>
      <c r="B75" s="322" t="str">
        <f>IF(B426="","",B426)</f>
        <v/>
      </c>
      <c r="C75" s="385" t="str">
        <f>IF(C426="","",C426)</f>
        <v/>
      </c>
      <c r="D75" s="382"/>
      <c r="E75" s="478" t="str">
        <f>IF(E426="","",E426)</f>
        <v/>
      </c>
      <c r="F75" s="479"/>
      <c r="G75" s="341" t="s">
        <v>171</v>
      </c>
      <c r="H75" s="483"/>
      <c r="I75" s="766"/>
      <c r="J75" s="456">
        <f>J460</f>
        <v>0</v>
      </c>
      <c r="K75" s="779"/>
      <c r="L75" s="457">
        <f>L460</f>
        <v>0</v>
      </c>
      <c r="M75" s="799"/>
      <c r="N75" s="824">
        <f>N460</f>
        <v>0</v>
      </c>
      <c r="O75" s="834"/>
      <c r="P75" s="176"/>
    </row>
    <row r="76" spans="1:16" ht="18.75" customHeight="1" x14ac:dyDescent="0.15">
      <c r="A76" s="149"/>
      <c r="B76" s="322" t="str">
        <f>IF(B461="","",B461)</f>
        <v/>
      </c>
      <c r="C76" s="385" t="str">
        <f>IF(C461="","",C461)</f>
        <v/>
      </c>
      <c r="D76" s="382"/>
      <c r="E76" s="478" t="str">
        <f>IF(E461="","",E461)</f>
        <v/>
      </c>
      <c r="F76" s="479"/>
      <c r="G76" s="341" t="s">
        <v>171</v>
      </c>
      <c r="H76" s="483"/>
      <c r="I76" s="766"/>
      <c r="J76" s="456">
        <f>J495</f>
        <v>0</v>
      </c>
      <c r="K76" s="779"/>
      <c r="L76" s="457">
        <f>L495</f>
        <v>0</v>
      </c>
      <c r="M76" s="799"/>
      <c r="N76" s="824">
        <f>N495</f>
        <v>0</v>
      </c>
      <c r="O76" s="834"/>
      <c r="P76" s="176"/>
    </row>
    <row r="77" spans="1:16" ht="18.75" customHeight="1" x14ac:dyDescent="0.15">
      <c r="A77" s="149"/>
      <c r="B77" s="322" t="str">
        <f>IF(B496="","",B496)</f>
        <v/>
      </c>
      <c r="C77" s="385" t="str">
        <f>IF(C496="","",C496)</f>
        <v/>
      </c>
      <c r="D77" s="382"/>
      <c r="E77" s="478" t="str">
        <f>IF(E496="","",E496)</f>
        <v/>
      </c>
      <c r="F77" s="479"/>
      <c r="G77" s="341" t="s">
        <v>171</v>
      </c>
      <c r="H77" s="483"/>
      <c r="I77" s="766"/>
      <c r="J77" s="456">
        <f>J530</f>
        <v>0</v>
      </c>
      <c r="K77" s="779"/>
      <c r="L77" s="457">
        <f>L530</f>
        <v>0</v>
      </c>
      <c r="M77" s="799"/>
      <c r="N77" s="824">
        <f>N530</f>
        <v>0</v>
      </c>
      <c r="O77" s="834"/>
      <c r="P77" s="176"/>
    </row>
    <row r="78" spans="1:16" ht="18.75" customHeight="1" x14ac:dyDescent="0.15">
      <c r="A78" s="149"/>
      <c r="B78" s="322" t="str">
        <f>IF(B531="","",B531)</f>
        <v/>
      </c>
      <c r="C78" s="385" t="str">
        <f>IF(C531="","",C531)</f>
        <v/>
      </c>
      <c r="D78" s="382"/>
      <c r="E78" s="478" t="str">
        <f>IF(E531="","",E531)</f>
        <v/>
      </c>
      <c r="F78" s="479"/>
      <c r="G78" s="341" t="s">
        <v>171</v>
      </c>
      <c r="H78" s="483"/>
      <c r="I78" s="766"/>
      <c r="J78" s="456">
        <f>J565</f>
        <v>0</v>
      </c>
      <c r="K78" s="779"/>
      <c r="L78" s="457">
        <f>L565</f>
        <v>0</v>
      </c>
      <c r="M78" s="799"/>
      <c r="N78" s="824">
        <f>N565</f>
        <v>0</v>
      </c>
      <c r="O78" s="834"/>
      <c r="P78" s="176"/>
    </row>
    <row r="79" spans="1:16" ht="18.75" customHeight="1" x14ac:dyDescent="0.15">
      <c r="A79" s="149"/>
      <c r="B79" s="322" t="str">
        <f>IF(B566="","",B566)</f>
        <v/>
      </c>
      <c r="C79" s="385" t="str">
        <f>IF(C566="","",C566)</f>
        <v/>
      </c>
      <c r="D79" s="382"/>
      <c r="E79" s="478" t="str">
        <f>IF(E566="","",E566)</f>
        <v/>
      </c>
      <c r="F79" s="479"/>
      <c r="G79" s="341" t="s">
        <v>171</v>
      </c>
      <c r="H79" s="483"/>
      <c r="I79" s="766"/>
      <c r="J79" s="456">
        <f>J600</f>
        <v>0</v>
      </c>
      <c r="K79" s="779"/>
      <c r="L79" s="457">
        <f>L600</f>
        <v>0</v>
      </c>
      <c r="M79" s="799"/>
      <c r="N79" s="824">
        <f>N600</f>
        <v>0</v>
      </c>
      <c r="O79" s="834"/>
      <c r="P79" s="176"/>
    </row>
    <row r="80" spans="1:16" ht="18.75" customHeight="1" x14ac:dyDescent="0.15">
      <c r="A80" s="149"/>
      <c r="B80" s="322" t="str">
        <f>IF(B601="","",B601)</f>
        <v/>
      </c>
      <c r="C80" s="385" t="str">
        <f>IF(C601="","",C601)</f>
        <v/>
      </c>
      <c r="D80" s="382"/>
      <c r="E80" s="478" t="str">
        <f>IF(E601="","",E601)</f>
        <v/>
      </c>
      <c r="F80" s="479"/>
      <c r="G80" s="341" t="s">
        <v>171</v>
      </c>
      <c r="H80" s="483"/>
      <c r="I80" s="766"/>
      <c r="J80" s="456">
        <f>J635</f>
        <v>0</v>
      </c>
      <c r="K80" s="779"/>
      <c r="L80" s="457">
        <f>L635</f>
        <v>0</v>
      </c>
      <c r="M80" s="799"/>
      <c r="N80" s="824">
        <f>N635</f>
        <v>0</v>
      </c>
      <c r="O80" s="834"/>
      <c r="P80" s="176"/>
    </row>
    <row r="81" spans="1:16" ht="18.75" customHeight="1" x14ac:dyDescent="0.15">
      <c r="A81" s="149"/>
      <c r="B81" s="322" t="s">
        <v>172</v>
      </c>
      <c r="C81" s="323"/>
      <c r="D81" s="217"/>
      <c r="E81" s="478"/>
      <c r="F81" s="479"/>
      <c r="G81" s="341"/>
      <c r="H81" s="483"/>
      <c r="I81" s="766"/>
      <c r="J81" s="456"/>
      <c r="K81" s="779"/>
      <c r="L81" s="457"/>
      <c r="M81" s="799"/>
      <c r="N81" s="824"/>
      <c r="O81" s="834"/>
      <c r="P81" s="176"/>
    </row>
    <row r="82" spans="1:16" ht="18.75" customHeight="1" x14ac:dyDescent="0.15">
      <c r="A82" s="149"/>
      <c r="B82" s="322" t="s">
        <v>172</v>
      </c>
      <c r="C82" s="323"/>
      <c r="D82" s="217"/>
      <c r="E82" s="478"/>
      <c r="F82" s="479"/>
      <c r="G82" s="341"/>
      <c r="H82" s="483"/>
      <c r="I82" s="766"/>
      <c r="J82" s="456"/>
      <c r="K82" s="779"/>
      <c r="L82" s="457"/>
      <c r="M82" s="799"/>
      <c r="N82" s="824"/>
      <c r="O82" s="834"/>
      <c r="P82" s="173"/>
    </row>
    <row r="83" spans="1:16" ht="18.75" customHeight="1" x14ac:dyDescent="0.15">
      <c r="A83" s="149"/>
      <c r="B83" s="322" t="s">
        <v>849</v>
      </c>
      <c r="C83" s="323"/>
      <c r="D83" s="217"/>
      <c r="E83" s="357" t="s">
        <v>416</v>
      </c>
      <c r="F83" s="358" t="s">
        <v>174</v>
      </c>
      <c r="G83" s="341"/>
      <c r="H83" s="483"/>
      <c r="I83" s="766"/>
      <c r="J83" s="459">
        <f>SUMIF(B66:B82,LEFT(E83,3),J66:J82)</f>
        <v>0</v>
      </c>
      <c r="K83" s="780"/>
      <c r="L83" s="460">
        <f>SUMIF(B66:B82,LEFT(E83,3),L66:L82)</f>
        <v>0</v>
      </c>
      <c r="M83" s="800"/>
      <c r="N83" s="825">
        <f>SUMIF(B66:B82,LEFT(E83,3),N66:N82)</f>
        <v>0</v>
      </c>
      <c r="O83" s="834"/>
      <c r="P83" s="173"/>
    </row>
    <row r="84" spans="1:16" ht="18.75" customHeight="1" x14ac:dyDescent="0.15">
      <c r="A84" s="149"/>
      <c r="B84" s="322" t="s">
        <v>172</v>
      </c>
      <c r="C84" s="323"/>
      <c r="D84" s="217"/>
      <c r="E84" s="359" t="s">
        <v>417</v>
      </c>
      <c r="F84" s="360" t="s">
        <v>174</v>
      </c>
      <c r="G84" s="341"/>
      <c r="H84" s="483"/>
      <c r="I84" s="766"/>
      <c r="J84" s="459">
        <f>SUMIF(B66:B82,LEFT(E84,3),J66:J82)</f>
        <v>0</v>
      </c>
      <c r="K84" s="780"/>
      <c r="L84" s="460">
        <f>SUMIF(B66:B82,LEFT(E84,3),L66:L82)</f>
        <v>0</v>
      </c>
      <c r="M84" s="800"/>
      <c r="N84" s="825">
        <f>SUMIF(B66:B82,LEFT(E84,3),N66:N82)</f>
        <v>0</v>
      </c>
      <c r="O84" s="834"/>
      <c r="P84" s="167"/>
    </row>
    <row r="85" spans="1:16" ht="18.75" customHeight="1" thickBot="1" x14ac:dyDescent="0.2">
      <c r="A85" s="149"/>
      <c r="B85" s="324" t="s">
        <v>172</v>
      </c>
      <c r="C85" s="325"/>
      <c r="D85" s="221"/>
      <c r="E85" s="371"/>
      <c r="F85" s="372"/>
      <c r="G85" s="342"/>
      <c r="H85" s="484"/>
      <c r="I85" s="768"/>
      <c r="J85" s="463"/>
      <c r="K85" s="781"/>
      <c r="L85" s="464"/>
      <c r="M85" s="801"/>
      <c r="N85" s="826"/>
      <c r="O85" s="835"/>
      <c r="P85" s="167"/>
    </row>
    <row r="86" spans="1:16" ht="30" customHeight="1" thickTop="1" thickBot="1" x14ac:dyDescent="0.2">
      <c r="A86" s="149"/>
      <c r="B86" s="326" t="s">
        <v>172</v>
      </c>
      <c r="C86" s="327"/>
      <c r="D86" s="313"/>
      <c r="E86" s="373" t="s">
        <v>423</v>
      </c>
      <c r="F86" s="374" t="s">
        <v>139</v>
      </c>
      <c r="G86" s="343"/>
      <c r="H86" s="485"/>
      <c r="I86" s="771"/>
      <c r="J86" s="472">
        <f>SUM(J83:J84)</f>
        <v>0</v>
      </c>
      <c r="K86" s="784"/>
      <c r="L86" s="473">
        <f>SUM(L83:L84)</f>
        <v>0</v>
      </c>
      <c r="M86" s="802"/>
      <c r="N86" s="827">
        <f>SUM(N83:N84)</f>
        <v>0</v>
      </c>
      <c r="O86" s="836"/>
      <c r="P86" s="161"/>
    </row>
    <row r="87" spans="1:16" ht="18.75" customHeight="1" x14ac:dyDescent="0.15">
      <c r="A87" s="149"/>
      <c r="B87" s="177" t="s">
        <v>178</v>
      </c>
      <c r="C87" s="178"/>
      <c r="D87" s="315"/>
      <c r="E87" s="351"/>
      <c r="F87" s="179"/>
      <c r="G87" s="344"/>
      <c r="H87" s="488"/>
      <c r="I87" s="773"/>
      <c r="J87" s="481"/>
      <c r="K87" s="785"/>
      <c r="L87" s="482"/>
      <c r="M87" s="803"/>
      <c r="N87" s="828"/>
      <c r="O87" s="837"/>
      <c r="P87" s="161"/>
    </row>
    <row r="88" spans="1:16" ht="18.75" customHeight="1" x14ac:dyDescent="0.15">
      <c r="A88" s="149"/>
      <c r="B88" s="216"/>
      <c r="C88" s="217"/>
      <c r="D88" s="316"/>
      <c r="E88" s="350" t="s">
        <v>179</v>
      </c>
      <c r="F88" s="486"/>
      <c r="G88" s="334"/>
      <c r="H88" s="455"/>
      <c r="I88" s="766"/>
      <c r="J88" s="456"/>
      <c r="K88" s="779"/>
      <c r="L88" s="457"/>
      <c r="M88" s="790"/>
      <c r="N88" s="829"/>
      <c r="O88" s="819"/>
      <c r="P88" s="161"/>
    </row>
    <row r="89" spans="1:16" ht="18.75" customHeight="1" x14ac:dyDescent="0.15">
      <c r="A89" s="149"/>
      <c r="B89" s="216"/>
      <c r="C89" s="217"/>
      <c r="D89" s="316"/>
      <c r="E89" s="487"/>
      <c r="F89" s="486"/>
      <c r="G89" s="334"/>
      <c r="H89" s="455"/>
      <c r="I89" s="766"/>
      <c r="J89" s="456">
        <f>ROUNDDOWN(H89*I89,0)</f>
        <v>0</v>
      </c>
      <c r="K89" s="779"/>
      <c r="L89" s="457">
        <f>ROUNDDOWN(H89*K89,0)</f>
        <v>0</v>
      </c>
      <c r="M89" s="790">
        <f t="shared" ref="M89:N92" si="0">I89-K89</f>
        <v>0</v>
      </c>
      <c r="N89" s="829">
        <f t="shared" si="0"/>
        <v>0</v>
      </c>
      <c r="O89" s="819"/>
      <c r="P89" s="161"/>
    </row>
    <row r="90" spans="1:16" ht="18.75" customHeight="1" x14ac:dyDescent="0.15">
      <c r="A90" s="149"/>
      <c r="B90" s="216"/>
      <c r="C90" s="217"/>
      <c r="D90" s="316"/>
      <c r="E90" s="487"/>
      <c r="F90" s="486"/>
      <c r="G90" s="334"/>
      <c r="H90" s="455"/>
      <c r="I90" s="766"/>
      <c r="J90" s="456">
        <f>ROUNDDOWN(H90*I90,0)</f>
        <v>0</v>
      </c>
      <c r="K90" s="779"/>
      <c r="L90" s="457">
        <f>ROUNDDOWN(H90*K90,0)</f>
        <v>0</v>
      </c>
      <c r="M90" s="790">
        <f t="shared" si="0"/>
        <v>0</v>
      </c>
      <c r="N90" s="829">
        <f t="shared" si="0"/>
        <v>0</v>
      </c>
      <c r="O90" s="819"/>
      <c r="P90" s="167"/>
    </row>
    <row r="91" spans="1:16" ht="18.75" customHeight="1" x14ac:dyDescent="0.15">
      <c r="A91" s="149"/>
      <c r="B91" s="216"/>
      <c r="C91" s="217"/>
      <c r="D91" s="316"/>
      <c r="E91" s="487"/>
      <c r="F91" s="486"/>
      <c r="G91" s="334"/>
      <c r="H91" s="455"/>
      <c r="I91" s="766"/>
      <c r="J91" s="456">
        <f>ROUNDDOWN(H91*I91,0)</f>
        <v>0</v>
      </c>
      <c r="K91" s="779"/>
      <c r="L91" s="457">
        <f>ROUNDDOWN(H91*K91,0)</f>
        <v>0</v>
      </c>
      <c r="M91" s="790">
        <f t="shared" si="0"/>
        <v>0</v>
      </c>
      <c r="N91" s="829">
        <f t="shared" si="0"/>
        <v>0</v>
      </c>
      <c r="O91" s="819"/>
      <c r="P91" s="167"/>
    </row>
    <row r="92" spans="1:16" ht="18.75" customHeight="1" x14ac:dyDescent="0.15">
      <c r="A92" s="149"/>
      <c r="B92" s="216"/>
      <c r="C92" s="217"/>
      <c r="D92" s="316"/>
      <c r="E92" s="487"/>
      <c r="F92" s="486"/>
      <c r="G92" s="334"/>
      <c r="H92" s="455"/>
      <c r="I92" s="766"/>
      <c r="J92" s="456">
        <f>ROUNDDOWN(H92*I92,0)</f>
        <v>0</v>
      </c>
      <c r="K92" s="779"/>
      <c r="L92" s="457">
        <f>ROUNDDOWN(H92*K92,0)</f>
        <v>0</v>
      </c>
      <c r="M92" s="790">
        <f t="shared" si="0"/>
        <v>0</v>
      </c>
      <c r="N92" s="829">
        <f t="shared" si="0"/>
        <v>0</v>
      </c>
      <c r="O92" s="819"/>
      <c r="P92" s="167"/>
    </row>
    <row r="93" spans="1:16" ht="18.75" customHeight="1" thickBot="1" x14ac:dyDescent="0.2">
      <c r="A93" s="149"/>
      <c r="B93" s="216"/>
      <c r="C93" s="221"/>
      <c r="D93" s="317"/>
      <c r="E93" s="354" t="s">
        <v>850</v>
      </c>
      <c r="F93" s="356" t="s">
        <v>851</v>
      </c>
      <c r="G93" s="345"/>
      <c r="H93" s="489"/>
      <c r="I93" s="774"/>
      <c r="J93" s="490">
        <f>SUM(J89:J92)</f>
        <v>0</v>
      </c>
      <c r="K93" s="786"/>
      <c r="L93" s="491">
        <f>SUM(L89:L92)</f>
        <v>0</v>
      </c>
      <c r="M93" s="804"/>
      <c r="N93" s="830">
        <f>SUM(N89:N92)</f>
        <v>0</v>
      </c>
      <c r="O93" s="838"/>
      <c r="P93" s="167"/>
    </row>
    <row r="94" spans="1:16" ht="18.75" customHeight="1" x14ac:dyDescent="0.15">
      <c r="A94" s="149"/>
      <c r="B94" s="177" t="s">
        <v>178</v>
      </c>
      <c r="C94" s="178"/>
      <c r="D94" s="315"/>
      <c r="E94" s="351"/>
      <c r="F94" s="179"/>
      <c r="G94" s="344"/>
      <c r="H94" s="488"/>
      <c r="I94" s="773"/>
      <c r="J94" s="481"/>
      <c r="K94" s="785"/>
      <c r="L94" s="482"/>
      <c r="M94" s="803"/>
      <c r="N94" s="828"/>
      <c r="O94" s="837"/>
      <c r="P94" s="167"/>
    </row>
    <row r="95" spans="1:16" ht="18.75" customHeight="1" x14ac:dyDescent="0.15">
      <c r="A95" s="149"/>
      <c r="B95" s="216"/>
      <c r="C95" s="217"/>
      <c r="D95" s="316"/>
      <c r="E95" s="350" t="s">
        <v>420</v>
      </c>
      <c r="F95" s="182"/>
      <c r="G95" s="334"/>
      <c r="H95" s="455"/>
      <c r="I95" s="766"/>
      <c r="J95" s="456"/>
      <c r="K95" s="779"/>
      <c r="L95" s="457"/>
      <c r="M95" s="790"/>
      <c r="N95" s="829"/>
      <c r="O95" s="819"/>
      <c r="P95" s="167"/>
    </row>
    <row r="96" spans="1:16" ht="18.75" customHeight="1" x14ac:dyDescent="0.15">
      <c r="A96" s="149"/>
      <c r="B96" s="180"/>
      <c r="C96" s="181"/>
      <c r="D96" s="316"/>
      <c r="E96" s="487"/>
      <c r="F96" s="492" t="s">
        <v>182</v>
      </c>
      <c r="G96" s="334"/>
      <c r="H96" s="455"/>
      <c r="I96" s="766"/>
      <c r="J96" s="456"/>
      <c r="K96" s="779"/>
      <c r="L96" s="457"/>
      <c r="M96" s="790"/>
      <c r="N96" s="829"/>
      <c r="O96" s="819"/>
      <c r="P96" s="167"/>
    </row>
    <row r="97" spans="1:16" ht="18.75" customHeight="1" x14ac:dyDescent="0.15">
      <c r="A97" s="149"/>
      <c r="B97" s="216"/>
      <c r="C97" s="217"/>
      <c r="D97" s="318"/>
      <c r="E97" s="487"/>
      <c r="F97" s="493"/>
      <c r="G97" s="334"/>
      <c r="H97" s="455"/>
      <c r="I97" s="766"/>
      <c r="J97" s="456">
        <f t="shared" ref="J97:J136" si="1">ROUNDDOWN(H97*I97,0)</f>
        <v>0</v>
      </c>
      <c r="K97" s="779"/>
      <c r="L97" s="457">
        <f t="shared" ref="L97:L136" si="2">ROUNDDOWN(H97*K97,0)</f>
        <v>0</v>
      </c>
      <c r="M97" s="790">
        <f>I97-K97</f>
        <v>0</v>
      </c>
      <c r="N97" s="829">
        <f>J97-L97</f>
        <v>0</v>
      </c>
      <c r="O97" s="819"/>
      <c r="P97" s="167"/>
    </row>
    <row r="98" spans="1:16" ht="18.75" customHeight="1" x14ac:dyDescent="0.15">
      <c r="A98" s="149"/>
      <c r="B98" s="216"/>
      <c r="C98" s="217"/>
      <c r="D98" s="318"/>
      <c r="E98" s="487"/>
      <c r="F98" s="493"/>
      <c r="G98" s="334"/>
      <c r="H98" s="455"/>
      <c r="I98" s="766"/>
      <c r="J98" s="456">
        <f t="shared" si="1"/>
        <v>0</v>
      </c>
      <c r="K98" s="779"/>
      <c r="L98" s="457">
        <f t="shared" si="2"/>
        <v>0</v>
      </c>
      <c r="M98" s="790">
        <f t="shared" ref="M98:N136" si="3">I98-K98</f>
        <v>0</v>
      </c>
      <c r="N98" s="829">
        <f t="shared" si="3"/>
        <v>0</v>
      </c>
      <c r="O98" s="819"/>
      <c r="P98" s="167"/>
    </row>
    <row r="99" spans="1:16" ht="18.75" customHeight="1" x14ac:dyDescent="0.15">
      <c r="A99" s="149"/>
      <c r="B99" s="216"/>
      <c r="C99" s="217"/>
      <c r="D99" s="318"/>
      <c r="E99" s="487"/>
      <c r="F99" s="493"/>
      <c r="G99" s="334"/>
      <c r="H99" s="455"/>
      <c r="I99" s="766"/>
      <c r="J99" s="456">
        <f t="shared" si="1"/>
        <v>0</v>
      </c>
      <c r="K99" s="779"/>
      <c r="L99" s="457">
        <f t="shared" si="2"/>
        <v>0</v>
      </c>
      <c r="M99" s="790">
        <f t="shared" si="3"/>
        <v>0</v>
      </c>
      <c r="N99" s="829">
        <f t="shared" si="3"/>
        <v>0</v>
      </c>
      <c r="O99" s="819"/>
      <c r="P99" s="167"/>
    </row>
    <row r="100" spans="1:16" ht="18.75" customHeight="1" x14ac:dyDescent="0.15">
      <c r="A100" s="149"/>
      <c r="B100" s="216"/>
      <c r="C100" s="217"/>
      <c r="D100" s="318"/>
      <c r="E100" s="487"/>
      <c r="F100" s="493"/>
      <c r="G100" s="334"/>
      <c r="H100" s="455"/>
      <c r="I100" s="766"/>
      <c r="J100" s="456">
        <f t="shared" si="1"/>
        <v>0</v>
      </c>
      <c r="K100" s="779"/>
      <c r="L100" s="457">
        <f t="shared" si="2"/>
        <v>0</v>
      </c>
      <c r="M100" s="790">
        <f t="shared" si="3"/>
        <v>0</v>
      </c>
      <c r="N100" s="829">
        <f t="shared" si="3"/>
        <v>0</v>
      </c>
      <c r="O100" s="819"/>
      <c r="P100" s="167"/>
    </row>
    <row r="101" spans="1:16" ht="18.75" customHeight="1" x14ac:dyDescent="0.15">
      <c r="A101" s="149"/>
      <c r="B101" s="216"/>
      <c r="C101" s="217"/>
      <c r="D101" s="318"/>
      <c r="E101" s="487"/>
      <c r="F101" s="493"/>
      <c r="G101" s="334"/>
      <c r="H101" s="455"/>
      <c r="I101" s="766"/>
      <c r="J101" s="456">
        <f t="shared" si="1"/>
        <v>0</v>
      </c>
      <c r="K101" s="779"/>
      <c r="L101" s="457">
        <f t="shared" si="2"/>
        <v>0</v>
      </c>
      <c r="M101" s="790">
        <f t="shared" si="3"/>
        <v>0</v>
      </c>
      <c r="N101" s="829">
        <f t="shared" si="3"/>
        <v>0</v>
      </c>
      <c r="O101" s="819"/>
      <c r="P101" s="167"/>
    </row>
    <row r="102" spans="1:16" ht="18.75" customHeight="1" x14ac:dyDescent="0.15">
      <c r="A102" s="149"/>
      <c r="B102" s="216"/>
      <c r="C102" s="217"/>
      <c r="D102" s="318"/>
      <c r="E102" s="487"/>
      <c r="F102" s="493"/>
      <c r="G102" s="334"/>
      <c r="H102" s="455"/>
      <c r="I102" s="766"/>
      <c r="J102" s="456">
        <f t="shared" si="1"/>
        <v>0</v>
      </c>
      <c r="K102" s="779"/>
      <c r="L102" s="457">
        <f t="shared" si="2"/>
        <v>0</v>
      </c>
      <c r="M102" s="790">
        <f t="shared" si="3"/>
        <v>0</v>
      </c>
      <c r="N102" s="829">
        <f t="shared" si="3"/>
        <v>0</v>
      </c>
      <c r="O102" s="819"/>
      <c r="P102" s="167"/>
    </row>
    <row r="103" spans="1:16" ht="18.75" customHeight="1" x14ac:dyDescent="0.15">
      <c r="A103" s="149"/>
      <c r="B103" s="216"/>
      <c r="C103" s="217"/>
      <c r="D103" s="318"/>
      <c r="E103" s="487"/>
      <c r="F103" s="493"/>
      <c r="G103" s="334"/>
      <c r="H103" s="455"/>
      <c r="I103" s="766"/>
      <c r="J103" s="456">
        <f t="shared" si="1"/>
        <v>0</v>
      </c>
      <c r="K103" s="779"/>
      <c r="L103" s="457">
        <f t="shared" si="2"/>
        <v>0</v>
      </c>
      <c r="M103" s="790">
        <f t="shared" si="3"/>
        <v>0</v>
      </c>
      <c r="N103" s="829">
        <f t="shared" si="3"/>
        <v>0</v>
      </c>
      <c r="O103" s="819"/>
      <c r="P103" s="167"/>
    </row>
    <row r="104" spans="1:16" ht="18.75" customHeight="1" x14ac:dyDescent="0.15">
      <c r="A104" s="149"/>
      <c r="B104" s="216"/>
      <c r="C104" s="217"/>
      <c r="D104" s="318"/>
      <c r="E104" s="487"/>
      <c r="F104" s="493"/>
      <c r="G104" s="334"/>
      <c r="H104" s="455"/>
      <c r="I104" s="766"/>
      <c r="J104" s="456">
        <f t="shared" si="1"/>
        <v>0</v>
      </c>
      <c r="K104" s="779"/>
      <c r="L104" s="457">
        <f t="shared" si="2"/>
        <v>0</v>
      </c>
      <c r="M104" s="790">
        <f t="shared" si="3"/>
        <v>0</v>
      </c>
      <c r="N104" s="829">
        <f t="shared" si="3"/>
        <v>0</v>
      </c>
      <c r="O104" s="819"/>
      <c r="P104" s="167"/>
    </row>
    <row r="105" spans="1:16" ht="18.75" customHeight="1" x14ac:dyDescent="0.15">
      <c r="A105" s="149"/>
      <c r="B105" s="216"/>
      <c r="C105" s="217"/>
      <c r="D105" s="318"/>
      <c r="E105" s="487"/>
      <c r="F105" s="493"/>
      <c r="G105" s="334"/>
      <c r="H105" s="455"/>
      <c r="I105" s="766"/>
      <c r="J105" s="456">
        <f t="shared" si="1"/>
        <v>0</v>
      </c>
      <c r="K105" s="779"/>
      <c r="L105" s="457">
        <f t="shared" si="2"/>
        <v>0</v>
      </c>
      <c r="M105" s="790">
        <f t="shared" si="3"/>
        <v>0</v>
      </c>
      <c r="N105" s="829">
        <f t="shared" si="3"/>
        <v>0</v>
      </c>
      <c r="O105" s="819"/>
      <c r="P105" s="167"/>
    </row>
    <row r="106" spans="1:16" ht="18.75" customHeight="1" x14ac:dyDescent="0.15">
      <c r="A106" s="149"/>
      <c r="B106" s="216"/>
      <c r="C106" s="217"/>
      <c r="D106" s="318"/>
      <c r="E106" s="487"/>
      <c r="F106" s="493"/>
      <c r="G106" s="334"/>
      <c r="H106" s="455"/>
      <c r="I106" s="766"/>
      <c r="J106" s="456">
        <f t="shared" si="1"/>
        <v>0</v>
      </c>
      <c r="K106" s="779"/>
      <c r="L106" s="457">
        <f t="shared" si="2"/>
        <v>0</v>
      </c>
      <c r="M106" s="790">
        <f t="shared" si="3"/>
        <v>0</v>
      </c>
      <c r="N106" s="829">
        <f t="shared" si="3"/>
        <v>0</v>
      </c>
      <c r="O106" s="819"/>
      <c r="P106" s="167"/>
    </row>
    <row r="107" spans="1:16" ht="18.75" customHeight="1" x14ac:dyDescent="0.15">
      <c r="A107" s="149"/>
      <c r="B107" s="216"/>
      <c r="C107" s="217"/>
      <c r="D107" s="318"/>
      <c r="E107" s="487"/>
      <c r="F107" s="493"/>
      <c r="G107" s="334"/>
      <c r="H107" s="455"/>
      <c r="I107" s="766"/>
      <c r="J107" s="456">
        <f t="shared" si="1"/>
        <v>0</v>
      </c>
      <c r="K107" s="779"/>
      <c r="L107" s="457">
        <f t="shared" si="2"/>
        <v>0</v>
      </c>
      <c r="M107" s="790">
        <f t="shared" si="3"/>
        <v>0</v>
      </c>
      <c r="N107" s="829">
        <f t="shared" si="3"/>
        <v>0</v>
      </c>
      <c r="O107" s="819"/>
      <c r="P107" s="167"/>
    </row>
    <row r="108" spans="1:16" ht="18.75" customHeight="1" x14ac:dyDescent="0.15">
      <c r="A108" s="149"/>
      <c r="B108" s="216"/>
      <c r="C108" s="217"/>
      <c r="D108" s="318"/>
      <c r="E108" s="487"/>
      <c r="F108" s="493"/>
      <c r="G108" s="334"/>
      <c r="H108" s="455"/>
      <c r="I108" s="766"/>
      <c r="J108" s="456">
        <f t="shared" si="1"/>
        <v>0</v>
      </c>
      <c r="K108" s="779"/>
      <c r="L108" s="457">
        <f t="shared" si="2"/>
        <v>0</v>
      </c>
      <c r="M108" s="790">
        <f t="shared" si="3"/>
        <v>0</v>
      </c>
      <c r="N108" s="829">
        <f t="shared" si="3"/>
        <v>0</v>
      </c>
      <c r="O108" s="819"/>
      <c r="P108" s="167"/>
    </row>
    <row r="109" spans="1:16" ht="18.75" customHeight="1" x14ac:dyDescent="0.15">
      <c r="A109" s="149"/>
      <c r="B109" s="216"/>
      <c r="C109" s="217"/>
      <c r="D109" s="318"/>
      <c r="E109" s="487"/>
      <c r="F109" s="493"/>
      <c r="G109" s="334"/>
      <c r="H109" s="455"/>
      <c r="I109" s="766"/>
      <c r="J109" s="456">
        <f t="shared" si="1"/>
        <v>0</v>
      </c>
      <c r="K109" s="779"/>
      <c r="L109" s="457">
        <f t="shared" si="2"/>
        <v>0</v>
      </c>
      <c r="M109" s="790">
        <f t="shared" si="3"/>
        <v>0</v>
      </c>
      <c r="N109" s="829">
        <f t="shared" si="3"/>
        <v>0</v>
      </c>
      <c r="O109" s="819"/>
      <c r="P109" s="167"/>
    </row>
    <row r="110" spans="1:16" ht="18.75" customHeight="1" x14ac:dyDescent="0.15">
      <c r="A110" s="149"/>
      <c r="B110" s="216"/>
      <c r="C110" s="217"/>
      <c r="D110" s="318"/>
      <c r="E110" s="487"/>
      <c r="F110" s="493"/>
      <c r="G110" s="334"/>
      <c r="H110" s="455"/>
      <c r="I110" s="766"/>
      <c r="J110" s="456">
        <f t="shared" si="1"/>
        <v>0</v>
      </c>
      <c r="K110" s="779"/>
      <c r="L110" s="457">
        <f t="shared" si="2"/>
        <v>0</v>
      </c>
      <c r="M110" s="790">
        <f t="shared" si="3"/>
        <v>0</v>
      </c>
      <c r="N110" s="829">
        <f t="shared" si="3"/>
        <v>0</v>
      </c>
      <c r="O110" s="819"/>
      <c r="P110" s="167"/>
    </row>
    <row r="111" spans="1:16" ht="18.75" customHeight="1" x14ac:dyDescent="0.15">
      <c r="A111" s="149"/>
      <c r="B111" s="216"/>
      <c r="C111" s="217"/>
      <c r="D111" s="318"/>
      <c r="E111" s="487"/>
      <c r="F111" s="493"/>
      <c r="G111" s="334"/>
      <c r="H111" s="455"/>
      <c r="I111" s="766"/>
      <c r="J111" s="456">
        <f t="shared" si="1"/>
        <v>0</v>
      </c>
      <c r="K111" s="779"/>
      <c r="L111" s="457">
        <f t="shared" si="2"/>
        <v>0</v>
      </c>
      <c r="M111" s="790">
        <f t="shared" si="3"/>
        <v>0</v>
      </c>
      <c r="N111" s="829">
        <f t="shared" si="3"/>
        <v>0</v>
      </c>
      <c r="O111" s="819"/>
      <c r="P111" s="167"/>
    </row>
    <row r="112" spans="1:16" ht="18.75" customHeight="1" x14ac:dyDescent="0.15">
      <c r="A112" s="149"/>
      <c r="B112" s="216"/>
      <c r="C112" s="217"/>
      <c r="D112" s="318"/>
      <c r="E112" s="487"/>
      <c r="F112" s="493"/>
      <c r="G112" s="334"/>
      <c r="H112" s="455"/>
      <c r="I112" s="766"/>
      <c r="J112" s="456">
        <f t="shared" si="1"/>
        <v>0</v>
      </c>
      <c r="K112" s="779"/>
      <c r="L112" s="457">
        <f t="shared" si="2"/>
        <v>0</v>
      </c>
      <c r="M112" s="790">
        <f t="shared" si="3"/>
        <v>0</v>
      </c>
      <c r="N112" s="829">
        <f t="shared" si="3"/>
        <v>0</v>
      </c>
      <c r="O112" s="819"/>
      <c r="P112" s="167"/>
    </row>
    <row r="113" spans="1:16" ht="18.75" customHeight="1" x14ac:dyDescent="0.15">
      <c r="A113" s="149"/>
      <c r="B113" s="216"/>
      <c r="C113" s="217"/>
      <c r="D113" s="318"/>
      <c r="E113" s="487"/>
      <c r="F113" s="493"/>
      <c r="G113" s="334"/>
      <c r="H113" s="455"/>
      <c r="I113" s="766"/>
      <c r="J113" s="456">
        <f t="shared" si="1"/>
        <v>0</v>
      </c>
      <c r="K113" s="779"/>
      <c r="L113" s="457">
        <f t="shared" si="2"/>
        <v>0</v>
      </c>
      <c r="M113" s="790">
        <f t="shared" si="3"/>
        <v>0</v>
      </c>
      <c r="N113" s="829">
        <f t="shared" si="3"/>
        <v>0</v>
      </c>
      <c r="O113" s="819"/>
      <c r="P113" s="167"/>
    </row>
    <row r="114" spans="1:16" ht="18.75" customHeight="1" x14ac:dyDescent="0.15">
      <c r="A114" s="149"/>
      <c r="B114" s="216"/>
      <c r="C114" s="217"/>
      <c r="D114" s="318"/>
      <c r="E114" s="487"/>
      <c r="F114" s="493"/>
      <c r="G114" s="334"/>
      <c r="H114" s="455"/>
      <c r="I114" s="766"/>
      <c r="J114" s="456">
        <f t="shared" si="1"/>
        <v>0</v>
      </c>
      <c r="K114" s="779"/>
      <c r="L114" s="457">
        <f t="shared" si="2"/>
        <v>0</v>
      </c>
      <c r="M114" s="790">
        <f t="shared" si="3"/>
        <v>0</v>
      </c>
      <c r="N114" s="829">
        <f t="shared" si="3"/>
        <v>0</v>
      </c>
      <c r="O114" s="819"/>
      <c r="P114" s="167"/>
    </row>
    <row r="115" spans="1:16" ht="18.75" customHeight="1" x14ac:dyDescent="0.15">
      <c r="A115" s="149"/>
      <c r="B115" s="216"/>
      <c r="C115" s="217"/>
      <c r="D115" s="318"/>
      <c r="E115" s="487"/>
      <c r="F115" s="493"/>
      <c r="G115" s="334"/>
      <c r="H115" s="455"/>
      <c r="I115" s="766"/>
      <c r="J115" s="456">
        <f t="shared" si="1"/>
        <v>0</v>
      </c>
      <c r="K115" s="779"/>
      <c r="L115" s="457">
        <f t="shared" si="2"/>
        <v>0</v>
      </c>
      <c r="M115" s="790">
        <f t="shared" si="3"/>
        <v>0</v>
      </c>
      <c r="N115" s="829">
        <f t="shared" si="3"/>
        <v>0</v>
      </c>
      <c r="O115" s="819"/>
      <c r="P115" s="167"/>
    </row>
    <row r="116" spans="1:16" ht="18.75" customHeight="1" x14ac:dyDescent="0.15">
      <c r="A116" s="149"/>
      <c r="B116" s="216"/>
      <c r="C116" s="217"/>
      <c r="D116" s="318"/>
      <c r="E116" s="487"/>
      <c r="F116" s="493"/>
      <c r="G116" s="334"/>
      <c r="H116" s="455"/>
      <c r="I116" s="766"/>
      <c r="J116" s="456">
        <f t="shared" si="1"/>
        <v>0</v>
      </c>
      <c r="K116" s="779"/>
      <c r="L116" s="457">
        <f t="shared" si="2"/>
        <v>0</v>
      </c>
      <c r="M116" s="790">
        <f t="shared" si="3"/>
        <v>0</v>
      </c>
      <c r="N116" s="829">
        <f t="shared" si="3"/>
        <v>0</v>
      </c>
      <c r="O116" s="819"/>
      <c r="P116" s="167"/>
    </row>
    <row r="117" spans="1:16" ht="18.75" customHeight="1" x14ac:dyDescent="0.15">
      <c r="A117" s="149"/>
      <c r="B117" s="216"/>
      <c r="C117" s="217"/>
      <c r="D117" s="318"/>
      <c r="E117" s="487"/>
      <c r="F117" s="493"/>
      <c r="G117" s="334"/>
      <c r="H117" s="455"/>
      <c r="I117" s="766"/>
      <c r="J117" s="456">
        <f t="shared" si="1"/>
        <v>0</v>
      </c>
      <c r="K117" s="779"/>
      <c r="L117" s="457">
        <f t="shared" si="2"/>
        <v>0</v>
      </c>
      <c r="M117" s="790">
        <f t="shared" si="3"/>
        <v>0</v>
      </c>
      <c r="N117" s="829">
        <f t="shared" si="3"/>
        <v>0</v>
      </c>
      <c r="O117" s="819"/>
      <c r="P117" s="167"/>
    </row>
    <row r="118" spans="1:16" ht="18.75" customHeight="1" x14ac:dyDescent="0.15">
      <c r="A118" s="149"/>
      <c r="B118" s="216"/>
      <c r="C118" s="217"/>
      <c r="D118" s="318"/>
      <c r="E118" s="487"/>
      <c r="F118" s="493"/>
      <c r="G118" s="334"/>
      <c r="H118" s="455"/>
      <c r="I118" s="766"/>
      <c r="J118" s="456">
        <f t="shared" si="1"/>
        <v>0</v>
      </c>
      <c r="K118" s="779"/>
      <c r="L118" s="457">
        <f t="shared" si="2"/>
        <v>0</v>
      </c>
      <c r="M118" s="790">
        <f t="shared" si="3"/>
        <v>0</v>
      </c>
      <c r="N118" s="829">
        <f t="shared" si="3"/>
        <v>0</v>
      </c>
      <c r="O118" s="819"/>
      <c r="P118" s="167"/>
    </row>
    <row r="119" spans="1:16" ht="18.75" customHeight="1" x14ac:dyDescent="0.15">
      <c r="A119" s="149"/>
      <c r="B119" s="216"/>
      <c r="C119" s="217"/>
      <c r="D119" s="318"/>
      <c r="E119" s="487"/>
      <c r="F119" s="493"/>
      <c r="G119" s="334"/>
      <c r="H119" s="455"/>
      <c r="I119" s="766"/>
      <c r="J119" s="456">
        <f t="shared" si="1"/>
        <v>0</v>
      </c>
      <c r="K119" s="779"/>
      <c r="L119" s="457">
        <f t="shared" si="2"/>
        <v>0</v>
      </c>
      <c r="M119" s="790">
        <f t="shared" si="3"/>
        <v>0</v>
      </c>
      <c r="N119" s="829">
        <f t="shared" si="3"/>
        <v>0</v>
      </c>
      <c r="O119" s="819"/>
      <c r="P119" s="167"/>
    </row>
    <row r="120" spans="1:16" ht="18.75" customHeight="1" x14ac:dyDescent="0.15">
      <c r="A120" s="149"/>
      <c r="B120" s="216"/>
      <c r="C120" s="217"/>
      <c r="D120" s="318"/>
      <c r="E120" s="487"/>
      <c r="F120" s="493"/>
      <c r="G120" s="334"/>
      <c r="H120" s="455"/>
      <c r="I120" s="766"/>
      <c r="J120" s="456">
        <f t="shared" si="1"/>
        <v>0</v>
      </c>
      <c r="K120" s="779"/>
      <c r="L120" s="457">
        <f t="shared" si="2"/>
        <v>0</v>
      </c>
      <c r="M120" s="790">
        <f t="shared" si="3"/>
        <v>0</v>
      </c>
      <c r="N120" s="829">
        <f t="shared" si="3"/>
        <v>0</v>
      </c>
      <c r="O120" s="819"/>
      <c r="P120" s="167"/>
    </row>
    <row r="121" spans="1:16" ht="18.75" customHeight="1" x14ac:dyDescent="0.15">
      <c r="A121" s="149"/>
      <c r="B121" s="216"/>
      <c r="C121" s="217"/>
      <c r="D121" s="318"/>
      <c r="E121" s="487"/>
      <c r="F121" s="493"/>
      <c r="G121" s="334"/>
      <c r="H121" s="455"/>
      <c r="I121" s="766"/>
      <c r="J121" s="456">
        <f t="shared" si="1"/>
        <v>0</v>
      </c>
      <c r="K121" s="779"/>
      <c r="L121" s="457">
        <f t="shared" si="2"/>
        <v>0</v>
      </c>
      <c r="M121" s="790">
        <f t="shared" si="3"/>
        <v>0</v>
      </c>
      <c r="N121" s="829">
        <f t="shared" si="3"/>
        <v>0</v>
      </c>
      <c r="O121" s="819"/>
      <c r="P121" s="167"/>
    </row>
    <row r="122" spans="1:16" ht="18.75" customHeight="1" x14ac:dyDescent="0.15">
      <c r="A122" s="149"/>
      <c r="B122" s="216"/>
      <c r="C122" s="217"/>
      <c r="D122" s="318"/>
      <c r="E122" s="487"/>
      <c r="F122" s="493"/>
      <c r="G122" s="334"/>
      <c r="H122" s="455"/>
      <c r="I122" s="766"/>
      <c r="J122" s="456">
        <f t="shared" si="1"/>
        <v>0</v>
      </c>
      <c r="K122" s="779"/>
      <c r="L122" s="457">
        <f t="shared" si="2"/>
        <v>0</v>
      </c>
      <c r="M122" s="790">
        <f t="shared" si="3"/>
        <v>0</v>
      </c>
      <c r="N122" s="829">
        <f t="shared" si="3"/>
        <v>0</v>
      </c>
      <c r="O122" s="819"/>
      <c r="P122" s="167"/>
    </row>
    <row r="123" spans="1:16" ht="18.75" customHeight="1" x14ac:dyDescent="0.15">
      <c r="A123" s="149"/>
      <c r="B123" s="216"/>
      <c r="C123" s="217"/>
      <c r="D123" s="318"/>
      <c r="E123" s="487"/>
      <c r="F123" s="493"/>
      <c r="G123" s="334"/>
      <c r="H123" s="455"/>
      <c r="I123" s="766"/>
      <c r="J123" s="456">
        <f t="shared" si="1"/>
        <v>0</v>
      </c>
      <c r="K123" s="779"/>
      <c r="L123" s="457">
        <f t="shared" si="2"/>
        <v>0</v>
      </c>
      <c r="M123" s="790">
        <f t="shared" si="3"/>
        <v>0</v>
      </c>
      <c r="N123" s="829">
        <f t="shared" si="3"/>
        <v>0</v>
      </c>
      <c r="O123" s="819"/>
      <c r="P123" s="167"/>
    </row>
    <row r="124" spans="1:16" ht="18.75" customHeight="1" x14ac:dyDescent="0.15">
      <c r="A124" s="149"/>
      <c r="B124" s="216"/>
      <c r="C124" s="217"/>
      <c r="D124" s="318"/>
      <c r="E124" s="487"/>
      <c r="F124" s="493"/>
      <c r="G124" s="334"/>
      <c r="H124" s="455"/>
      <c r="I124" s="766"/>
      <c r="J124" s="456">
        <f t="shared" si="1"/>
        <v>0</v>
      </c>
      <c r="K124" s="779"/>
      <c r="L124" s="457">
        <f t="shared" si="2"/>
        <v>0</v>
      </c>
      <c r="M124" s="790">
        <f t="shared" si="3"/>
        <v>0</v>
      </c>
      <c r="N124" s="829">
        <f t="shared" si="3"/>
        <v>0</v>
      </c>
      <c r="O124" s="819"/>
      <c r="P124" s="167"/>
    </row>
    <row r="125" spans="1:16" ht="18.75" customHeight="1" x14ac:dyDescent="0.15">
      <c r="A125" s="149"/>
      <c r="B125" s="216"/>
      <c r="C125" s="217"/>
      <c r="D125" s="318"/>
      <c r="E125" s="487"/>
      <c r="F125" s="493"/>
      <c r="G125" s="334"/>
      <c r="H125" s="455"/>
      <c r="I125" s="766"/>
      <c r="J125" s="456">
        <f t="shared" si="1"/>
        <v>0</v>
      </c>
      <c r="K125" s="779"/>
      <c r="L125" s="457">
        <f t="shared" si="2"/>
        <v>0</v>
      </c>
      <c r="M125" s="790">
        <f t="shared" si="3"/>
        <v>0</v>
      </c>
      <c r="N125" s="829">
        <f t="shared" si="3"/>
        <v>0</v>
      </c>
      <c r="O125" s="819"/>
      <c r="P125" s="167"/>
    </row>
    <row r="126" spans="1:16" ht="18.75" customHeight="1" x14ac:dyDescent="0.15">
      <c r="A126" s="149"/>
      <c r="B126" s="216"/>
      <c r="C126" s="217"/>
      <c r="D126" s="318"/>
      <c r="E126" s="487"/>
      <c r="F126" s="493"/>
      <c r="G126" s="334"/>
      <c r="H126" s="455"/>
      <c r="I126" s="766"/>
      <c r="J126" s="456">
        <f t="shared" si="1"/>
        <v>0</v>
      </c>
      <c r="K126" s="779"/>
      <c r="L126" s="457">
        <f t="shared" si="2"/>
        <v>0</v>
      </c>
      <c r="M126" s="790">
        <f t="shared" si="3"/>
        <v>0</v>
      </c>
      <c r="N126" s="829">
        <f t="shared" si="3"/>
        <v>0</v>
      </c>
      <c r="O126" s="819"/>
      <c r="P126" s="167"/>
    </row>
    <row r="127" spans="1:16" ht="18.75" customHeight="1" x14ac:dyDescent="0.15">
      <c r="A127" s="149"/>
      <c r="B127" s="216"/>
      <c r="C127" s="217"/>
      <c r="D127" s="318"/>
      <c r="E127" s="487"/>
      <c r="F127" s="493"/>
      <c r="G127" s="334"/>
      <c r="H127" s="455"/>
      <c r="I127" s="766"/>
      <c r="J127" s="456">
        <f t="shared" si="1"/>
        <v>0</v>
      </c>
      <c r="K127" s="779"/>
      <c r="L127" s="457">
        <f t="shared" si="2"/>
        <v>0</v>
      </c>
      <c r="M127" s="790">
        <f t="shared" si="3"/>
        <v>0</v>
      </c>
      <c r="N127" s="829">
        <f t="shared" si="3"/>
        <v>0</v>
      </c>
      <c r="O127" s="819"/>
      <c r="P127" s="167"/>
    </row>
    <row r="128" spans="1:16" ht="18.75" customHeight="1" x14ac:dyDescent="0.15">
      <c r="A128" s="149"/>
      <c r="B128" s="216"/>
      <c r="C128" s="217"/>
      <c r="D128" s="318"/>
      <c r="E128" s="487"/>
      <c r="F128" s="493"/>
      <c r="G128" s="334"/>
      <c r="H128" s="455"/>
      <c r="I128" s="766"/>
      <c r="J128" s="456">
        <f t="shared" si="1"/>
        <v>0</v>
      </c>
      <c r="K128" s="779"/>
      <c r="L128" s="457">
        <f t="shared" si="2"/>
        <v>0</v>
      </c>
      <c r="M128" s="790">
        <f t="shared" si="3"/>
        <v>0</v>
      </c>
      <c r="N128" s="829">
        <f t="shared" si="3"/>
        <v>0</v>
      </c>
      <c r="O128" s="819"/>
      <c r="P128" s="167"/>
    </row>
    <row r="129" spans="1:16" ht="18.75" customHeight="1" x14ac:dyDescent="0.15">
      <c r="A129" s="149"/>
      <c r="B129" s="216"/>
      <c r="C129" s="217"/>
      <c r="D129" s="318"/>
      <c r="E129" s="487"/>
      <c r="F129" s="493"/>
      <c r="G129" s="334"/>
      <c r="H129" s="455"/>
      <c r="I129" s="766"/>
      <c r="J129" s="456">
        <f t="shared" si="1"/>
        <v>0</v>
      </c>
      <c r="K129" s="779"/>
      <c r="L129" s="457">
        <f t="shared" si="2"/>
        <v>0</v>
      </c>
      <c r="M129" s="790">
        <f t="shared" si="3"/>
        <v>0</v>
      </c>
      <c r="N129" s="829">
        <f t="shared" si="3"/>
        <v>0</v>
      </c>
      <c r="O129" s="819"/>
      <c r="P129" s="167"/>
    </row>
    <row r="130" spans="1:16" ht="18.75" customHeight="1" x14ac:dyDescent="0.15">
      <c r="A130" s="149"/>
      <c r="B130" s="216"/>
      <c r="C130" s="217"/>
      <c r="D130" s="318"/>
      <c r="E130" s="487"/>
      <c r="F130" s="493"/>
      <c r="G130" s="334"/>
      <c r="H130" s="455"/>
      <c r="I130" s="766"/>
      <c r="J130" s="456">
        <f t="shared" si="1"/>
        <v>0</v>
      </c>
      <c r="K130" s="779"/>
      <c r="L130" s="457">
        <f t="shared" si="2"/>
        <v>0</v>
      </c>
      <c r="M130" s="790">
        <f t="shared" si="3"/>
        <v>0</v>
      </c>
      <c r="N130" s="829">
        <f t="shared" si="3"/>
        <v>0</v>
      </c>
      <c r="O130" s="819"/>
      <c r="P130" s="167"/>
    </row>
    <row r="131" spans="1:16" ht="18.75" customHeight="1" x14ac:dyDescent="0.15">
      <c r="A131" s="149"/>
      <c r="B131" s="216"/>
      <c r="C131" s="217"/>
      <c r="D131" s="318"/>
      <c r="E131" s="487"/>
      <c r="F131" s="493"/>
      <c r="G131" s="334"/>
      <c r="H131" s="455"/>
      <c r="I131" s="766"/>
      <c r="J131" s="456">
        <f t="shared" si="1"/>
        <v>0</v>
      </c>
      <c r="K131" s="779"/>
      <c r="L131" s="457">
        <f t="shared" si="2"/>
        <v>0</v>
      </c>
      <c r="M131" s="790">
        <f t="shared" si="3"/>
        <v>0</v>
      </c>
      <c r="N131" s="829">
        <f t="shared" si="3"/>
        <v>0</v>
      </c>
      <c r="O131" s="819"/>
      <c r="P131" s="170"/>
    </row>
    <row r="132" spans="1:16" ht="18.75" customHeight="1" x14ac:dyDescent="0.15">
      <c r="A132" s="149"/>
      <c r="B132" s="216"/>
      <c r="C132" s="217"/>
      <c r="D132" s="318"/>
      <c r="E132" s="487"/>
      <c r="F132" s="493"/>
      <c r="G132" s="334"/>
      <c r="H132" s="455"/>
      <c r="I132" s="766"/>
      <c r="J132" s="456">
        <f t="shared" si="1"/>
        <v>0</v>
      </c>
      <c r="K132" s="779"/>
      <c r="L132" s="457">
        <f t="shared" si="2"/>
        <v>0</v>
      </c>
      <c r="M132" s="790">
        <f t="shared" si="3"/>
        <v>0</v>
      </c>
      <c r="N132" s="829">
        <f t="shared" si="3"/>
        <v>0</v>
      </c>
      <c r="O132" s="819"/>
      <c r="P132" s="161"/>
    </row>
    <row r="133" spans="1:16" ht="18.75" customHeight="1" x14ac:dyDescent="0.15">
      <c r="A133" s="149"/>
      <c r="B133" s="216"/>
      <c r="C133" s="217"/>
      <c r="D133" s="318"/>
      <c r="E133" s="487"/>
      <c r="F133" s="493"/>
      <c r="G133" s="334"/>
      <c r="H133" s="455"/>
      <c r="I133" s="766"/>
      <c r="J133" s="456">
        <f t="shared" si="1"/>
        <v>0</v>
      </c>
      <c r="K133" s="779"/>
      <c r="L133" s="457">
        <f t="shared" si="2"/>
        <v>0</v>
      </c>
      <c r="M133" s="790">
        <f t="shared" si="3"/>
        <v>0</v>
      </c>
      <c r="N133" s="829">
        <f t="shared" si="3"/>
        <v>0</v>
      </c>
      <c r="O133" s="819"/>
      <c r="P133" s="170"/>
    </row>
    <row r="134" spans="1:16" ht="18.75" customHeight="1" x14ac:dyDescent="0.15">
      <c r="A134" s="149"/>
      <c r="B134" s="216"/>
      <c r="C134" s="217"/>
      <c r="D134" s="318"/>
      <c r="E134" s="487"/>
      <c r="F134" s="493"/>
      <c r="G134" s="334"/>
      <c r="H134" s="455"/>
      <c r="I134" s="766"/>
      <c r="J134" s="456">
        <f t="shared" si="1"/>
        <v>0</v>
      </c>
      <c r="K134" s="779"/>
      <c r="L134" s="457">
        <f t="shared" si="2"/>
        <v>0</v>
      </c>
      <c r="M134" s="790">
        <f t="shared" si="3"/>
        <v>0</v>
      </c>
      <c r="N134" s="829">
        <f t="shared" si="3"/>
        <v>0</v>
      </c>
      <c r="O134" s="819"/>
    </row>
    <row r="135" spans="1:16" ht="18.75" customHeight="1" x14ac:dyDescent="0.15">
      <c r="A135" s="149"/>
      <c r="B135" s="216"/>
      <c r="C135" s="217"/>
      <c r="D135" s="318"/>
      <c r="E135" s="487"/>
      <c r="F135" s="493"/>
      <c r="G135" s="334"/>
      <c r="H135" s="455"/>
      <c r="I135" s="766"/>
      <c r="J135" s="456">
        <f t="shared" si="1"/>
        <v>0</v>
      </c>
      <c r="K135" s="779"/>
      <c r="L135" s="457">
        <f t="shared" si="2"/>
        <v>0</v>
      </c>
      <c r="M135" s="790">
        <f t="shared" si="3"/>
        <v>0</v>
      </c>
      <c r="N135" s="829">
        <f t="shared" si="3"/>
        <v>0</v>
      </c>
      <c r="O135" s="819"/>
    </row>
    <row r="136" spans="1:16" ht="18.75" customHeight="1" x14ac:dyDescent="0.15">
      <c r="A136" s="149"/>
      <c r="B136" s="216"/>
      <c r="C136" s="217"/>
      <c r="D136" s="318"/>
      <c r="E136" s="487"/>
      <c r="F136" s="493"/>
      <c r="G136" s="334"/>
      <c r="H136" s="455"/>
      <c r="I136" s="766"/>
      <c r="J136" s="456">
        <f t="shared" si="1"/>
        <v>0</v>
      </c>
      <c r="K136" s="779"/>
      <c r="L136" s="457">
        <f t="shared" si="2"/>
        <v>0</v>
      </c>
      <c r="M136" s="790">
        <f t="shared" si="3"/>
        <v>0</v>
      </c>
      <c r="N136" s="829">
        <f t="shared" si="3"/>
        <v>0</v>
      </c>
      <c r="O136" s="819"/>
      <c r="P136" s="167"/>
    </row>
    <row r="137" spans="1:16" ht="18.75" customHeight="1" x14ac:dyDescent="0.15">
      <c r="A137" s="149"/>
      <c r="B137" s="216"/>
      <c r="C137" s="217"/>
      <c r="D137" s="318"/>
      <c r="E137" s="353" t="s">
        <v>418</v>
      </c>
      <c r="F137" s="182" t="s">
        <v>852</v>
      </c>
      <c r="G137" s="334"/>
      <c r="H137" s="455"/>
      <c r="I137" s="766"/>
      <c r="J137" s="459">
        <f>SUMIFS(J97:J136,D97:D136,"設備（部材）")</f>
        <v>0</v>
      </c>
      <c r="K137" s="779"/>
      <c r="L137" s="460">
        <f>SUMIFS(L97:L136,D97:D136,"設備（部材）")</f>
        <v>0</v>
      </c>
      <c r="M137" s="790"/>
      <c r="N137" s="831">
        <f>J137-L137</f>
        <v>0</v>
      </c>
      <c r="O137" s="819"/>
      <c r="P137" s="167"/>
    </row>
    <row r="138" spans="1:16" ht="18.75" customHeight="1" x14ac:dyDescent="0.15">
      <c r="A138" s="149"/>
      <c r="B138" s="216"/>
      <c r="C138" s="217"/>
      <c r="D138" s="318"/>
      <c r="E138" s="353" t="s">
        <v>853</v>
      </c>
      <c r="F138" s="182" t="s">
        <v>852</v>
      </c>
      <c r="G138" s="334"/>
      <c r="H138" s="455"/>
      <c r="I138" s="766"/>
      <c r="J138" s="459">
        <f>SUMIFS(J97:J136,D97:D136,"工事")</f>
        <v>0</v>
      </c>
      <c r="K138" s="779"/>
      <c r="L138" s="460">
        <f>SUMIFS(L97:L136,D97:D136,"工事")</f>
        <v>0</v>
      </c>
      <c r="M138" s="790"/>
      <c r="N138" s="831">
        <f>J138-L138</f>
        <v>0</v>
      </c>
      <c r="O138" s="819"/>
      <c r="P138" s="167"/>
    </row>
    <row r="139" spans="1:16" ht="18.75" customHeight="1" thickBot="1" x14ac:dyDescent="0.2">
      <c r="A139" s="149"/>
      <c r="B139" s="218"/>
      <c r="C139" s="219"/>
      <c r="D139" s="319"/>
      <c r="E139" s="354" t="s">
        <v>850</v>
      </c>
      <c r="F139" s="355" t="s">
        <v>851</v>
      </c>
      <c r="G139" s="345"/>
      <c r="H139" s="489"/>
      <c r="I139" s="774"/>
      <c r="J139" s="494">
        <f>J137+J138</f>
        <v>0</v>
      </c>
      <c r="K139" s="786"/>
      <c r="L139" s="495">
        <f>L137+L138</f>
        <v>0</v>
      </c>
      <c r="M139" s="804"/>
      <c r="N139" s="832">
        <f>J139-L139</f>
        <v>0</v>
      </c>
      <c r="O139" s="838"/>
      <c r="P139" s="167"/>
    </row>
    <row r="140" spans="1:16" ht="18.75" customHeight="1" x14ac:dyDescent="0.15">
      <c r="A140" s="149"/>
      <c r="B140" s="183"/>
      <c r="C140" s="184"/>
      <c r="D140" s="316"/>
      <c r="E140" s="487"/>
      <c r="F140" s="496" t="s">
        <v>182</v>
      </c>
      <c r="G140" s="344"/>
      <c r="H140" s="488"/>
      <c r="I140" s="773"/>
      <c r="J140" s="481"/>
      <c r="K140" s="785"/>
      <c r="L140" s="482"/>
      <c r="M140" s="803"/>
      <c r="N140" s="828"/>
      <c r="O140" s="837"/>
      <c r="P140" s="167"/>
    </row>
    <row r="141" spans="1:16" ht="18.75" customHeight="1" x14ac:dyDescent="0.15">
      <c r="A141" s="149"/>
      <c r="B141" s="216"/>
      <c r="C141" s="217"/>
      <c r="D141" s="318"/>
      <c r="E141" s="487"/>
      <c r="F141" s="493"/>
      <c r="G141" s="334"/>
      <c r="H141" s="455"/>
      <c r="I141" s="766"/>
      <c r="J141" s="456">
        <f t="shared" ref="J141:J180" si="4">ROUNDDOWN(H141*I141,0)</f>
        <v>0</v>
      </c>
      <c r="K141" s="779"/>
      <c r="L141" s="457">
        <f t="shared" ref="L141:L180" si="5">ROUNDDOWN(H141*K141,0)</f>
        <v>0</v>
      </c>
      <c r="M141" s="790">
        <f>I141-K141</f>
        <v>0</v>
      </c>
      <c r="N141" s="829">
        <f>J141-L141</f>
        <v>0</v>
      </c>
      <c r="O141" s="819"/>
      <c r="P141" s="167"/>
    </row>
    <row r="142" spans="1:16" ht="18.75" customHeight="1" x14ac:dyDescent="0.15">
      <c r="A142" s="149"/>
      <c r="B142" s="216"/>
      <c r="C142" s="217"/>
      <c r="D142" s="318"/>
      <c r="E142" s="487"/>
      <c r="F142" s="493"/>
      <c r="G142" s="334"/>
      <c r="H142" s="455"/>
      <c r="I142" s="766"/>
      <c r="J142" s="456">
        <f t="shared" si="4"/>
        <v>0</v>
      </c>
      <c r="K142" s="779"/>
      <c r="L142" s="457">
        <f t="shared" si="5"/>
        <v>0</v>
      </c>
      <c r="M142" s="790">
        <f t="shared" ref="M142:N180" si="6">I142-K142</f>
        <v>0</v>
      </c>
      <c r="N142" s="829">
        <f>J142-L142</f>
        <v>0</v>
      </c>
      <c r="O142" s="819"/>
      <c r="P142" s="167"/>
    </row>
    <row r="143" spans="1:16" ht="18.75" customHeight="1" x14ac:dyDescent="0.15">
      <c r="A143" s="149"/>
      <c r="B143" s="216"/>
      <c r="C143" s="217"/>
      <c r="D143" s="318"/>
      <c r="E143" s="487"/>
      <c r="F143" s="493"/>
      <c r="G143" s="334"/>
      <c r="H143" s="455"/>
      <c r="I143" s="766"/>
      <c r="J143" s="456">
        <f t="shared" si="4"/>
        <v>0</v>
      </c>
      <c r="K143" s="779"/>
      <c r="L143" s="457">
        <f t="shared" si="5"/>
        <v>0</v>
      </c>
      <c r="M143" s="790">
        <f t="shared" si="6"/>
        <v>0</v>
      </c>
      <c r="N143" s="829">
        <f t="shared" si="6"/>
        <v>0</v>
      </c>
      <c r="O143" s="819"/>
      <c r="P143" s="167"/>
    </row>
    <row r="144" spans="1:16" ht="18.75" customHeight="1" x14ac:dyDescent="0.15">
      <c r="A144" s="149"/>
      <c r="B144" s="216"/>
      <c r="C144" s="217"/>
      <c r="D144" s="318"/>
      <c r="E144" s="487"/>
      <c r="F144" s="493"/>
      <c r="G144" s="334"/>
      <c r="H144" s="455"/>
      <c r="I144" s="766"/>
      <c r="J144" s="456">
        <f t="shared" si="4"/>
        <v>0</v>
      </c>
      <c r="K144" s="779"/>
      <c r="L144" s="457">
        <f t="shared" si="5"/>
        <v>0</v>
      </c>
      <c r="M144" s="790">
        <f t="shared" si="6"/>
        <v>0</v>
      </c>
      <c r="N144" s="829">
        <f t="shared" si="6"/>
        <v>0</v>
      </c>
      <c r="O144" s="819"/>
      <c r="P144" s="167"/>
    </row>
    <row r="145" spans="1:16" ht="18.75" customHeight="1" x14ac:dyDescent="0.15">
      <c r="A145" s="149"/>
      <c r="B145" s="216"/>
      <c r="C145" s="217"/>
      <c r="D145" s="318"/>
      <c r="E145" s="487"/>
      <c r="F145" s="493"/>
      <c r="G145" s="334"/>
      <c r="H145" s="455"/>
      <c r="I145" s="766"/>
      <c r="J145" s="456">
        <f t="shared" si="4"/>
        <v>0</v>
      </c>
      <c r="K145" s="779"/>
      <c r="L145" s="457">
        <f t="shared" si="5"/>
        <v>0</v>
      </c>
      <c r="M145" s="790">
        <f t="shared" si="6"/>
        <v>0</v>
      </c>
      <c r="N145" s="829">
        <f t="shared" si="6"/>
        <v>0</v>
      </c>
      <c r="O145" s="819"/>
      <c r="P145" s="167"/>
    </row>
    <row r="146" spans="1:16" ht="18.75" customHeight="1" x14ac:dyDescent="0.15">
      <c r="A146" s="149"/>
      <c r="B146" s="216"/>
      <c r="C146" s="217"/>
      <c r="D146" s="318"/>
      <c r="E146" s="487"/>
      <c r="F146" s="493"/>
      <c r="G146" s="334"/>
      <c r="H146" s="455"/>
      <c r="I146" s="766"/>
      <c r="J146" s="456">
        <f t="shared" si="4"/>
        <v>0</v>
      </c>
      <c r="K146" s="779"/>
      <c r="L146" s="457">
        <f t="shared" si="5"/>
        <v>0</v>
      </c>
      <c r="M146" s="790">
        <f t="shared" si="6"/>
        <v>0</v>
      </c>
      <c r="N146" s="829">
        <f t="shared" si="6"/>
        <v>0</v>
      </c>
      <c r="O146" s="819"/>
      <c r="P146" s="167"/>
    </row>
    <row r="147" spans="1:16" ht="18.75" customHeight="1" x14ac:dyDescent="0.15">
      <c r="A147" s="149"/>
      <c r="B147" s="216"/>
      <c r="C147" s="217"/>
      <c r="D147" s="318"/>
      <c r="E147" s="487"/>
      <c r="F147" s="493"/>
      <c r="G147" s="334"/>
      <c r="H147" s="455"/>
      <c r="I147" s="766"/>
      <c r="J147" s="456">
        <f t="shared" si="4"/>
        <v>0</v>
      </c>
      <c r="K147" s="779"/>
      <c r="L147" s="457">
        <f t="shared" si="5"/>
        <v>0</v>
      </c>
      <c r="M147" s="790">
        <f t="shared" si="6"/>
        <v>0</v>
      </c>
      <c r="N147" s="829">
        <f t="shared" si="6"/>
        <v>0</v>
      </c>
      <c r="O147" s="819"/>
      <c r="P147" s="167"/>
    </row>
    <row r="148" spans="1:16" ht="18.75" customHeight="1" x14ac:dyDescent="0.15">
      <c r="A148" s="149"/>
      <c r="B148" s="216"/>
      <c r="C148" s="217"/>
      <c r="D148" s="318"/>
      <c r="E148" s="487"/>
      <c r="F148" s="493"/>
      <c r="G148" s="334"/>
      <c r="H148" s="455"/>
      <c r="I148" s="766"/>
      <c r="J148" s="456">
        <f t="shared" si="4"/>
        <v>0</v>
      </c>
      <c r="K148" s="779"/>
      <c r="L148" s="457">
        <f t="shared" si="5"/>
        <v>0</v>
      </c>
      <c r="M148" s="790">
        <f t="shared" si="6"/>
        <v>0</v>
      </c>
      <c r="N148" s="829">
        <f t="shared" si="6"/>
        <v>0</v>
      </c>
      <c r="O148" s="819"/>
      <c r="P148" s="167"/>
    </row>
    <row r="149" spans="1:16" ht="18.75" customHeight="1" x14ac:dyDescent="0.15">
      <c r="A149" s="149"/>
      <c r="B149" s="216"/>
      <c r="C149" s="217"/>
      <c r="D149" s="318"/>
      <c r="E149" s="487"/>
      <c r="F149" s="493"/>
      <c r="G149" s="334"/>
      <c r="H149" s="455"/>
      <c r="I149" s="766"/>
      <c r="J149" s="456">
        <f t="shared" si="4"/>
        <v>0</v>
      </c>
      <c r="K149" s="779"/>
      <c r="L149" s="457">
        <f t="shared" si="5"/>
        <v>0</v>
      </c>
      <c r="M149" s="790">
        <f t="shared" si="6"/>
        <v>0</v>
      </c>
      <c r="N149" s="829">
        <f t="shared" si="6"/>
        <v>0</v>
      </c>
      <c r="O149" s="819"/>
      <c r="P149" s="167"/>
    </row>
    <row r="150" spans="1:16" ht="18.75" customHeight="1" x14ac:dyDescent="0.15">
      <c r="A150" s="149"/>
      <c r="B150" s="216"/>
      <c r="C150" s="217"/>
      <c r="D150" s="318"/>
      <c r="E150" s="487"/>
      <c r="F150" s="493"/>
      <c r="G150" s="334"/>
      <c r="H150" s="455"/>
      <c r="I150" s="766"/>
      <c r="J150" s="456">
        <f t="shared" si="4"/>
        <v>0</v>
      </c>
      <c r="K150" s="779"/>
      <c r="L150" s="457">
        <f t="shared" si="5"/>
        <v>0</v>
      </c>
      <c r="M150" s="790">
        <f t="shared" si="6"/>
        <v>0</v>
      </c>
      <c r="N150" s="829">
        <f t="shared" si="6"/>
        <v>0</v>
      </c>
      <c r="O150" s="819"/>
      <c r="P150" s="167"/>
    </row>
    <row r="151" spans="1:16" ht="18.75" customHeight="1" x14ac:dyDescent="0.15">
      <c r="A151" s="149"/>
      <c r="B151" s="216"/>
      <c r="C151" s="217"/>
      <c r="D151" s="318"/>
      <c r="E151" s="487"/>
      <c r="F151" s="493"/>
      <c r="G151" s="334"/>
      <c r="H151" s="455"/>
      <c r="I151" s="766"/>
      <c r="J151" s="456">
        <f t="shared" si="4"/>
        <v>0</v>
      </c>
      <c r="K151" s="779"/>
      <c r="L151" s="457">
        <f t="shared" si="5"/>
        <v>0</v>
      </c>
      <c r="M151" s="790">
        <f t="shared" si="6"/>
        <v>0</v>
      </c>
      <c r="N151" s="829">
        <f t="shared" si="6"/>
        <v>0</v>
      </c>
      <c r="O151" s="819"/>
      <c r="P151" s="167"/>
    </row>
    <row r="152" spans="1:16" ht="18.75" customHeight="1" x14ac:dyDescent="0.15">
      <c r="A152" s="149"/>
      <c r="B152" s="216"/>
      <c r="C152" s="217"/>
      <c r="D152" s="318"/>
      <c r="E152" s="487"/>
      <c r="F152" s="493"/>
      <c r="G152" s="334"/>
      <c r="H152" s="455"/>
      <c r="I152" s="766"/>
      <c r="J152" s="456">
        <f t="shared" si="4"/>
        <v>0</v>
      </c>
      <c r="K152" s="779"/>
      <c r="L152" s="457">
        <f t="shared" si="5"/>
        <v>0</v>
      </c>
      <c r="M152" s="790">
        <f t="shared" si="6"/>
        <v>0</v>
      </c>
      <c r="N152" s="829">
        <f>J152-L152</f>
        <v>0</v>
      </c>
      <c r="O152" s="819"/>
      <c r="P152" s="167"/>
    </row>
    <row r="153" spans="1:16" ht="18.75" customHeight="1" x14ac:dyDescent="0.15">
      <c r="A153" s="149"/>
      <c r="B153" s="216"/>
      <c r="C153" s="217"/>
      <c r="D153" s="318"/>
      <c r="E153" s="487"/>
      <c r="F153" s="493"/>
      <c r="G153" s="334"/>
      <c r="H153" s="455"/>
      <c r="I153" s="766"/>
      <c r="J153" s="456">
        <f t="shared" si="4"/>
        <v>0</v>
      </c>
      <c r="K153" s="779"/>
      <c r="L153" s="457">
        <f t="shared" si="5"/>
        <v>0</v>
      </c>
      <c r="M153" s="790">
        <f t="shared" si="6"/>
        <v>0</v>
      </c>
      <c r="N153" s="829">
        <f t="shared" si="6"/>
        <v>0</v>
      </c>
      <c r="O153" s="819"/>
      <c r="P153" s="167"/>
    </row>
    <row r="154" spans="1:16" ht="18.75" customHeight="1" x14ac:dyDescent="0.15">
      <c r="A154" s="149"/>
      <c r="B154" s="216"/>
      <c r="C154" s="217"/>
      <c r="D154" s="318"/>
      <c r="E154" s="487"/>
      <c r="F154" s="493"/>
      <c r="G154" s="334"/>
      <c r="H154" s="455"/>
      <c r="I154" s="766"/>
      <c r="J154" s="456">
        <f t="shared" si="4"/>
        <v>0</v>
      </c>
      <c r="K154" s="779"/>
      <c r="L154" s="457">
        <f t="shared" si="5"/>
        <v>0</v>
      </c>
      <c r="M154" s="790">
        <f t="shared" si="6"/>
        <v>0</v>
      </c>
      <c r="N154" s="829">
        <f t="shared" si="6"/>
        <v>0</v>
      </c>
      <c r="O154" s="819"/>
      <c r="P154" s="167"/>
    </row>
    <row r="155" spans="1:16" ht="18.75" customHeight="1" x14ac:dyDescent="0.15">
      <c r="A155" s="149"/>
      <c r="B155" s="216"/>
      <c r="C155" s="217"/>
      <c r="D155" s="318"/>
      <c r="E155" s="487"/>
      <c r="F155" s="493"/>
      <c r="G155" s="334"/>
      <c r="H155" s="455"/>
      <c r="I155" s="766"/>
      <c r="J155" s="456">
        <f t="shared" si="4"/>
        <v>0</v>
      </c>
      <c r="K155" s="779"/>
      <c r="L155" s="457">
        <f t="shared" si="5"/>
        <v>0</v>
      </c>
      <c r="M155" s="790">
        <f t="shared" si="6"/>
        <v>0</v>
      </c>
      <c r="N155" s="829">
        <f t="shared" si="6"/>
        <v>0</v>
      </c>
      <c r="O155" s="819"/>
      <c r="P155" s="167"/>
    </row>
    <row r="156" spans="1:16" ht="18.75" customHeight="1" x14ac:dyDescent="0.15">
      <c r="A156" s="149"/>
      <c r="B156" s="216"/>
      <c r="C156" s="217"/>
      <c r="D156" s="318"/>
      <c r="E156" s="487"/>
      <c r="F156" s="493"/>
      <c r="G156" s="334"/>
      <c r="H156" s="455"/>
      <c r="I156" s="766"/>
      <c r="J156" s="456">
        <f t="shared" si="4"/>
        <v>0</v>
      </c>
      <c r="K156" s="779"/>
      <c r="L156" s="457">
        <f t="shared" si="5"/>
        <v>0</v>
      </c>
      <c r="M156" s="790">
        <f t="shared" si="6"/>
        <v>0</v>
      </c>
      <c r="N156" s="829">
        <f t="shared" si="6"/>
        <v>0</v>
      </c>
      <c r="O156" s="819"/>
      <c r="P156" s="167"/>
    </row>
    <row r="157" spans="1:16" ht="18.75" customHeight="1" x14ac:dyDescent="0.15">
      <c r="A157" s="149"/>
      <c r="B157" s="216"/>
      <c r="C157" s="217"/>
      <c r="D157" s="318"/>
      <c r="E157" s="487"/>
      <c r="F157" s="493"/>
      <c r="G157" s="334"/>
      <c r="H157" s="455"/>
      <c r="I157" s="766"/>
      <c r="J157" s="456">
        <f t="shared" si="4"/>
        <v>0</v>
      </c>
      <c r="K157" s="779"/>
      <c r="L157" s="457">
        <f t="shared" si="5"/>
        <v>0</v>
      </c>
      <c r="M157" s="790">
        <f t="shared" si="6"/>
        <v>0</v>
      </c>
      <c r="N157" s="829">
        <f t="shared" si="6"/>
        <v>0</v>
      </c>
      <c r="O157" s="819"/>
      <c r="P157" s="167"/>
    </row>
    <row r="158" spans="1:16" ht="18.75" customHeight="1" x14ac:dyDescent="0.15">
      <c r="A158" s="149"/>
      <c r="B158" s="216"/>
      <c r="C158" s="217"/>
      <c r="D158" s="318"/>
      <c r="E158" s="487"/>
      <c r="F158" s="493"/>
      <c r="G158" s="334"/>
      <c r="H158" s="455"/>
      <c r="I158" s="766"/>
      <c r="J158" s="456">
        <f t="shared" si="4"/>
        <v>0</v>
      </c>
      <c r="K158" s="779"/>
      <c r="L158" s="457">
        <f t="shared" si="5"/>
        <v>0</v>
      </c>
      <c r="M158" s="790">
        <f t="shared" si="6"/>
        <v>0</v>
      </c>
      <c r="N158" s="829">
        <f t="shared" si="6"/>
        <v>0</v>
      </c>
      <c r="O158" s="819"/>
      <c r="P158" s="167"/>
    </row>
    <row r="159" spans="1:16" ht="18.75" customHeight="1" x14ac:dyDescent="0.15">
      <c r="A159" s="149"/>
      <c r="B159" s="216"/>
      <c r="C159" s="217"/>
      <c r="D159" s="318"/>
      <c r="E159" s="487"/>
      <c r="F159" s="493"/>
      <c r="G159" s="334"/>
      <c r="H159" s="455"/>
      <c r="I159" s="766"/>
      <c r="J159" s="456">
        <f t="shared" si="4"/>
        <v>0</v>
      </c>
      <c r="K159" s="779"/>
      <c r="L159" s="457">
        <f t="shared" si="5"/>
        <v>0</v>
      </c>
      <c r="M159" s="790">
        <f t="shared" si="6"/>
        <v>0</v>
      </c>
      <c r="N159" s="829">
        <f t="shared" si="6"/>
        <v>0</v>
      </c>
      <c r="O159" s="819"/>
      <c r="P159" s="167"/>
    </row>
    <row r="160" spans="1:16" ht="18.75" customHeight="1" x14ac:dyDescent="0.15">
      <c r="A160" s="149"/>
      <c r="B160" s="216"/>
      <c r="C160" s="217"/>
      <c r="D160" s="318"/>
      <c r="E160" s="487"/>
      <c r="F160" s="493"/>
      <c r="G160" s="334"/>
      <c r="H160" s="455"/>
      <c r="I160" s="766"/>
      <c r="J160" s="456">
        <f t="shared" si="4"/>
        <v>0</v>
      </c>
      <c r="K160" s="779"/>
      <c r="L160" s="457">
        <f t="shared" si="5"/>
        <v>0</v>
      </c>
      <c r="M160" s="790">
        <f t="shared" si="6"/>
        <v>0</v>
      </c>
      <c r="N160" s="829">
        <f t="shared" si="6"/>
        <v>0</v>
      </c>
      <c r="O160" s="819"/>
      <c r="P160" s="167"/>
    </row>
    <row r="161" spans="1:16" ht="18.75" customHeight="1" x14ac:dyDescent="0.15">
      <c r="A161" s="149"/>
      <c r="B161" s="216"/>
      <c r="C161" s="217"/>
      <c r="D161" s="318"/>
      <c r="E161" s="487"/>
      <c r="F161" s="493"/>
      <c r="G161" s="334"/>
      <c r="H161" s="455"/>
      <c r="I161" s="766"/>
      <c r="J161" s="456">
        <f t="shared" si="4"/>
        <v>0</v>
      </c>
      <c r="K161" s="779"/>
      <c r="L161" s="457">
        <f t="shared" si="5"/>
        <v>0</v>
      </c>
      <c r="M161" s="790">
        <f t="shared" si="6"/>
        <v>0</v>
      </c>
      <c r="N161" s="829">
        <f t="shared" si="6"/>
        <v>0</v>
      </c>
      <c r="O161" s="819"/>
      <c r="P161" s="167"/>
    </row>
    <row r="162" spans="1:16" ht="18.75" customHeight="1" x14ac:dyDescent="0.15">
      <c r="A162" s="149"/>
      <c r="B162" s="216"/>
      <c r="C162" s="217"/>
      <c r="D162" s="318"/>
      <c r="E162" s="487"/>
      <c r="F162" s="493"/>
      <c r="G162" s="334"/>
      <c r="H162" s="455"/>
      <c r="I162" s="766"/>
      <c r="J162" s="456">
        <f t="shared" si="4"/>
        <v>0</v>
      </c>
      <c r="K162" s="779"/>
      <c r="L162" s="457">
        <f t="shared" si="5"/>
        <v>0</v>
      </c>
      <c r="M162" s="790">
        <f t="shared" si="6"/>
        <v>0</v>
      </c>
      <c r="N162" s="829">
        <f>J162-L162</f>
        <v>0</v>
      </c>
      <c r="O162" s="819"/>
      <c r="P162" s="167"/>
    </row>
    <row r="163" spans="1:16" ht="18.75" customHeight="1" x14ac:dyDescent="0.15">
      <c r="A163" s="149"/>
      <c r="B163" s="216"/>
      <c r="C163" s="217"/>
      <c r="D163" s="318"/>
      <c r="E163" s="487"/>
      <c r="F163" s="493"/>
      <c r="G163" s="334"/>
      <c r="H163" s="455"/>
      <c r="I163" s="766"/>
      <c r="J163" s="456">
        <f t="shared" si="4"/>
        <v>0</v>
      </c>
      <c r="K163" s="779"/>
      <c r="L163" s="457">
        <f t="shared" si="5"/>
        <v>0</v>
      </c>
      <c r="M163" s="790">
        <f t="shared" si="6"/>
        <v>0</v>
      </c>
      <c r="N163" s="829">
        <f t="shared" si="6"/>
        <v>0</v>
      </c>
      <c r="O163" s="819"/>
      <c r="P163" s="167"/>
    </row>
    <row r="164" spans="1:16" ht="18.75" customHeight="1" x14ac:dyDescent="0.15">
      <c r="A164" s="149"/>
      <c r="B164" s="216"/>
      <c r="C164" s="217"/>
      <c r="D164" s="318"/>
      <c r="E164" s="487"/>
      <c r="F164" s="493"/>
      <c r="G164" s="334"/>
      <c r="H164" s="455"/>
      <c r="I164" s="766"/>
      <c r="J164" s="456">
        <f t="shared" si="4"/>
        <v>0</v>
      </c>
      <c r="K164" s="779"/>
      <c r="L164" s="457">
        <f t="shared" si="5"/>
        <v>0</v>
      </c>
      <c r="M164" s="790">
        <f t="shared" si="6"/>
        <v>0</v>
      </c>
      <c r="N164" s="829">
        <f t="shared" si="6"/>
        <v>0</v>
      </c>
      <c r="O164" s="819"/>
      <c r="P164" s="167"/>
    </row>
    <row r="165" spans="1:16" ht="18.75" customHeight="1" x14ac:dyDescent="0.15">
      <c r="A165" s="149"/>
      <c r="B165" s="216"/>
      <c r="C165" s="217"/>
      <c r="D165" s="318"/>
      <c r="E165" s="487"/>
      <c r="F165" s="493"/>
      <c r="G165" s="334"/>
      <c r="H165" s="455"/>
      <c r="I165" s="766"/>
      <c r="J165" s="456">
        <f t="shared" si="4"/>
        <v>0</v>
      </c>
      <c r="K165" s="779"/>
      <c r="L165" s="457">
        <f t="shared" si="5"/>
        <v>0</v>
      </c>
      <c r="M165" s="790">
        <f t="shared" si="6"/>
        <v>0</v>
      </c>
      <c r="N165" s="829">
        <f t="shared" si="6"/>
        <v>0</v>
      </c>
      <c r="O165" s="819"/>
      <c r="P165" s="167"/>
    </row>
    <row r="166" spans="1:16" ht="18.75" customHeight="1" x14ac:dyDescent="0.15">
      <c r="A166" s="149"/>
      <c r="B166" s="216"/>
      <c r="C166" s="217"/>
      <c r="D166" s="318"/>
      <c r="E166" s="487"/>
      <c r="F166" s="493"/>
      <c r="G166" s="334"/>
      <c r="H166" s="455"/>
      <c r="I166" s="766"/>
      <c r="J166" s="456">
        <f t="shared" si="4"/>
        <v>0</v>
      </c>
      <c r="K166" s="779"/>
      <c r="L166" s="457">
        <f t="shared" si="5"/>
        <v>0</v>
      </c>
      <c r="M166" s="790">
        <f t="shared" si="6"/>
        <v>0</v>
      </c>
      <c r="N166" s="829">
        <f t="shared" si="6"/>
        <v>0</v>
      </c>
      <c r="O166" s="819"/>
      <c r="P166" s="167"/>
    </row>
    <row r="167" spans="1:16" ht="18.75" customHeight="1" x14ac:dyDescent="0.15">
      <c r="A167" s="149"/>
      <c r="B167" s="216"/>
      <c r="C167" s="217"/>
      <c r="D167" s="318"/>
      <c r="E167" s="487"/>
      <c r="F167" s="493"/>
      <c r="G167" s="334"/>
      <c r="H167" s="455"/>
      <c r="I167" s="766"/>
      <c r="J167" s="456">
        <f t="shared" si="4"/>
        <v>0</v>
      </c>
      <c r="K167" s="779"/>
      <c r="L167" s="457">
        <f t="shared" si="5"/>
        <v>0</v>
      </c>
      <c r="M167" s="790">
        <f t="shared" si="6"/>
        <v>0</v>
      </c>
      <c r="N167" s="829">
        <f t="shared" si="6"/>
        <v>0</v>
      </c>
      <c r="O167" s="819"/>
      <c r="P167" s="167"/>
    </row>
    <row r="168" spans="1:16" ht="18.75" customHeight="1" x14ac:dyDescent="0.15">
      <c r="A168" s="149"/>
      <c r="B168" s="216"/>
      <c r="C168" s="217"/>
      <c r="D168" s="318"/>
      <c r="E168" s="487"/>
      <c r="F168" s="493"/>
      <c r="G168" s="334"/>
      <c r="H168" s="455"/>
      <c r="I168" s="766"/>
      <c r="J168" s="456">
        <f t="shared" si="4"/>
        <v>0</v>
      </c>
      <c r="K168" s="779"/>
      <c r="L168" s="457">
        <f t="shared" si="5"/>
        <v>0</v>
      </c>
      <c r="M168" s="790">
        <f t="shared" si="6"/>
        <v>0</v>
      </c>
      <c r="N168" s="829">
        <f t="shared" si="6"/>
        <v>0</v>
      </c>
      <c r="O168" s="819"/>
      <c r="P168" s="167"/>
    </row>
    <row r="169" spans="1:16" ht="18.75" customHeight="1" x14ac:dyDescent="0.15">
      <c r="A169" s="149"/>
      <c r="B169" s="216"/>
      <c r="C169" s="217"/>
      <c r="D169" s="318"/>
      <c r="E169" s="487"/>
      <c r="F169" s="493"/>
      <c r="G169" s="334"/>
      <c r="H169" s="455"/>
      <c r="I169" s="766"/>
      <c r="J169" s="456">
        <f t="shared" si="4"/>
        <v>0</v>
      </c>
      <c r="K169" s="779"/>
      <c r="L169" s="457">
        <f t="shared" si="5"/>
        <v>0</v>
      </c>
      <c r="M169" s="790">
        <f t="shared" si="6"/>
        <v>0</v>
      </c>
      <c r="N169" s="829">
        <f t="shared" si="6"/>
        <v>0</v>
      </c>
      <c r="O169" s="819"/>
      <c r="P169" s="167"/>
    </row>
    <row r="170" spans="1:16" ht="18.75" customHeight="1" x14ac:dyDescent="0.15">
      <c r="A170" s="149"/>
      <c r="B170" s="216"/>
      <c r="C170" s="217"/>
      <c r="D170" s="318"/>
      <c r="E170" s="487"/>
      <c r="F170" s="493"/>
      <c r="G170" s="334"/>
      <c r="H170" s="455"/>
      <c r="I170" s="766"/>
      <c r="J170" s="456">
        <f t="shared" si="4"/>
        <v>0</v>
      </c>
      <c r="K170" s="779"/>
      <c r="L170" s="457">
        <f t="shared" si="5"/>
        <v>0</v>
      </c>
      <c r="M170" s="790">
        <f t="shared" si="6"/>
        <v>0</v>
      </c>
      <c r="N170" s="829">
        <f t="shared" si="6"/>
        <v>0</v>
      </c>
      <c r="O170" s="819"/>
      <c r="P170" s="167"/>
    </row>
    <row r="171" spans="1:16" ht="18.75" customHeight="1" x14ac:dyDescent="0.15">
      <c r="A171" s="149"/>
      <c r="B171" s="216"/>
      <c r="C171" s="217"/>
      <c r="D171" s="318"/>
      <c r="E171" s="487"/>
      <c r="F171" s="493"/>
      <c r="G171" s="334"/>
      <c r="H171" s="455"/>
      <c r="I171" s="766"/>
      <c r="J171" s="456">
        <f t="shared" si="4"/>
        <v>0</v>
      </c>
      <c r="K171" s="779"/>
      <c r="L171" s="457">
        <f t="shared" si="5"/>
        <v>0</v>
      </c>
      <c r="M171" s="790">
        <f t="shared" si="6"/>
        <v>0</v>
      </c>
      <c r="N171" s="829">
        <f t="shared" si="6"/>
        <v>0</v>
      </c>
      <c r="O171" s="819"/>
      <c r="P171" s="167"/>
    </row>
    <row r="172" spans="1:16" ht="18.75" customHeight="1" x14ac:dyDescent="0.15">
      <c r="A172" s="149"/>
      <c r="B172" s="216"/>
      <c r="C172" s="217"/>
      <c r="D172" s="318"/>
      <c r="E172" s="487"/>
      <c r="F172" s="493"/>
      <c r="G172" s="334"/>
      <c r="H172" s="455"/>
      <c r="I172" s="766"/>
      <c r="J172" s="456">
        <f t="shared" si="4"/>
        <v>0</v>
      </c>
      <c r="K172" s="779"/>
      <c r="L172" s="457">
        <f t="shared" si="5"/>
        <v>0</v>
      </c>
      <c r="M172" s="790">
        <f t="shared" si="6"/>
        <v>0</v>
      </c>
      <c r="N172" s="829">
        <f>J172-L172</f>
        <v>0</v>
      </c>
      <c r="O172" s="819"/>
      <c r="P172" s="167"/>
    </row>
    <row r="173" spans="1:16" ht="18.75" customHeight="1" x14ac:dyDescent="0.15">
      <c r="A173" s="149"/>
      <c r="B173" s="216"/>
      <c r="C173" s="217"/>
      <c r="D173" s="318"/>
      <c r="E173" s="487"/>
      <c r="F173" s="493"/>
      <c r="G173" s="334"/>
      <c r="H173" s="455"/>
      <c r="I173" s="766"/>
      <c r="J173" s="456">
        <f t="shared" si="4"/>
        <v>0</v>
      </c>
      <c r="K173" s="779"/>
      <c r="L173" s="457">
        <f t="shared" si="5"/>
        <v>0</v>
      </c>
      <c r="M173" s="790">
        <f t="shared" si="6"/>
        <v>0</v>
      </c>
      <c r="N173" s="829">
        <f t="shared" si="6"/>
        <v>0</v>
      </c>
      <c r="O173" s="819"/>
      <c r="P173" s="167"/>
    </row>
    <row r="174" spans="1:16" ht="18.75" customHeight="1" x14ac:dyDescent="0.15">
      <c r="A174" s="149"/>
      <c r="B174" s="216"/>
      <c r="C174" s="217"/>
      <c r="D174" s="318"/>
      <c r="E174" s="487"/>
      <c r="F174" s="493"/>
      <c r="G174" s="334"/>
      <c r="H174" s="455"/>
      <c r="I174" s="766"/>
      <c r="J174" s="456">
        <f t="shared" si="4"/>
        <v>0</v>
      </c>
      <c r="K174" s="779"/>
      <c r="L174" s="457">
        <f t="shared" si="5"/>
        <v>0</v>
      </c>
      <c r="M174" s="790">
        <f t="shared" si="6"/>
        <v>0</v>
      </c>
      <c r="N174" s="829">
        <f t="shared" si="6"/>
        <v>0</v>
      </c>
      <c r="O174" s="819"/>
      <c r="P174" s="167"/>
    </row>
    <row r="175" spans="1:16" ht="18.75" customHeight="1" x14ac:dyDescent="0.15">
      <c r="A175" s="149"/>
      <c r="B175" s="216"/>
      <c r="C175" s="217"/>
      <c r="D175" s="318"/>
      <c r="E175" s="487"/>
      <c r="F175" s="493"/>
      <c r="G175" s="334"/>
      <c r="H175" s="455"/>
      <c r="I175" s="766"/>
      <c r="J175" s="456">
        <f t="shared" si="4"/>
        <v>0</v>
      </c>
      <c r="K175" s="779"/>
      <c r="L175" s="457">
        <f t="shared" si="5"/>
        <v>0</v>
      </c>
      <c r="M175" s="790">
        <f t="shared" si="6"/>
        <v>0</v>
      </c>
      <c r="N175" s="829">
        <f t="shared" si="6"/>
        <v>0</v>
      </c>
      <c r="O175" s="819"/>
      <c r="P175" s="167"/>
    </row>
    <row r="176" spans="1:16" ht="18.75" customHeight="1" x14ac:dyDescent="0.15">
      <c r="A176" s="149"/>
      <c r="B176" s="216"/>
      <c r="C176" s="217"/>
      <c r="D176" s="318"/>
      <c r="E176" s="487"/>
      <c r="F176" s="493"/>
      <c r="G176" s="334"/>
      <c r="H176" s="455"/>
      <c r="I176" s="766"/>
      <c r="J176" s="456">
        <f t="shared" si="4"/>
        <v>0</v>
      </c>
      <c r="K176" s="779"/>
      <c r="L176" s="457">
        <f t="shared" si="5"/>
        <v>0</v>
      </c>
      <c r="M176" s="790">
        <f t="shared" si="6"/>
        <v>0</v>
      </c>
      <c r="N176" s="829">
        <f t="shared" si="6"/>
        <v>0</v>
      </c>
      <c r="O176" s="819"/>
      <c r="P176" s="167"/>
    </row>
    <row r="177" spans="1:16" ht="18.75" customHeight="1" x14ac:dyDescent="0.15">
      <c r="A177" s="149"/>
      <c r="B177" s="216"/>
      <c r="C177" s="217"/>
      <c r="D177" s="318"/>
      <c r="E177" s="487"/>
      <c r="F177" s="493"/>
      <c r="G177" s="334"/>
      <c r="H177" s="455"/>
      <c r="I177" s="766"/>
      <c r="J177" s="456">
        <f t="shared" si="4"/>
        <v>0</v>
      </c>
      <c r="K177" s="779"/>
      <c r="L177" s="457">
        <f t="shared" si="5"/>
        <v>0</v>
      </c>
      <c r="M177" s="790">
        <f t="shared" si="6"/>
        <v>0</v>
      </c>
      <c r="N177" s="829">
        <f t="shared" si="6"/>
        <v>0</v>
      </c>
      <c r="O177" s="819"/>
      <c r="P177" s="167"/>
    </row>
    <row r="178" spans="1:16" ht="18.75" customHeight="1" x14ac:dyDescent="0.15">
      <c r="A178" s="149"/>
      <c r="B178" s="216"/>
      <c r="C178" s="217"/>
      <c r="D178" s="318"/>
      <c r="E178" s="487"/>
      <c r="F178" s="493"/>
      <c r="G178" s="334"/>
      <c r="H178" s="455"/>
      <c r="I178" s="766"/>
      <c r="J178" s="456">
        <f t="shared" si="4"/>
        <v>0</v>
      </c>
      <c r="K178" s="779"/>
      <c r="L178" s="457">
        <f t="shared" si="5"/>
        <v>0</v>
      </c>
      <c r="M178" s="790">
        <f t="shared" si="6"/>
        <v>0</v>
      </c>
      <c r="N178" s="829">
        <f t="shared" si="6"/>
        <v>0</v>
      </c>
      <c r="O178" s="819"/>
      <c r="P178" s="167"/>
    </row>
    <row r="179" spans="1:16" ht="18.75" customHeight="1" x14ac:dyDescent="0.15">
      <c r="A179" s="149"/>
      <c r="B179" s="216"/>
      <c r="C179" s="217"/>
      <c r="D179" s="318"/>
      <c r="E179" s="487"/>
      <c r="F179" s="493"/>
      <c r="G179" s="334"/>
      <c r="H179" s="455"/>
      <c r="I179" s="766"/>
      <c r="J179" s="456">
        <f t="shared" si="4"/>
        <v>0</v>
      </c>
      <c r="K179" s="779"/>
      <c r="L179" s="457">
        <f t="shared" si="5"/>
        <v>0</v>
      </c>
      <c r="M179" s="790">
        <f t="shared" si="6"/>
        <v>0</v>
      </c>
      <c r="N179" s="829">
        <f t="shared" si="6"/>
        <v>0</v>
      </c>
      <c r="O179" s="819"/>
      <c r="P179" s="167"/>
    </row>
    <row r="180" spans="1:16" ht="18.75" customHeight="1" x14ac:dyDescent="0.15">
      <c r="A180" s="149"/>
      <c r="B180" s="216"/>
      <c r="C180" s="217"/>
      <c r="D180" s="318"/>
      <c r="E180" s="487"/>
      <c r="F180" s="493"/>
      <c r="G180" s="334"/>
      <c r="H180" s="455"/>
      <c r="I180" s="766"/>
      <c r="J180" s="456">
        <f t="shared" si="4"/>
        <v>0</v>
      </c>
      <c r="K180" s="779"/>
      <c r="L180" s="457">
        <f t="shared" si="5"/>
        <v>0</v>
      </c>
      <c r="M180" s="790">
        <f t="shared" si="6"/>
        <v>0</v>
      </c>
      <c r="N180" s="829">
        <f t="shared" si="6"/>
        <v>0</v>
      </c>
      <c r="O180" s="819"/>
      <c r="P180" s="167"/>
    </row>
    <row r="181" spans="1:16" ht="18.75" customHeight="1" x14ac:dyDescent="0.15">
      <c r="A181" s="149"/>
      <c r="B181" s="216"/>
      <c r="C181" s="217"/>
      <c r="D181" s="318"/>
      <c r="E181" s="353" t="s">
        <v>418</v>
      </c>
      <c r="F181" s="182" t="s">
        <v>852</v>
      </c>
      <c r="G181" s="334"/>
      <c r="H181" s="455"/>
      <c r="I181" s="766"/>
      <c r="J181" s="459">
        <f>SUMIFS(J141:J180,D141:D180,"設備（部材）")</f>
        <v>0</v>
      </c>
      <c r="K181" s="779"/>
      <c r="L181" s="460">
        <f>SUMIFS(L141:L180,D141:D180,"設備（部材）")</f>
        <v>0</v>
      </c>
      <c r="M181" s="790"/>
      <c r="N181" s="831">
        <f>J181-L181</f>
        <v>0</v>
      </c>
      <c r="O181" s="819"/>
      <c r="P181" s="167"/>
    </row>
    <row r="182" spans="1:16" ht="18.75" customHeight="1" x14ac:dyDescent="0.15">
      <c r="A182" s="149"/>
      <c r="B182" s="216"/>
      <c r="C182" s="217"/>
      <c r="D182" s="318"/>
      <c r="E182" s="353" t="s">
        <v>853</v>
      </c>
      <c r="F182" s="182" t="s">
        <v>852</v>
      </c>
      <c r="G182" s="334"/>
      <c r="H182" s="455"/>
      <c r="I182" s="766"/>
      <c r="J182" s="459">
        <f>SUMIFS(J141:J180,D141:D180,"工事")</f>
        <v>0</v>
      </c>
      <c r="K182" s="779"/>
      <c r="L182" s="460">
        <f>SUMIFS(L141:L180,D141:D180,"工事")</f>
        <v>0</v>
      </c>
      <c r="M182" s="790"/>
      <c r="N182" s="831">
        <f>J182-L182</f>
        <v>0</v>
      </c>
      <c r="O182" s="819"/>
      <c r="P182" s="167"/>
    </row>
    <row r="183" spans="1:16" ht="18.75" customHeight="1" thickBot="1" x14ac:dyDescent="0.2">
      <c r="A183" s="149"/>
      <c r="B183" s="218"/>
      <c r="C183" s="219"/>
      <c r="D183" s="319"/>
      <c r="E183" s="354" t="s">
        <v>850</v>
      </c>
      <c r="F183" s="355" t="s">
        <v>851</v>
      </c>
      <c r="G183" s="345"/>
      <c r="H183" s="489"/>
      <c r="I183" s="774"/>
      <c r="J183" s="494">
        <f>J181+J182</f>
        <v>0</v>
      </c>
      <c r="K183" s="786"/>
      <c r="L183" s="495">
        <f>L181+L182</f>
        <v>0</v>
      </c>
      <c r="M183" s="804"/>
      <c r="N183" s="832">
        <f>J183-L183</f>
        <v>0</v>
      </c>
      <c r="O183" s="838"/>
      <c r="P183" s="167"/>
    </row>
    <row r="184" spans="1:16" ht="18.75" customHeight="1" x14ac:dyDescent="0.15">
      <c r="A184" s="149"/>
      <c r="B184" s="183"/>
      <c r="C184" s="184"/>
      <c r="D184" s="316"/>
      <c r="E184" s="487"/>
      <c r="F184" s="496" t="s">
        <v>182</v>
      </c>
      <c r="G184" s="344"/>
      <c r="H184" s="488"/>
      <c r="I184" s="773"/>
      <c r="J184" s="481"/>
      <c r="K184" s="785"/>
      <c r="L184" s="482"/>
      <c r="M184" s="803"/>
      <c r="N184" s="828"/>
      <c r="O184" s="837"/>
      <c r="P184" s="167"/>
    </row>
    <row r="185" spans="1:16" ht="18.75" customHeight="1" x14ac:dyDescent="0.15">
      <c r="A185" s="149"/>
      <c r="B185" s="216"/>
      <c r="C185" s="217"/>
      <c r="D185" s="318"/>
      <c r="E185" s="487"/>
      <c r="F185" s="493"/>
      <c r="G185" s="334"/>
      <c r="H185" s="455"/>
      <c r="I185" s="766"/>
      <c r="J185" s="456">
        <f t="shared" ref="J185:J214" si="7">ROUNDDOWN(H185*I185,0)</f>
        <v>0</v>
      </c>
      <c r="K185" s="779"/>
      <c r="L185" s="457">
        <f t="shared" ref="L185:L214" si="8">ROUNDDOWN(H185*K185,0)</f>
        <v>0</v>
      </c>
      <c r="M185" s="790">
        <f>I185-K185</f>
        <v>0</v>
      </c>
      <c r="N185" s="829">
        <f>J185-L185</f>
        <v>0</v>
      </c>
      <c r="O185" s="819"/>
      <c r="P185" s="167"/>
    </row>
    <row r="186" spans="1:16" ht="18.75" customHeight="1" x14ac:dyDescent="0.15">
      <c r="A186" s="149"/>
      <c r="B186" s="216"/>
      <c r="C186" s="217"/>
      <c r="D186" s="318"/>
      <c r="E186" s="487"/>
      <c r="F186" s="493"/>
      <c r="G186" s="334"/>
      <c r="H186" s="455"/>
      <c r="I186" s="766"/>
      <c r="J186" s="456">
        <f t="shared" si="7"/>
        <v>0</v>
      </c>
      <c r="K186" s="779"/>
      <c r="L186" s="457">
        <f t="shared" si="8"/>
        <v>0</v>
      </c>
      <c r="M186" s="790">
        <f t="shared" ref="M186:N214" si="9">I186-K186</f>
        <v>0</v>
      </c>
      <c r="N186" s="829">
        <f t="shared" si="9"/>
        <v>0</v>
      </c>
      <c r="O186" s="819"/>
      <c r="P186" s="167"/>
    </row>
    <row r="187" spans="1:16" ht="18.75" customHeight="1" x14ac:dyDescent="0.15">
      <c r="A187" s="149"/>
      <c r="B187" s="216"/>
      <c r="C187" s="217"/>
      <c r="D187" s="318"/>
      <c r="E187" s="487"/>
      <c r="F187" s="493"/>
      <c r="G187" s="334"/>
      <c r="H187" s="455"/>
      <c r="I187" s="766"/>
      <c r="J187" s="456">
        <f t="shared" si="7"/>
        <v>0</v>
      </c>
      <c r="K187" s="779"/>
      <c r="L187" s="457">
        <f t="shared" si="8"/>
        <v>0</v>
      </c>
      <c r="M187" s="790">
        <f t="shared" si="9"/>
        <v>0</v>
      </c>
      <c r="N187" s="829">
        <f t="shared" si="9"/>
        <v>0</v>
      </c>
      <c r="O187" s="819"/>
      <c r="P187" s="167"/>
    </row>
    <row r="188" spans="1:16" ht="18.75" customHeight="1" x14ac:dyDescent="0.15">
      <c r="A188" s="149"/>
      <c r="B188" s="216"/>
      <c r="C188" s="217"/>
      <c r="D188" s="318"/>
      <c r="E188" s="487"/>
      <c r="F188" s="493"/>
      <c r="G188" s="334"/>
      <c r="H188" s="455"/>
      <c r="I188" s="766"/>
      <c r="J188" s="456">
        <f t="shared" si="7"/>
        <v>0</v>
      </c>
      <c r="K188" s="779"/>
      <c r="L188" s="457">
        <f t="shared" si="8"/>
        <v>0</v>
      </c>
      <c r="M188" s="790">
        <f t="shared" si="9"/>
        <v>0</v>
      </c>
      <c r="N188" s="829">
        <f t="shared" si="9"/>
        <v>0</v>
      </c>
      <c r="O188" s="819"/>
      <c r="P188" s="167"/>
    </row>
    <row r="189" spans="1:16" ht="18.75" customHeight="1" x14ac:dyDescent="0.15">
      <c r="A189" s="149"/>
      <c r="B189" s="216"/>
      <c r="C189" s="217"/>
      <c r="D189" s="318"/>
      <c r="E189" s="487"/>
      <c r="F189" s="493"/>
      <c r="G189" s="334"/>
      <c r="H189" s="455"/>
      <c r="I189" s="766"/>
      <c r="J189" s="456">
        <f t="shared" si="7"/>
        <v>0</v>
      </c>
      <c r="K189" s="779"/>
      <c r="L189" s="457">
        <f t="shared" si="8"/>
        <v>0</v>
      </c>
      <c r="M189" s="790">
        <f t="shared" si="9"/>
        <v>0</v>
      </c>
      <c r="N189" s="829">
        <f t="shared" si="9"/>
        <v>0</v>
      </c>
      <c r="O189" s="819"/>
      <c r="P189" s="167"/>
    </row>
    <row r="190" spans="1:16" ht="18.75" customHeight="1" x14ac:dyDescent="0.15">
      <c r="A190" s="149"/>
      <c r="B190" s="216"/>
      <c r="C190" s="217"/>
      <c r="D190" s="318"/>
      <c r="E190" s="487"/>
      <c r="F190" s="493"/>
      <c r="G190" s="334"/>
      <c r="H190" s="455"/>
      <c r="I190" s="766"/>
      <c r="J190" s="456">
        <f t="shared" si="7"/>
        <v>0</v>
      </c>
      <c r="K190" s="779"/>
      <c r="L190" s="457">
        <f t="shared" si="8"/>
        <v>0</v>
      </c>
      <c r="M190" s="790">
        <f t="shared" si="9"/>
        <v>0</v>
      </c>
      <c r="N190" s="829">
        <f t="shared" si="9"/>
        <v>0</v>
      </c>
      <c r="O190" s="819"/>
      <c r="P190" s="167"/>
    </row>
    <row r="191" spans="1:16" ht="18.75" customHeight="1" x14ac:dyDescent="0.15">
      <c r="A191" s="149"/>
      <c r="B191" s="216"/>
      <c r="C191" s="217"/>
      <c r="D191" s="318"/>
      <c r="E191" s="487"/>
      <c r="F191" s="493"/>
      <c r="G191" s="334"/>
      <c r="H191" s="455"/>
      <c r="I191" s="766"/>
      <c r="J191" s="456">
        <f t="shared" si="7"/>
        <v>0</v>
      </c>
      <c r="K191" s="779"/>
      <c r="L191" s="457">
        <f t="shared" si="8"/>
        <v>0</v>
      </c>
      <c r="M191" s="790">
        <f t="shared" si="9"/>
        <v>0</v>
      </c>
      <c r="N191" s="829">
        <f t="shared" si="9"/>
        <v>0</v>
      </c>
      <c r="O191" s="819"/>
      <c r="P191" s="167"/>
    </row>
    <row r="192" spans="1:16" ht="18.75" customHeight="1" x14ac:dyDescent="0.15">
      <c r="A192" s="149"/>
      <c r="B192" s="216"/>
      <c r="C192" s="217"/>
      <c r="D192" s="318"/>
      <c r="E192" s="487"/>
      <c r="F192" s="493"/>
      <c r="G192" s="334"/>
      <c r="H192" s="455"/>
      <c r="I192" s="766"/>
      <c r="J192" s="456">
        <f t="shared" si="7"/>
        <v>0</v>
      </c>
      <c r="K192" s="779"/>
      <c r="L192" s="457">
        <f t="shared" si="8"/>
        <v>0</v>
      </c>
      <c r="M192" s="790">
        <f t="shared" si="9"/>
        <v>0</v>
      </c>
      <c r="N192" s="829">
        <f t="shared" si="9"/>
        <v>0</v>
      </c>
      <c r="O192" s="819"/>
      <c r="P192" s="167"/>
    </row>
    <row r="193" spans="1:16" ht="18.75" customHeight="1" x14ac:dyDescent="0.15">
      <c r="A193" s="149"/>
      <c r="B193" s="216"/>
      <c r="C193" s="217"/>
      <c r="D193" s="318"/>
      <c r="E193" s="487"/>
      <c r="F193" s="493"/>
      <c r="G193" s="334"/>
      <c r="H193" s="455"/>
      <c r="I193" s="766"/>
      <c r="J193" s="456">
        <f t="shared" si="7"/>
        <v>0</v>
      </c>
      <c r="K193" s="779"/>
      <c r="L193" s="457">
        <f t="shared" si="8"/>
        <v>0</v>
      </c>
      <c r="M193" s="790">
        <f t="shared" si="9"/>
        <v>0</v>
      </c>
      <c r="N193" s="829">
        <f t="shared" si="9"/>
        <v>0</v>
      </c>
      <c r="O193" s="819"/>
      <c r="P193" s="167"/>
    </row>
    <row r="194" spans="1:16" ht="18.75" customHeight="1" x14ac:dyDescent="0.15">
      <c r="A194" s="149"/>
      <c r="B194" s="216"/>
      <c r="C194" s="217"/>
      <c r="D194" s="318"/>
      <c r="E194" s="487"/>
      <c r="F194" s="493"/>
      <c r="G194" s="334"/>
      <c r="H194" s="455"/>
      <c r="I194" s="766"/>
      <c r="J194" s="456">
        <f t="shared" si="7"/>
        <v>0</v>
      </c>
      <c r="K194" s="779"/>
      <c r="L194" s="457">
        <f t="shared" si="8"/>
        <v>0</v>
      </c>
      <c r="M194" s="790">
        <f t="shared" si="9"/>
        <v>0</v>
      </c>
      <c r="N194" s="829">
        <f t="shared" si="9"/>
        <v>0</v>
      </c>
      <c r="O194" s="819"/>
      <c r="P194" s="167"/>
    </row>
    <row r="195" spans="1:16" ht="18.75" customHeight="1" x14ac:dyDescent="0.15">
      <c r="A195" s="149"/>
      <c r="B195" s="216"/>
      <c r="C195" s="217"/>
      <c r="D195" s="318"/>
      <c r="E195" s="487"/>
      <c r="F195" s="493"/>
      <c r="G195" s="334"/>
      <c r="H195" s="455"/>
      <c r="I195" s="766"/>
      <c r="J195" s="456">
        <f t="shared" si="7"/>
        <v>0</v>
      </c>
      <c r="K195" s="779"/>
      <c r="L195" s="457">
        <f t="shared" si="8"/>
        <v>0</v>
      </c>
      <c r="M195" s="790">
        <f t="shared" si="9"/>
        <v>0</v>
      </c>
      <c r="N195" s="829">
        <f t="shared" si="9"/>
        <v>0</v>
      </c>
      <c r="O195" s="819"/>
      <c r="P195" s="167"/>
    </row>
    <row r="196" spans="1:16" ht="18.75" customHeight="1" x14ac:dyDescent="0.15">
      <c r="A196" s="149"/>
      <c r="B196" s="216"/>
      <c r="C196" s="217"/>
      <c r="D196" s="318"/>
      <c r="E196" s="487"/>
      <c r="F196" s="493"/>
      <c r="G196" s="334"/>
      <c r="H196" s="455"/>
      <c r="I196" s="766"/>
      <c r="J196" s="456">
        <f t="shared" si="7"/>
        <v>0</v>
      </c>
      <c r="K196" s="779"/>
      <c r="L196" s="457">
        <f t="shared" si="8"/>
        <v>0</v>
      </c>
      <c r="M196" s="790">
        <f t="shared" si="9"/>
        <v>0</v>
      </c>
      <c r="N196" s="829">
        <f t="shared" si="9"/>
        <v>0</v>
      </c>
      <c r="O196" s="819"/>
      <c r="P196" s="167"/>
    </row>
    <row r="197" spans="1:16" ht="18.75" customHeight="1" x14ac:dyDescent="0.15">
      <c r="A197" s="149"/>
      <c r="B197" s="216"/>
      <c r="C197" s="217"/>
      <c r="D197" s="318"/>
      <c r="E197" s="487"/>
      <c r="F197" s="493"/>
      <c r="G197" s="334"/>
      <c r="H197" s="455"/>
      <c r="I197" s="766"/>
      <c r="J197" s="456">
        <f t="shared" si="7"/>
        <v>0</v>
      </c>
      <c r="K197" s="779"/>
      <c r="L197" s="457">
        <f t="shared" si="8"/>
        <v>0</v>
      </c>
      <c r="M197" s="790">
        <f t="shared" si="9"/>
        <v>0</v>
      </c>
      <c r="N197" s="829">
        <f t="shared" si="9"/>
        <v>0</v>
      </c>
      <c r="O197" s="819"/>
      <c r="P197" s="167"/>
    </row>
    <row r="198" spans="1:16" ht="18.75" customHeight="1" x14ac:dyDescent="0.15">
      <c r="A198" s="149"/>
      <c r="B198" s="216"/>
      <c r="C198" s="217"/>
      <c r="D198" s="318"/>
      <c r="E198" s="487"/>
      <c r="F198" s="493"/>
      <c r="G198" s="334"/>
      <c r="H198" s="455"/>
      <c r="I198" s="766"/>
      <c r="J198" s="456">
        <f t="shared" si="7"/>
        <v>0</v>
      </c>
      <c r="K198" s="779"/>
      <c r="L198" s="457">
        <f t="shared" si="8"/>
        <v>0</v>
      </c>
      <c r="M198" s="790">
        <f t="shared" si="9"/>
        <v>0</v>
      </c>
      <c r="N198" s="829">
        <f t="shared" si="9"/>
        <v>0</v>
      </c>
      <c r="O198" s="819"/>
      <c r="P198" s="167"/>
    </row>
    <row r="199" spans="1:16" ht="18.75" customHeight="1" x14ac:dyDescent="0.15">
      <c r="A199" s="149"/>
      <c r="B199" s="216"/>
      <c r="C199" s="217"/>
      <c r="D199" s="318"/>
      <c r="E199" s="487"/>
      <c r="F199" s="493"/>
      <c r="G199" s="334"/>
      <c r="H199" s="455"/>
      <c r="I199" s="766"/>
      <c r="J199" s="456">
        <f t="shared" si="7"/>
        <v>0</v>
      </c>
      <c r="K199" s="779"/>
      <c r="L199" s="457">
        <f t="shared" si="8"/>
        <v>0</v>
      </c>
      <c r="M199" s="790">
        <f t="shared" si="9"/>
        <v>0</v>
      </c>
      <c r="N199" s="829">
        <f t="shared" si="9"/>
        <v>0</v>
      </c>
      <c r="O199" s="819"/>
      <c r="P199" s="167"/>
    </row>
    <row r="200" spans="1:16" ht="18.75" customHeight="1" x14ac:dyDescent="0.15">
      <c r="A200" s="149"/>
      <c r="B200" s="216"/>
      <c r="C200" s="217"/>
      <c r="D200" s="318"/>
      <c r="E200" s="487"/>
      <c r="F200" s="493"/>
      <c r="G200" s="334"/>
      <c r="H200" s="455"/>
      <c r="I200" s="766"/>
      <c r="J200" s="456">
        <f t="shared" si="7"/>
        <v>0</v>
      </c>
      <c r="K200" s="779"/>
      <c r="L200" s="457">
        <f t="shared" si="8"/>
        <v>0</v>
      </c>
      <c r="M200" s="790">
        <f t="shared" si="9"/>
        <v>0</v>
      </c>
      <c r="N200" s="829">
        <f t="shared" si="9"/>
        <v>0</v>
      </c>
      <c r="O200" s="819"/>
      <c r="P200" s="167"/>
    </row>
    <row r="201" spans="1:16" ht="18.75" customHeight="1" x14ac:dyDescent="0.15">
      <c r="A201" s="149"/>
      <c r="B201" s="216"/>
      <c r="C201" s="217"/>
      <c r="D201" s="318"/>
      <c r="E201" s="487"/>
      <c r="F201" s="493"/>
      <c r="G201" s="334"/>
      <c r="H201" s="455"/>
      <c r="I201" s="766"/>
      <c r="J201" s="456">
        <f t="shared" si="7"/>
        <v>0</v>
      </c>
      <c r="K201" s="779"/>
      <c r="L201" s="457">
        <f t="shared" si="8"/>
        <v>0</v>
      </c>
      <c r="M201" s="790">
        <f t="shared" si="9"/>
        <v>0</v>
      </c>
      <c r="N201" s="829">
        <f t="shared" si="9"/>
        <v>0</v>
      </c>
      <c r="O201" s="819"/>
      <c r="P201" s="167"/>
    </row>
    <row r="202" spans="1:16" ht="18.75" customHeight="1" x14ac:dyDescent="0.15">
      <c r="A202" s="149"/>
      <c r="B202" s="216"/>
      <c r="C202" s="217"/>
      <c r="D202" s="318"/>
      <c r="E202" s="487"/>
      <c r="F202" s="493"/>
      <c r="G202" s="334"/>
      <c r="H202" s="455"/>
      <c r="I202" s="766"/>
      <c r="J202" s="456">
        <f t="shared" si="7"/>
        <v>0</v>
      </c>
      <c r="K202" s="779"/>
      <c r="L202" s="457">
        <f t="shared" si="8"/>
        <v>0</v>
      </c>
      <c r="M202" s="790">
        <f t="shared" si="9"/>
        <v>0</v>
      </c>
      <c r="N202" s="829">
        <f t="shared" si="9"/>
        <v>0</v>
      </c>
      <c r="O202" s="819"/>
      <c r="P202" s="167"/>
    </row>
    <row r="203" spans="1:16" ht="18.75" customHeight="1" x14ac:dyDescent="0.15">
      <c r="A203" s="149"/>
      <c r="B203" s="216"/>
      <c r="C203" s="217"/>
      <c r="D203" s="318"/>
      <c r="E203" s="487"/>
      <c r="F203" s="493"/>
      <c r="G203" s="334"/>
      <c r="H203" s="455"/>
      <c r="I203" s="766"/>
      <c r="J203" s="456">
        <f t="shared" si="7"/>
        <v>0</v>
      </c>
      <c r="K203" s="779"/>
      <c r="L203" s="457">
        <f t="shared" si="8"/>
        <v>0</v>
      </c>
      <c r="M203" s="790">
        <f t="shared" si="9"/>
        <v>0</v>
      </c>
      <c r="N203" s="829">
        <f t="shared" si="9"/>
        <v>0</v>
      </c>
      <c r="O203" s="819"/>
      <c r="P203" s="167"/>
    </row>
    <row r="204" spans="1:16" ht="18.75" customHeight="1" x14ac:dyDescent="0.15">
      <c r="A204" s="149"/>
      <c r="B204" s="216"/>
      <c r="C204" s="217"/>
      <c r="D204" s="318"/>
      <c r="E204" s="487"/>
      <c r="F204" s="493"/>
      <c r="G204" s="334"/>
      <c r="H204" s="455"/>
      <c r="I204" s="766"/>
      <c r="J204" s="456">
        <f t="shared" si="7"/>
        <v>0</v>
      </c>
      <c r="K204" s="779"/>
      <c r="L204" s="457">
        <f t="shared" si="8"/>
        <v>0</v>
      </c>
      <c r="M204" s="790">
        <f t="shared" si="9"/>
        <v>0</v>
      </c>
      <c r="N204" s="829">
        <f t="shared" si="9"/>
        <v>0</v>
      </c>
      <c r="O204" s="819"/>
      <c r="P204" s="167"/>
    </row>
    <row r="205" spans="1:16" ht="18.75" customHeight="1" x14ac:dyDescent="0.15">
      <c r="A205" s="149"/>
      <c r="B205" s="216"/>
      <c r="C205" s="217"/>
      <c r="D205" s="318"/>
      <c r="E205" s="487"/>
      <c r="F205" s="493"/>
      <c r="G205" s="334"/>
      <c r="H205" s="455"/>
      <c r="I205" s="766"/>
      <c r="J205" s="456">
        <f t="shared" si="7"/>
        <v>0</v>
      </c>
      <c r="K205" s="779"/>
      <c r="L205" s="457">
        <f t="shared" si="8"/>
        <v>0</v>
      </c>
      <c r="M205" s="790">
        <f t="shared" si="9"/>
        <v>0</v>
      </c>
      <c r="N205" s="829">
        <f t="shared" si="9"/>
        <v>0</v>
      </c>
      <c r="O205" s="819"/>
      <c r="P205" s="167"/>
    </row>
    <row r="206" spans="1:16" ht="18.75" customHeight="1" x14ac:dyDescent="0.15">
      <c r="A206" s="149"/>
      <c r="B206" s="216"/>
      <c r="C206" s="217"/>
      <c r="D206" s="318"/>
      <c r="E206" s="487"/>
      <c r="F206" s="493"/>
      <c r="G206" s="334"/>
      <c r="H206" s="455"/>
      <c r="I206" s="766"/>
      <c r="J206" s="456">
        <f t="shared" si="7"/>
        <v>0</v>
      </c>
      <c r="K206" s="779"/>
      <c r="L206" s="457">
        <f t="shared" si="8"/>
        <v>0</v>
      </c>
      <c r="M206" s="790">
        <f t="shared" si="9"/>
        <v>0</v>
      </c>
      <c r="N206" s="829">
        <f t="shared" si="9"/>
        <v>0</v>
      </c>
      <c r="O206" s="819"/>
      <c r="P206" s="167"/>
    </row>
    <row r="207" spans="1:16" ht="18.75" customHeight="1" x14ac:dyDescent="0.15">
      <c r="A207" s="149"/>
      <c r="B207" s="216"/>
      <c r="C207" s="217"/>
      <c r="D207" s="318"/>
      <c r="E207" s="487"/>
      <c r="F207" s="493"/>
      <c r="G207" s="334"/>
      <c r="H207" s="455"/>
      <c r="I207" s="766"/>
      <c r="J207" s="456">
        <f t="shared" si="7"/>
        <v>0</v>
      </c>
      <c r="K207" s="779"/>
      <c r="L207" s="457">
        <f t="shared" si="8"/>
        <v>0</v>
      </c>
      <c r="M207" s="790">
        <f t="shared" si="9"/>
        <v>0</v>
      </c>
      <c r="N207" s="829">
        <f t="shared" si="9"/>
        <v>0</v>
      </c>
      <c r="O207" s="819"/>
      <c r="P207" s="167"/>
    </row>
    <row r="208" spans="1:16" ht="18.75" customHeight="1" x14ac:dyDescent="0.15">
      <c r="A208" s="149"/>
      <c r="B208" s="216"/>
      <c r="C208" s="217"/>
      <c r="D208" s="318"/>
      <c r="E208" s="487"/>
      <c r="F208" s="493"/>
      <c r="G208" s="334"/>
      <c r="H208" s="455"/>
      <c r="I208" s="766"/>
      <c r="J208" s="456">
        <f t="shared" si="7"/>
        <v>0</v>
      </c>
      <c r="K208" s="779"/>
      <c r="L208" s="457">
        <f t="shared" si="8"/>
        <v>0</v>
      </c>
      <c r="M208" s="790">
        <f t="shared" si="9"/>
        <v>0</v>
      </c>
      <c r="N208" s="829">
        <f t="shared" si="9"/>
        <v>0</v>
      </c>
      <c r="O208" s="819"/>
      <c r="P208" s="167"/>
    </row>
    <row r="209" spans="1:29" ht="18.75" customHeight="1" x14ac:dyDescent="0.15">
      <c r="A209" s="149"/>
      <c r="B209" s="216"/>
      <c r="C209" s="217"/>
      <c r="D209" s="318"/>
      <c r="E209" s="487"/>
      <c r="F209" s="493"/>
      <c r="G209" s="334"/>
      <c r="H209" s="455"/>
      <c r="I209" s="766"/>
      <c r="J209" s="456">
        <f t="shared" si="7"/>
        <v>0</v>
      </c>
      <c r="K209" s="779"/>
      <c r="L209" s="457">
        <f t="shared" si="8"/>
        <v>0</v>
      </c>
      <c r="M209" s="790">
        <f t="shared" si="9"/>
        <v>0</v>
      </c>
      <c r="N209" s="829">
        <f t="shared" si="9"/>
        <v>0</v>
      </c>
      <c r="O209" s="819"/>
      <c r="P209" s="170"/>
    </row>
    <row r="210" spans="1:29" ht="18.75" customHeight="1" x14ac:dyDescent="0.15">
      <c r="A210" s="149"/>
      <c r="B210" s="216"/>
      <c r="C210" s="217"/>
      <c r="D210" s="318"/>
      <c r="E210" s="487"/>
      <c r="F210" s="493"/>
      <c r="G210" s="334"/>
      <c r="H210" s="455"/>
      <c r="I210" s="766"/>
      <c r="J210" s="456">
        <f t="shared" si="7"/>
        <v>0</v>
      </c>
      <c r="K210" s="779"/>
      <c r="L210" s="457">
        <f t="shared" si="8"/>
        <v>0</v>
      </c>
      <c r="M210" s="790">
        <f t="shared" si="9"/>
        <v>0</v>
      </c>
      <c r="N210" s="829">
        <f t="shared" si="9"/>
        <v>0</v>
      </c>
      <c r="O210" s="819"/>
      <c r="P210" s="161"/>
    </row>
    <row r="211" spans="1:29" ht="18.75" customHeight="1" x14ac:dyDescent="0.15">
      <c r="A211" s="149"/>
      <c r="B211" s="216"/>
      <c r="C211" s="217"/>
      <c r="D211" s="318"/>
      <c r="E211" s="487"/>
      <c r="F211" s="493"/>
      <c r="G211" s="334"/>
      <c r="H211" s="455"/>
      <c r="I211" s="766"/>
      <c r="J211" s="456">
        <f t="shared" si="7"/>
        <v>0</v>
      </c>
      <c r="K211" s="779"/>
      <c r="L211" s="457">
        <f t="shared" si="8"/>
        <v>0</v>
      </c>
      <c r="M211" s="790">
        <f t="shared" si="9"/>
        <v>0</v>
      </c>
      <c r="N211" s="829">
        <f t="shared" si="9"/>
        <v>0</v>
      </c>
      <c r="O211" s="819"/>
      <c r="P211" s="170"/>
    </row>
    <row r="212" spans="1:29" s="135" customFormat="1" ht="18.75" customHeight="1" x14ac:dyDescent="0.15">
      <c r="A212" s="149"/>
      <c r="B212" s="216"/>
      <c r="C212" s="217"/>
      <c r="D212" s="318"/>
      <c r="E212" s="487"/>
      <c r="F212" s="493"/>
      <c r="G212" s="334"/>
      <c r="H212" s="455"/>
      <c r="I212" s="766"/>
      <c r="J212" s="456">
        <f t="shared" si="7"/>
        <v>0</v>
      </c>
      <c r="K212" s="779"/>
      <c r="L212" s="457">
        <f t="shared" si="8"/>
        <v>0</v>
      </c>
      <c r="M212" s="790">
        <f t="shared" si="9"/>
        <v>0</v>
      </c>
      <c r="N212" s="829">
        <f t="shared" si="9"/>
        <v>0</v>
      </c>
      <c r="O212" s="819"/>
      <c r="Q212" s="134"/>
      <c r="R212" s="134"/>
      <c r="S212" s="134"/>
      <c r="T212" s="134"/>
      <c r="U212" s="134"/>
      <c r="V212" s="134"/>
      <c r="W212" s="134"/>
      <c r="X212" s="134"/>
      <c r="Y212" s="134"/>
      <c r="Z212" s="134"/>
      <c r="AA212" s="134"/>
      <c r="AB212" s="134"/>
      <c r="AC212" s="134"/>
    </row>
    <row r="213" spans="1:29" s="135" customFormat="1" ht="18.75" customHeight="1" x14ac:dyDescent="0.15">
      <c r="A213" s="149"/>
      <c r="B213" s="216"/>
      <c r="C213" s="217"/>
      <c r="D213" s="318"/>
      <c r="E213" s="497"/>
      <c r="F213" s="493"/>
      <c r="G213" s="334"/>
      <c r="H213" s="455"/>
      <c r="I213" s="766"/>
      <c r="J213" s="456">
        <f t="shared" si="7"/>
        <v>0</v>
      </c>
      <c r="K213" s="779"/>
      <c r="L213" s="457">
        <f t="shared" si="8"/>
        <v>0</v>
      </c>
      <c r="M213" s="790">
        <f t="shared" si="9"/>
        <v>0</v>
      </c>
      <c r="N213" s="829">
        <f t="shared" si="9"/>
        <v>0</v>
      </c>
      <c r="O213" s="819"/>
      <c r="Q213" s="134"/>
      <c r="R213" s="134"/>
      <c r="S213" s="134"/>
      <c r="T213" s="134"/>
      <c r="U213" s="134"/>
      <c r="V213" s="134"/>
      <c r="W213" s="134"/>
      <c r="X213" s="134"/>
      <c r="Y213" s="134"/>
      <c r="Z213" s="134"/>
      <c r="AA213" s="134"/>
      <c r="AB213" s="134"/>
      <c r="AC213" s="134"/>
    </row>
    <row r="214" spans="1:29" s="135" customFormat="1" ht="18.75" customHeight="1" x14ac:dyDescent="0.15">
      <c r="A214" s="149"/>
      <c r="B214" s="216"/>
      <c r="C214" s="217"/>
      <c r="D214" s="318"/>
      <c r="E214" s="487"/>
      <c r="F214" s="493"/>
      <c r="G214" s="334"/>
      <c r="H214" s="455"/>
      <c r="I214" s="766"/>
      <c r="J214" s="456">
        <f t="shared" si="7"/>
        <v>0</v>
      </c>
      <c r="K214" s="779"/>
      <c r="L214" s="457">
        <f t="shared" si="8"/>
        <v>0</v>
      </c>
      <c r="M214" s="790">
        <f t="shared" si="9"/>
        <v>0</v>
      </c>
      <c r="N214" s="829">
        <f t="shared" si="9"/>
        <v>0</v>
      </c>
      <c r="O214" s="819"/>
      <c r="Q214" s="134"/>
      <c r="R214" s="134"/>
      <c r="S214" s="134"/>
      <c r="T214" s="134"/>
      <c r="U214" s="134"/>
      <c r="V214" s="134"/>
      <c r="W214" s="134"/>
      <c r="X214" s="134"/>
      <c r="Y214" s="134"/>
      <c r="Z214" s="134"/>
      <c r="AA214" s="134"/>
      <c r="AB214" s="134"/>
      <c r="AC214" s="134"/>
    </row>
    <row r="215" spans="1:29" s="135" customFormat="1" ht="18.75" customHeight="1" x14ac:dyDescent="0.15">
      <c r="A215" s="149"/>
      <c r="B215" s="216"/>
      <c r="C215" s="217"/>
      <c r="D215" s="318"/>
      <c r="E215" s="353" t="s">
        <v>418</v>
      </c>
      <c r="F215" s="182" t="s">
        <v>852</v>
      </c>
      <c r="G215" s="334"/>
      <c r="H215" s="455"/>
      <c r="I215" s="766"/>
      <c r="J215" s="459">
        <f>SUMIFS(J185:J214,D185:D214,"設備（部材）")</f>
        <v>0</v>
      </c>
      <c r="K215" s="779"/>
      <c r="L215" s="460">
        <f>SUMIFS(L185:L214,D185:D214,"設備（部材）")</f>
        <v>0</v>
      </c>
      <c r="M215" s="790"/>
      <c r="N215" s="831">
        <f>J215-L215</f>
        <v>0</v>
      </c>
      <c r="O215" s="819"/>
      <c r="Q215" s="134"/>
      <c r="R215" s="134"/>
      <c r="S215" s="134"/>
      <c r="T215" s="134"/>
      <c r="U215" s="134"/>
      <c r="V215" s="134"/>
      <c r="W215" s="134"/>
      <c r="X215" s="134"/>
      <c r="Y215" s="134"/>
      <c r="Z215" s="134"/>
      <c r="AA215" s="134"/>
      <c r="AB215" s="134"/>
      <c r="AC215" s="134"/>
    </row>
    <row r="216" spans="1:29" s="135" customFormat="1" ht="18.75" customHeight="1" x14ac:dyDescent="0.15">
      <c r="A216" s="149"/>
      <c r="B216" s="216"/>
      <c r="C216" s="217"/>
      <c r="D216" s="318"/>
      <c r="E216" s="353" t="s">
        <v>853</v>
      </c>
      <c r="F216" s="182" t="s">
        <v>852</v>
      </c>
      <c r="G216" s="334"/>
      <c r="H216" s="455"/>
      <c r="I216" s="766"/>
      <c r="J216" s="459">
        <f>SUMIFS(J185:J214,D185:D214,"工事")</f>
        <v>0</v>
      </c>
      <c r="K216" s="779"/>
      <c r="L216" s="460">
        <f>SUMIFS(L185:L214,D185:D214,"工事")</f>
        <v>0</v>
      </c>
      <c r="M216" s="790"/>
      <c r="N216" s="831">
        <f>J216-L216</f>
        <v>0</v>
      </c>
      <c r="O216" s="819"/>
      <c r="Q216" s="134"/>
      <c r="R216" s="134"/>
      <c r="S216" s="134"/>
      <c r="T216" s="134"/>
      <c r="U216" s="134"/>
      <c r="V216" s="134"/>
      <c r="W216" s="134"/>
      <c r="X216" s="134"/>
      <c r="Y216" s="134"/>
      <c r="Z216" s="134"/>
      <c r="AA216" s="134"/>
      <c r="AB216" s="134"/>
      <c r="AC216" s="134"/>
    </row>
    <row r="217" spans="1:29" s="135" customFormat="1" ht="18.75" customHeight="1" thickBot="1" x14ac:dyDescent="0.2">
      <c r="A217" s="149"/>
      <c r="B217" s="218"/>
      <c r="C217" s="219"/>
      <c r="D217" s="319"/>
      <c r="E217" s="354" t="s">
        <v>850</v>
      </c>
      <c r="F217" s="355" t="s">
        <v>851</v>
      </c>
      <c r="G217" s="345"/>
      <c r="H217" s="489"/>
      <c r="I217" s="774"/>
      <c r="J217" s="494">
        <f>J215+J216</f>
        <v>0</v>
      </c>
      <c r="K217" s="786"/>
      <c r="L217" s="495">
        <f>L215+L216</f>
        <v>0</v>
      </c>
      <c r="M217" s="804"/>
      <c r="N217" s="832">
        <f>J217-L217</f>
        <v>0</v>
      </c>
      <c r="O217" s="838"/>
      <c r="Q217" s="134"/>
      <c r="R217" s="134"/>
      <c r="S217" s="134"/>
      <c r="T217" s="134"/>
      <c r="U217" s="134"/>
      <c r="V217" s="134"/>
      <c r="W217" s="134"/>
      <c r="X217" s="134"/>
      <c r="Y217" s="134"/>
      <c r="Z217" s="134"/>
      <c r="AA217" s="134"/>
      <c r="AB217" s="134"/>
      <c r="AC217" s="134"/>
    </row>
    <row r="218" spans="1:29" ht="18.75" customHeight="1" x14ac:dyDescent="0.15">
      <c r="A218" s="149"/>
      <c r="B218" s="183"/>
      <c r="C218" s="184"/>
      <c r="D218" s="316"/>
      <c r="E218" s="487"/>
      <c r="F218" s="492" t="s">
        <v>182</v>
      </c>
      <c r="G218" s="334"/>
      <c r="H218" s="455"/>
      <c r="I218" s="766"/>
      <c r="J218" s="456"/>
      <c r="K218" s="779"/>
      <c r="L218" s="457"/>
      <c r="M218" s="790"/>
      <c r="N218" s="829"/>
      <c r="O218" s="819"/>
      <c r="P218" s="167"/>
    </row>
    <row r="219" spans="1:29" ht="18.75" customHeight="1" x14ac:dyDescent="0.15">
      <c r="A219" s="149"/>
      <c r="B219" s="216"/>
      <c r="C219" s="217"/>
      <c r="D219" s="318"/>
      <c r="E219" s="487"/>
      <c r="F219" s="493"/>
      <c r="G219" s="334"/>
      <c r="H219" s="455"/>
      <c r="I219" s="766"/>
      <c r="J219" s="456">
        <f t="shared" ref="J219:J248" si="10">ROUNDDOWN(H219*I219,0)</f>
        <v>0</v>
      </c>
      <c r="K219" s="779"/>
      <c r="L219" s="457">
        <f t="shared" ref="L219:L248" si="11">ROUNDDOWN(H219*K219,0)</f>
        <v>0</v>
      </c>
      <c r="M219" s="790">
        <f t="shared" ref="M219:N248" si="12">I219-K219</f>
        <v>0</v>
      </c>
      <c r="N219" s="829">
        <f t="shared" si="12"/>
        <v>0</v>
      </c>
      <c r="O219" s="819"/>
      <c r="P219" s="167"/>
    </row>
    <row r="220" spans="1:29" ht="18.75" customHeight="1" x14ac:dyDescent="0.15">
      <c r="A220" s="149"/>
      <c r="B220" s="216"/>
      <c r="C220" s="217"/>
      <c r="D220" s="318"/>
      <c r="E220" s="487"/>
      <c r="F220" s="493"/>
      <c r="G220" s="334"/>
      <c r="H220" s="455"/>
      <c r="I220" s="766"/>
      <c r="J220" s="456">
        <f t="shared" si="10"/>
        <v>0</v>
      </c>
      <c r="K220" s="779"/>
      <c r="L220" s="457">
        <f t="shared" si="11"/>
        <v>0</v>
      </c>
      <c r="M220" s="790">
        <f t="shared" si="12"/>
        <v>0</v>
      </c>
      <c r="N220" s="829">
        <f t="shared" si="12"/>
        <v>0</v>
      </c>
      <c r="O220" s="819"/>
      <c r="P220" s="167"/>
    </row>
    <row r="221" spans="1:29" ht="18.75" customHeight="1" x14ac:dyDescent="0.15">
      <c r="A221" s="149"/>
      <c r="B221" s="216"/>
      <c r="C221" s="217"/>
      <c r="D221" s="318"/>
      <c r="E221" s="487"/>
      <c r="F221" s="493"/>
      <c r="G221" s="334"/>
      <c r="H221" s="455"/>
      <c r="I221" s="766"/>
      <c r="J221" s="456">
        <f t="shared" si="10"/>
        <v>0</v>
      </c>
      <c r="K221" s="779"/>
      <c r="L221" s="457">
        <f t="shared" si="11"/>
        <v>0</v>
      </c>
      <c r="M221" s="790">
        <f t="shared" si="12"/>
        <v>0</v>
      </c>
      <c r="N221" s="829">
        <f t="shared" si="12"/>
        <v>0</v>
      </c>
      <c r="O221" s="819"/>
      <c r="P221" s="167"/>
    </row>
    <row r="222" spans="1:29" ht="18.75" customHeight="1" x14ac:dyDescent="0.15">
      <c r="A222" s="149"/>
      <c r="B222" s="216"/>
      <c r="C222" s="217"/>
      <c r="D222" s="318"/>
      <c r="E222" s="487"/>
      <c r="F222" s="493"/>
      <c r="G222" s="334"/>
      <c r="H222" s="455"/>
      <c r="I222" s="766"/>
      <c r="J222" s="456">
        <f t="shared" si="10"/>
        <v>0</v>
      </c>
      <c r="K222" s="779"/>
      <c r="L222" s="457">
        <f t="shared" si="11"/>
        <v>0</v>
      </c>
      <c r="M222" s="790">
        <f t="shared" si="12"/>
        <v>0</v>
      </c>
      <c r="N222" s="829">
        <f t="shared" si="12"/>
        <v>0</v>
      </c>
      <c r="O222" s="819"/>
      <c r="P222" s="167"/>
    </row>
    <row r="223" spans="1:29" ht="18.75" customHeight="1" x14ac:dyDescent="0.15">
      <c r="A223" s="149"/>
      <c r="B223" s="216"/>
      <c r="C223" s="217"/>
      <c r="D223" s="318"/>
      <c r="E223" s="487"/>
      <c r="F223" s="493"/>
      <c r="G223" s="334"/>
      <c r="H223" s="455"/>
      <c r="I223" s="766"/>
      <c r="J223" s="456">
        <f t="shared" si="10"/>
        <v>0</v>
      </c>
      <c r="K223" s="779"/>
      <c r="L223" s="457">
        <f t="shared" si="11"/>
        <v>0</v>
      </c>
      <c r="M223" s="790">
        <f t="shared" si="12"/>
        <v>0</v>
      </c>
      <c r="N223" s="829">
        <f t="shared" si="12"/>
        <v>0</v>
      </c>
      <c r="O223" s="819"/>
      <c r="P223" s="167"/>
    </row>
    <row r="224" spans="1:29" ht="18.75" customHeight="1" x14ac:dyDescent="0.15">
      <c r="A224" s="149"/>
      <c r="B224" s="216"/>
      <c r="C224" s="217"/>
      <c r="D224" s="318"/>
      <c r="E224" s="487"/>
      <c r="F224" s="493"/>
      <c r="G224" s="334"/>
      <c r="H224" s="455"/>
      <c r="I224" s="766"/>
      <c r="J224" s="456">
        <f t="shared" si="10"/>
        <v>0</v>
      </c>
      <c r="K224" s="779"/>
      <c r="L224" s="457">
        <f t="shared" si="11"/>
        <v>0</v>
      </c>
      <c r="M224" s="790">
        <f t="shared" si="12"/>
        <v>0</v>
      </c>
      <c r="N224" s="829">
        <f t="shared" si="12"/>
        <v>0</v>
      </c>
      <c r="O224" s="819"/>
      <c r="P224" s="167"/>
    </row>
    <row r="225" spans="1:16" ht="18.75" customHeight="1" x14ac:dyDescent="0.15">
      <c r="A225" s="149"/>
      <c r="B225" s="216"/>
      <c r="C225" s="217"/>
      <c r="D225" s="318"/>
      <c r="E225" s="487"/>
      <c r="F225" s="493"/>
      <c r="G225" s="334"/>
      <c r="H225" s="455"/>
      <c r="I225" s="766"/>
      <c r="J225" s="456">
        <f t="shared" si="10"/>
        <v>0</v>
      </c>
      <c r="K225" s="779"/>
      <c r="L225" s="457">
        <f t="shared" si="11"/>
        <v>0</v>
      </c>
      <c r="M225" s="790">
        <f t="shared" si="12"/>
        <v>0</v>
      </c>
      <c r="N225" s="829">
        <f t="shared" si="12"/>
        <v>0</v>
      </c>
      <c r="O225" s="819"/>
      <c r="P225" s="167"/>
    </row>
    <row r="226" spans="1:16" ht="18.75" customHeight="1" x14ac:dyDescent="0.15">
      <c r="A226" s="149"/>
      <c r="B226" s="216"/>
      <c r="C226" s="217"/>
      <c r="D226" s="318"/>
      <c r="E226" s="487"/>
      <c r="F226" s="493"/>
      <c r="G226" s="334"/>
      <c r="H226" s="455"/>
      <c r="I226" s="766"/>
      <c r="J226" s="456">
        <f t="shared" si="10"/>
        <v>0</v>
      </c>
      <c r="K226" s="779"/>
      <c r="L226" s="457">
        <f t="shared" si="11"/>
        <v>0</v>
      </c>
      <c r="M226" s="790">
        <f t="shared" si="12"/>
        <v>0</v>
      </c>
      <c r="N226" s="829">
        <f t="shared" si="12"/>
        <v>0</v>
      </c>
      <c r="O226" s="819"/>
      <c r="P226" s="167"/>
    </row>
    <row r="227" spans="1:16" ht="18.75" customHeight="1" x14ac:dyDescent="0.15">
      <c r="A227" s="149"/>
      <c r="B227" s="216"/>
      <c r="C227" s="217"/>
      <c r="D227" s="318"/>
      <c r="E227" s="487"/>
      <c r="F227" s="493"/>
      <c r="G227" s="334"/>
      <c r="H227" s="455"/>
      <c r="I227" s="766"/>
      <c r="J227" s="456">
        <f t="shared" si="10"/>
        <v>0</v>
      </c>
      <c r="K227" s="779"/>
      <c r="L227" s="457">
        <f t="shared" si="11"/>
        <v>0</v>
      </c>
      <c r="M227" s="790">
        <f t="shared" si="12"/>
        <v>0</v>
      </c>
      <c r="N227" s="829">
        <f t="shared" si="12"/>
        <v>0</v>
      </c>
      <c r="O227" s="819"/>
      <c r="P227" s="167"/>
    </row>
    <row r="228" spans="1:16" ht="18.75" customHeight="1" x14ac:dyDescent="0.15">
      <c r="A228" s="149"/>
      <c r="B228" s="216"/>
      <c r="C228" s="217"/>
      <c r="D228" s="318"/>
      <c r="E228" s="487"/>
      <c r="F228" s="493"/>
      <c r="G228" s="334"/>
      <c r="H228" s="455"/>
      <c r="I228" s="766"/>
      <c r="J228" s="456">
        <f t="shared" si="10"/>
        <v>0</v>
      </c>
      <c r="K228" s="779"/>
      <c r="L228" s="457">
        <f t="shared" si="11"/>
        <v>0</v>
      </c>
      <c r="M228" s="790">
        <f t="shared" si="12"/>
        <v>0</v>
      </c>
      <c r="N228" s="829">
        <f t="shared" si="12"/>
        <v>0</v>
      </c>
      <c r="O228" s="819"/>
      <c r="P228" s="167"/>
    </row>
    <row r="229" spans="1:16" ht="18.75" customHeight="1" x14ac:dyDescent="0.15">
      <c r="A229" s="149"/>
      <c r="B229" s="216"/>
      <c r="C229" s="217"/>
      <c r="D229" s="318"/>
      <c r="E229" s="487"/>
      <c r="F229" s="493"/>
      <c r="G229" s="334"/>
      <c r="H229" s="455"/>
      <c r="I229" s="766"/>
      <c r="J229" s="456">
        <f t="shared" si="10"/>
        <v>0</v>
      </c>
      <c r="K229" s="779"/>
      <c r="L229" s="457">
        <f t="shared" si="11"/>
        <v>0</v>
      </c>
      <c r="M229" s="790">
        <f t="shared" si="12"/>
        <v>0</v>
      </c>
      <c r="N229" s="829">
        <f t="shared" si="12"/>
        <v>0</v>
      </c>
      <c r="O229" s="819"/>
      <c r="P229" s="167"/>
    </row>
    <row r="230" spans="1:16" ht="18.75" customHeight="1" x14ac:dyDescent="0.15">
      <c r="A230" s="149"/>
      <c r="B230" s="216"/>
      <c r="C230" s="217"/>
      <c r="D230" s="318"/>
      <c r="E230" s="487"/>
      <c r="F230" s="493"/>
      <c r="G230" s="334"/>
      <c r="H230" s="455"/>
      <c r="I230" s="766"/>
      <c r="J230" s="456">
        <f t="shared" si="10"/>
        <v>0</v>
      </c>
      <c r="K230" s="779"/>
      <c r="L230" s="457">
        <f t="shared" si="11"/>
        <v>0</v>
      </c>
      <c r="M230" s="790">
        <f t="shared" si="12"/>
        <v>0</v>
      </c>
      <c r="N230" s="829">
        <f t="shared" si="12"/>
        <v>0</v>
      </c>
      <c r="O230" s="819"/>
      <c r="P230" s="167"/>
    </row>
    <row r="231" spans="1:16" ht="18.75" customHeight="1" x14ac:dyDescent="0.15">
      <c r="A231" s="149"/>
      <c r="B231" s="216"/>
      <c r="C231" s="217"/>
      <c r="D231" s="318"/>
      <c r="E231" s="487"/>
      <c r="F231" s="493"/>
      <c r="G231" s="334"/>
      <c r="H231" s="455"/>
      <c r="I231" s="766"/>
      <c r="J231" s="456">
        <f t="shared" si="10"/>
        <v>0</v>
      </c>
      <c r="K231" s="779"/>
      <c r="L231" s="457">
        <f t="shared" si="11"/>
        <v>0</v>
      </c>
      <c r="M231" s="790">
        <f t="shared" si="12"/>
        <v>0</v>
      </c>
      <c r="N231" s="829">
        <f t="shared" si="12"/>
        <v>0</v>
      </c>
      <c r="O231" s="819"/>
      <c r="P231" s="167"/>
    </row>
    <row r="232" spans="1:16" ht="18.75" customHeight="1" x14ac:dyDescent="0.15">
      <c r="A232" s="149"/>
      <c r="B232" s="216"/>
      <c r="C232" s="217"/>
      <c r="D232" s="318"/>
      <c r="E232" s="487"/>
      <c r="F232" s="493"/>
      <c r="G232" s="334"/>
      <c r="H232" s="455"/>
      <c r="I232" s="766"/>
      <c r="J232" s="456">
        <f t="shared" si="10"/>
        <v>0</v>
      </c>
      <c r="K232" s="779"/>
      <c r="L232" s="457">
        <f t="shared" si="11"/>
        <v>0</v>
      </c>
      <c r="M232" s="790">
        <f t="shared" si="12"/>
        <v>0</v>
      </c>
      <c r="N232" s="829">
        <f t="shared" si="12"/>
        <v>0</v>
      </c>
      <c r="O232" s="819"/>
      <c r="P232" s="167"/>
    </row>
    <row r="233" spans="1:16" ht="18.75" customHeight="1" x14ac:dyDescent="0.15">
      <c r="A233" s="149"/>
      <c r="B233" s="216"/>
      <c r="C233" s="217"/>
      <c r="D233" s="318"/>
      <c r="E233" s="487"/>
      <c r="F233" s="493"/>
      <c r="G233" s="334"/>
      <c r="H233" s="455"/>
      <c r="I233" s="766"/>
      <c r="J233" s="456">
        <f t="shared" si="10"/>
        <v>0</v>
      </c>
      <c r="K233" s="779"/>
      <c r="L233" s="457">
        <f t="shared" si="11"/>
        <v>0</v>
      </c>
      <c r="M233" s="790">
        <f t="shared" si="12"/>
        <v>0</v>
      </c>
      <c r="N233" s="829">
        <f t="shared" si="12"/>
        <v>0</v>
      </c>
      <c r="O233" s="819"/>
      <c r="P233" s="167"/>
    </row>
    <row r="234" spans="1:16" ht="18.75" customHeight="1" x14ac:dyDescent="0.15">
      <c r="A234" s="149"/>
      <c r="B234" s="216"/>
      <c r="C234" s="217"/>
      <c r="D234" s="318"/>
      <c r="E234" s="487"/>
      <c r="F234" s="493"/>
      <c r="G234" s="334"/>
      <c r="H234" s="455"/>
      <c r="I234" s="766"/>
      <c r="J234" s="456">
        <f t="shared" si="10"/>
        <v>0</v>
      </c>
      <c r="K234" s="779"/>
      <c r="L234" s="457">
        <f t="shared" si="11"/>
        <v>0</v>
      </c>
      <c r="M234" s="790">
        <f t="shared" si="12"/>
        <v>0</v>
      </c>
      <c r="N234" s="829">
        <f t="shared" si="12"/>
        <v>0</v>
      </c>
      <c r="O234" s="819"/>
      <c r="P234" s="167"/>
    </row>
    <row r="235" spans="1:16" ht="18.75" customHeight="1" x14ac:dyDescent="0.15">
      <c r="A235" s="149"/>
      <c r="B235" s="216"/>
      <c r="C235" s="217"/>
      <c r="D235" s="318"/>
      <c r="E235" s="487"/>
      <c r="F235" s="493"/>
      <c r="G235" s="334"/>
      <c r="H235" s="455"/>
      <c r="I235" s="766"/>
      <c r="J235" s="456">
        <f t="shared" si="10"/>
        <v>0</v>
      </c>
      <c r="K235" s="779"/>
      <c r="L235" s="457">
        <f t="shared" si="11"/>
        <v>0</v>
      </c>
      <c r="M235" s="790">
        <f t="shared" si="12"/>
        <v>0</v>
      </c>
      <c r="N235" s="829">
        <f t="shared" si="12"/>
        <v>0</v>
      </c>
      <c r="O235" s="819"/>
      <c r="P235" s="167"/>
    </row>
    <row r="236" spans="1:16" ht="18.75" customHeight="1" x14ac:dyDescent="0.15">
      <c r="A236" s="149"/>
      <c r="B236" s="216"/>
      <c r="C236" s="217"/>
      <c r="D236" s="318"/>
      <c r="E236" s="487"/>
      <c r="F236" s="493"/>
      <c r="G236" s="334"/>
      <c r="H236" s="455"/>
      <c r="I236" s="766"/>
      <c r="J236" s="456">
        <f t="shared" si="10"/>
        <v>0</v>
      </c>
      <c r="K236" s="779"/>
      <c r="L236" s="457">
        <f t="shared" si="11"/>
        <v>0</v>
      </c>
      <c r="M236" s="790">
        <f t="shared" si="12"/>
        <v>0</v>
      </c>
      <c r="N236" s="829">
        <f t="shared" si="12"/>
        <v>0</v>
      </c>
      <c r="O236" s="819"/>
      <c r="P236" s="167"/>
    </row>
    <row r="237" spans="1:16" ht="18.75" customHeight="1" x14ac:dyDescent="0.15">
      <c r="A237" s="149"/>
      <c r="B237" s="216"/>
      <c r="C237" s="217"/>
      <c r="D237" s="318"/>
      <c r="E237" s="487"/>
      <c r="F237" s="493"/>
      <c r="G237" s="334"/>
      <c r="H237" s="455"/>
      <c r="I237" s="766"/>
      <c r="J237" s="456">
        <f t="shared" si="10"/>
        <v>0</v>
      </c>
      <c r="K237" s="779"/>
      <c r="L237" s="457">
        <f t="shared" si="11"/>
        <v>0</v>
      </c>
      <c r="M237" s="790">
        <f t="shared" si="12"/>
        <v>0</v>
      </c>
      <c r="N237" s="829">
        <f t="shared" si="12"/>
        <v>0</v>
      </c>
      <c r="O237" s="819"/>
      <c r="P237" s="167"/>
    </row>
    <row r="238" spans="1:16" ht="18.75" customHeight="1" x14ac:dyDescent="0.15">
      <c r="A238" s="149"/>
      <c r="B238" s="216"/>
      <c r="C238" s="217"/>
      <c r="D238" s="318"/>
      <c r="E238" s="487"/>
      <c r="F238" s="493"/>
      <c r="G238" s="334"/>
      <c r="H238" s="455"/>
      <c r="I238" s="766"/>
      <c r="J238" s="456">
        <f t="shared" si="10"/>
        <v>0</v>
      </c>
      <c r="K238" s="779"/>
      <c r="L238" s="457">
        <f t="shared" si="11"/>
        <v>0</v>
      </c>
      <c r="M238" s="790">
        <f t="shared" si="12"/>
        <v>0</v>
      </c>
      <c r="N238" s="829">
        <f t="shared" si="12"/>
        <v>0</v>
      </c>
      <c r="O238" s="819"/>
      <c r="P238" s="167"/>
    </row>
    <row r="239" spans="1:16" ht="18.75" customHeight="1" x14ac:dyDescent="0.15">
      <c r="A239" s="149"/>
      <c r="B239" s="216"/>
      <c r="C239" s="217"/>
      <c r="D239" s="318"/>
      <c r="E239" s="487"/>
      <c r="F239" s="493"/>
      <c r="G239" s="334"/>
      <c r="H239" s="455"/>
      <c r="I239" s="766"/>
      <c r="J239" s="456">
        <f t="shared" si="10"/>
        <v>0</v>
      </c>
      <c r="K239" s="779"/>
      <c r="L239" s="457">
        <f t="shared" si="11"/>
        <v>0</v>
      </c>
      <c r="M239" s="790">
        <f t="shared" si="12"/>
        <v>0</v>
      </c>
      <c r="N239" s="829">
        <f t="shared" si="12"/>
        <v>0</v>
      </c>
      <c r="O239" s="819"/>
      <c r="P239" s="167"/>
    </row>
    <row r="240" spans="1:16" ht="18.75" customHeight="1" x14ac:dyDescent="0.15">
      <c r="A240" s="149"/>
      <c r="B240" s="216"/>
      <c r="C240" s="217"/>
      <c r="D240" s="318"/>
      <c r="E240" s="487"/>
      <c r="F240" s="493"/>
      <c r="G240" s="334"/>
      <c r="H240" s="455"/>
      <c r="I240" s="766"/>
      <c r="J240" s="456">
        <f t="shared" si="10"/>
        <v>0</v>
      </c>
      <c r="K240" s="779"/>
      <c r="L240" s="457">
        <f t="shared" si="11"/>
        <v>0</v>
      </c>
      <c r="M240" s="790">
        <f t="shared" si="12"/>
        <v>0</v>
      </c>
      <c r="N240" s="829">
        <f t="shared" si="12"/>
        <v>0</v>
      </c>
      <c r="O240" s="819"/>
      <c r="P240" s="167"/>
    </row>
    <row r="241" spans="1:29" ht="18.75" customHeight="1" x14ac:dyDescent="0.15">
      <c r="A241" s="149"/>
      <c r="B241" s="216"/>
      <c r="C241" s="217"/>
      <c r="D241" s="318"/>
      <c r="E241" s="487"/>
      <c r="F241" s="493"/>
      <c r="G241" s="334"/>
      <c r="H241" s="455"/>
      <c r="I241" s="766"/>
      <c r="J241" s="456">
        <f t="shared" si="10"/>
        <v>0</v>
      </c>
      <c r="K241" s="779"/>
      <c r="L241" s="457">
        <f t="shared" si="11"/>
        <v>0</v>
      </c>
      <c r="M241" s="790">
        <f t="shared" si="12"/>
        <v>0</v>
      </c>
      <c r="N241" s="829">
        <f t="shared" si="12"/>
        <v>0</v>
      </c>
      <c r="O241" s="819"/>
      <c r="P241" s="167"/>
    </row>
    <row r="242" spans="1:29" ht="18.75" customHeight="1" x14ac:dyDescent="0.15">
      <c r="A242" s="149"/>
      <c r="B242" s="216"/>
      <c r="C242" s="217"/>
      <c r="D242" s="318"/>
      <c r="E242" s="487"/>
      <c r="F242" s="493"/>
      <c r="G242" s="334"/>
      <c r="H242" s="455"/>
      <c r="I242" s="766"/>
      <c r="J242" s="456">
        <f t="shared" si="10"/>
        <v>0</v>
      </c>
      <c r="K242" s="779"/>
      <c r="L242" s="457">
        <f t="shared" si="11"/>
        <v>0</v>
      </c>
      <c r="M242" s="790">
        <f t="shared" si="12"/>
        <v>0</v>
      </c>
      <c r="N242" s="829">
        <f t="shared" si="12"/>
        <v>0</v>
      </c>
      <c r="O242" s="819"/>
      <c r="P242" s="167"/>
    </row>
    <row r="243" spans="1:29" ht="18.75" customHeight="1" x14ac:dyDescent="0.15">
      <c r="A243" s="149"/>
      <c r="B243" s="216"/>
      <c r="C243" s="217"/>
      <c r="D243" s="318"/>
      <c r="E243" s="487"/>
      <c r="F243" s="493"/>
      <c r="G243" s="334"/>
      <c r="H243" s="455"/>
      <c r="I243" s="766"/>
      <c r="J243" s="456">
        <f t="shared" si="10"/>
        <v>0</v>
      </c>
      <c r="K243" s="779"/>
      <c r="L243" s="457">
        <f t="shared" si="11"/>
        <v>0</v>
      </c>
      <c r="M243" s="790">
        <f t="shared" si="12"/>
        <v>0</v>
      </c>
      <c r="N243" s="829">
        <f t="shared" si="12"/>
        <v>0</v>
      </c>
      <c r="O243" s="819"/>
      <c r="P243" s="167"/>
    </row>
    <row r="244" spans="1:29" ht="18.75" customHeight="1" x14ac:dyDescent="0.15">
      <c r="A244" s="149"/>
      <c r="B244" s="216"/>
      <c r="C244" s="217"/>
      <c r="D244" s="318"/>
      <c r="E244" s="487"/>
      <c r="F244" s="493"/>
      <c r="G244" s="334"/>
      <c r="H244" s="455"/>
      <c r="I244" s="766"/>
      <c r="J244" s="456">
        <f t="shared" si="10"/>
        <v>0</v>
      </c>
      <c r="K244" s="779"/>
      <c r="L244" s="457">
        <f t="shared" si="11"/>
        <v>0</v>
      </c>
      <c r="M244" s="790">
        <f t="shared" si="12"/>
        <v>0</v>
      </c>
      <c r="N244" s="829">
        <f t="shared" si="12"/>
        <v>0</v>
      </c>
      <c r="O244" s="819"/>
      <c r="P244" s="167"/>
    </row>
    <row r="245" spans="1:29" ht="18.75" customHeight="1" x14ac:dyDescent="0.15">
      <c r="A245" s="149"/>
      <c r="B245" s="216"/>
      <c r="C245" s="217"/>
      <c r="D245" s="318"/>
      <c r="E245" s="487"/>
      <c r="F245" s="493"/>
      <c r="G245" s="334"/>
      <c r="H245" s="455"/>
      <c r="I245" s="766"/>
      <c r="J245" s="456">
        <f t="shared" si="10"/>
        <v>0</v>
      </c>
      <c r="K245" s="779"/>
      <c r="L245" s="457">
        <f t="shared" si="11"/>
        <v>0</v>
      </c>
      <c r="M245" s="790">
        <f t="shared" si="12"/>
        <v>0</v>
      </c>
      <c r="N245" s="829">
        <f t="shared" si="12"/>
        <v>0</v>
      </c>
      <c r="O245" s="819"/>
      <c r="P245" s="167"/>
    </row>
    <row r="246" spans="1:29" ht="18.75" customHeight="1" x14ac:dyDescent="0.15">
      <c r="A246" s="149"/>
      <c r="B246" s="216"/>
      <c r="C246" s="217"/>
      <c r="D246" s="318"/>
      <c r="E246" s="487"/>
      <c r="F246" s="493"/>
      <c r="G246" s="334"/>
      <c r="H246" s="455"/>
      <c r="I246" s="766"/>
      <c r="J246" s="456">
        <f t="shared" si="10"/>
        <v>0</v>
      </c>
      <c r="K246" s="779"/>
      <c r="L246" s="457">
        <f t="shared" si="11"/>
        <v>0</v>
      </c>
      <c r="M246" s="790">
        <f t="shared" si="12"/>
        <v>0</v>
      </c>
      <c r="N246" s="829">
        <f t="shared" si="12"/>
        <v>0</v>
      </c>
      <c r="O246" s="819"/>
      <c r="P246" s="167"/>
    </row>
    <row r="247" spans="1:29" ht="18.75" customHeight="1" x14ac:dyDescent="0.15">
      <c r="A247" s="149"/>
      <c r="B247" s="216"/>
      <c r="C247" s="217"/>
      <c r="D247" s="318"/>
      <c r="E247" s="487"/>
      <c r="F247" s="493"/>
      <c r="G247" s="334"/>
      <c r="H247" s="455"/>
      <c r="I247" s="766"/>
      <c r="J247" s="456">
        <f t="shared" si="10"/>
        <v>0</v>
      </c>
      <c r="K247" s="779"/>
      <c r="L247" s="457">
        <f t="shared" si="11"/>
        <v>0</v>
      </c>
      <c r="M247" s="790">
        <f>I247-K247</f>
        <v>0</v>
      </c>
      <c r="N247" s="829">
        <f t="shared" si="12"/>
        <v>0</v>
      </c>
      <c r="O247" s="819"/>
      <c r="P247" s="167"/>
    </row>
    <row r="248" spans="1:29" ht="18.75" customHeight="1" x14ac:dyDescent="0.15">
      <c r="A248" s="149"/>
      <c r="B248" s="216"/>
      <c r="C248" s="217"/>
      <c r="D248" s="318"/>
      <c r="E248" s="487"/>
      <c r="F248" s="493"/>
      <c r="G248" s="334"/>
      <c r="H248" s="455"/>
      <c r="I248" s="766"/>
      <c r="J248" s="456">
        <f t="shared" si="10"/>
        <v>0</v>
      </c>
      <c r="K248" s="779"/>
      <c r="L248" s="457">
        <f t="shared" si="11"/>
        <v>0</v>
      </c>
      <c r="M248" s="790">
        <f t="shared" si="12"/>
        <v>0</v>
      </c>
      <c r="N248" s="829">
        <f>J248-L248</f>
        <v>0</v>
      </c>
      <c r="O248" s="819"/>
      <c r="P248" s="167"/>
    </row>
    <row r="249" spans="1:29" s="135" customFormat="1" ht="18.75" customHeight="1" x14ac:dyDescent="0.15">
      <c r="A249" s="149"/>
      <c r="B249" s="216"/>
      <c r="C249" s="217"/>
      <c r="D249" s="318"/>
      <c r="E249" s="353" t="s">
        <v>418</v>
      </c>
      <c r="F249" s="182" t="s">
        <v>852</v>
      </c>
      <c r="G249" s="334"/>
      <c r="H249" s="455"/>
      <c r="I249" s="766"/>
      <c r="J249" s="459">
        <f>SUMIFS(J219:J248,D219:D248,"設備（部材）")</f>
        <v>0</v>
      </c>
      <c r="K249" s="779"/>
      <c r="L249" s="460">
        <f>SUMIFS(L219:L248,D219:D248,"設備（部材）")</f>
        <v>0</v>
      </c>
      <c r="M249" s="790"/>
      <c r="N249" s="831">
        <f>J249-L249</f>
        <v>0</v>
      </c>
      <c r="O249" s="819"/>
      <c r="Q249" s="134"/>
      <c r="R249" s="134"/>
      <c r="S249" s="134"/>
      <c r="T249" s="134"/>
      <c r="U249" s="134"/>
      <c r="V249" s="134"/>
      <c r="W249" s="134"/>
      <c r="X249" s="134"/>
      <c r="Y249" s="134"/>
      <c r="Z249" s="134"/>
      <c r="AA249" s="134"/>
      <c r="AB249" s="134"/>
      <c r="AC249" s="134"/>
    </row>
    <row r="250" spans="1:29" s="135" customFormat="1" ht="18.75" customHeight="1" x14ac:dyDescent="0.15">
      <c r="A250" s="149"/>
      <c r="B250" s="216"/>
      <c r="C250" s="217"/>
      <c r="D250" s="318"/>
      <c r="E250" s="353" t="s">
        <v>853</v>
      </c>
      <c r="F250" s="182" t="s">
        <v>852</v>
      </c>
      <c r="G250" s="334"/>
      <c r="H250" s="455"/>
      <c r="I250" s="766"/>
      <c r="J250" s="459">
        <f>SUMIFS(J219:J248,D219:D248,"工事")</f>
        <v>0</v>
      </c>
      <c r="K250" s="779"/>
      <c r="L250" s="460">
        <f>SUMIFS(L219:L248,D219:D248,"工事")</f>
        <v>0</v>
      </c>
      <c r="M250" s="790"/>
      <c r="N250" s="831">
        <f>J250-L250</f>
        <v>0</v>
      </c>
      <c r="O250" s="819"/>
      <c r="Q250" s="134"/>
      <c r="R250" s="134"/>
      <c r="S250" s="134"/>
      <c r="T250" s="134"/>
      <c r="U250" s="134"/>
      <c r="V250" s="134"/>
      <c r="W250" s="134"/>
      <c r="X250" s="134"/>
      <c r="Y250" s="134"/>
      <c r="Z250" s="134"/>
      <c r="AA250" s="134"/>
      <c r="AB250" s="134"/>
      <c r="AC250" s="134"/>
    </row>
    <row r="251" spans="1:29" s="135" customFormat="1" ht="18.75" customHeight="1" thickBot="1" x14ac:dyDescent="0.2">
      <c r="A251" s="149"/>
      <c r="B251" s="218"/>
      <c r="C251" s="219"/>
      <c r="D251" s="319"/>
      <c r="E251" s="354" t="s">
        <v>850</v>
      </c>
      <c r="F251" s="355" t="s">
        <v>851</v>
      </c>
      <c r="G251" s="345"/>
      <c r="H251" s="489"/>
      <c r="I251" s="774"/>
      <c r="J251" s="494">
        <f>J249+J250</f>
        <v>0</v>
      </c>
      <c r="K251" s="786"/>
      <c r="L251" s="495">
        <f>L249+L250</f>
        <v>0</v>
      </c>
      <c r="M251" s="804"/>
      <c r="N251" s="832">
        <f>J251-L251</f>
        <v>0</v>
      </c>
      <c r="O251" s="838"/>
      <c r="Q251" s="134"/>
      <c r="R251" s="134"/>
      <c r="S251" s="134"/>
      <c r="T251" s="134"/>
      <c r="U251" s="134"/>
      <c r="V251" s="134"/>
      <c r="W251" s="134"/>
      <c r="X251" s="134"/>
      <c r="Y251" s="134"/>
      <c r="Z251" s="134"/>
      <c r="AA251" s="134"/>
      <c r="AB251" s="134"/>
      <c r="AC251" s="134"/>
    </row>
    <row r="252" spans="1:29" ht="18.75" customHeight="1" x14ac:dyDescent="0.15">
      <c r="A252" s="149"/>
      <c r="B252" s="183"/>
      <c r="C252" s="184"/>
      <c r="D252" s="316"/>
      <c r="E252" s="487"/>
      <c r="F252" s="492" t="s">
        <v>182</v>
      </c>
      <c r="G252" s="334"/>
      <c r="H252" s="455"/>
      <c r="I252" s="766"/>
      <c r="J252" s="456"/>
      <c r="K252" s="779"/>
      <c r="L252" s="457"/>
      <c r="M252" s="790"/>
      <c r="N252" s="829"/>
      <c r="O252" s="819"/>
      <c r="P252" s="167"/>
    </row>
    <row r="253" spans="1:29" ht="18.75" customHeight="1" x14ac:dyDescent="0.15">
      <c r="A253" s="149"/>
      <c r="B253" s="216"/>
      <c r="C253" s="217"/>
      <c r="D253" s="318"/>
      <c r="E253" s="487"/>
      <c r="F253" s="493"/>
      <c r="G253" s="334"/>
      <c r="H253" s="455"/>
      <c r="I253" s="766"/>
      <c r="J253" s="456">
        <f t="shared" ref="J253:J282" si="13">ROUNDDOWN(H253*I253,0)</f>
        <v>0</v>
      </c>
      <c r="K253" s="779"/>
      <c r="L253" s="457">
        <f t="shared" ref="L253:L282" si="14">ROUNDDOWN(H253*K253,0)</f>
        <v>0</v>
      </c>
      <c r="M253" s="790">
        <f>I253-K253</f>
        <v>0</v>
      </c>
      <c r="N253" s="829">
        <f>J253-L253</f>
        <v>0</v>
      </c>
      <c r="O253" s="819"/>
      <c r="P253" s="167"/>
    </row>
    <row r="254" spans="1:29" ht="18.75" customHeight="1" x14ac:dyDescent="0.15">
      <c r="A254" s="149"/>
      <c r="B254" s="216"/>
      <c r="C254" s="217"/>
      <c r="D254" s="318"/>
      <c r="E254" s="487"/>
      <c r="F254" s="493"/>
      <c r="G254" s="334"/>
      <c r="H254" s="455"/>
      <c r="I254" s="766"/>
      <c r="J254" s="456">
        <f t="shared" si="13"/>
        <v>0</v>
      </c>
      <c r="K254" s="779"/>
      <c r="L254" s="457">
        <f t="shared" si="14"/>
        <v>0</v>
      </c>
      <c r="M254" s="790">
        <f t="shared" ref="M254:N272" si="15">I254-K254</f>
        <v>0</v>
      </c>
      <c r="N254" s="829">
        <f t="shared" si="15"/>
        <v>0</v>
      </c>
      <c r="O254" s="819"/>
      <c r="P254" s="167"/>
    </row>
    <row r="255" spans="1:29" ht="18.75" customHeight="1" x14ac:dyDescent="0.15">
      <c r="A255" s="149"/>
      <c r="B255" s="216"/>
      <c r="C255" s="217"/>
      <c r="D255" s="318"/>
      <c r="E255" s="487"/>
      <c r="F255" s="492"/>
      <c r="G255" s="334"/>
      <c r="H255" s="455"/>
      <c r="I255" s="766"/>
      <c r="J255" s="456">
        <f t="shared" si="13"/>
        <v>0</v>
      </c>
      <c r="K255" s="779"/>
      <c r="L255" s="457">
        <f t="shared" si="14"/>
        <v>0</v>
      </c>
      <c r="M255" s="790">
        <f t="shared" si="15"/>
        <v>0</v>
      </c>
      <c r="N255" s="829">
        <f t="shared" si="15"/>
        <v>0</v>
      </c>
      <c r="O255" s="819"/>
      <c r="P255" s="167"/>
    </row>
    <row r="256" spans="1:29" ht="18.75" customHeight="1" x14ac:dyDescent="0.15">
      <c r="A256" s="149"/>
      <c r="B256" s="216"/>
      <c r="C256" s="217"/>
      <c r="D256" s="318"/>
      <c r="E256" s="487"/>
      <c r="F256" s="492"/>
      <c r="G256" s="334"/>
      <c r="H256" s="455"/>
      <c r="I256" s="766"/>
      <c r="J256" s="456">
        <f t="shared" si="13"/>
        <v>0</v>
      </c>
      <c r="K256" s="779"/>
      <c r="L256" s="457">
        <f t="shared" si="14"/>
        <v>0</v>
      </c>
      <c r="M256" s="790">
        <f t="shared" si="15"/>
        <v>0</v>
      </c>
      <c r="N256" s="829">
        <f t="shared" si="15"/>
        <v>0</v>
      </c>
      <c r="O256" s="819"/>
      <c r="P256" s="167"/>
    </row>
    <row r="257" spans="1:16" ht="18.75" customHeight="1" x14ac:dyDescent="0.15">
      <c r="A257" s="149"/>
      <c r="B257" s="216"/>
      <c r="C257" s="217"/>
      <c r="D257" s="318"/>
      <c r="E257" s="487"/>
      <c r="F257" s="492"/>
      <c r="G257" s="334"/>
      <c r="H257" s="455"/>
      <c r="I257" s="766"/>
      <c r="J257" s="456">
        <f t="shared" si="13"/>
        <v>0</v>
      </c>
      <c r="K257" s="779"/>
      <c r="L257" s="457">
        <f t="shared" si="14"/>
        <v>0</v>
      </c>
      <c r="M257" s="790">
        <f t="shared" si="15"/>
        <v>0</v>
      </c>
      <c r="N257" s="829">
        <f t="shared" si="15"/>
        <v>0</v>
      </c>
      <c r="O257" s="819"/>
      <c r="P257" s="167"/>
    </row>
    <row r="258" spans="1:16" ht="18.75" customHeight="1" x14ac:dyDescent="0.15">
      <c r="A258" s="149"/>
      <c r="B258" s="216"/>
      <c r="C258" s="217"/>
      <c r="D258" s="318"/>
      <c r="E258" s="487"/>
      <c r="F258" s="492"/>
      <c r="G258" s="334"/>
      <c r="H258" s="455"/>
      <c r="I258" s="766"/>
      <c r="J258" s="456">
        <f t="shared" si="13"/>
        <v>0</v>
      </c>
      <c r="K258" s="779"/>
      <c r="L258" s="457">
        <f t="shared" si="14"/>
        <v>0</v>
      </c>
      <c r="M258" s="790">
        <f t="shared" si="15"/>
        <v>0</v>
      </c>
      <c r="N258" s="829">
        <f t="shared" si="15"/>
        <v>0</v>
      </c>
      <c r="O258" s="819"/>
      <c r="P258" s="167"/>
    </row>
    <row r="259" spans="1:16" ht="18.75" customHeight="1" x14ac:dyDescent="0.15">
      <c r="A259" s="149"/>
      <c r="B259" s="216"/>
      <c r="C259" s="217"/>
      <c r="D259" s="318"/>
      <c r="E259" s="487"/>
      <c r="F259" s="492"/>
      <c r="G259" s="334"/>
      <c r="H259" s="455"/>
      <c r="I259" s="766"/>
      <c r="J259" s="456">
        <f t="shared" si="13"/>
        <v>0</v>
      </c>
      <c r="K259" s="779"/>
      <c r="L259" s="457">
        <f t="shared" si="14"/>
        <v>0</v>
      </c>
      <c r="M259" s="790">
        <f t="shared" si="15"/>
        <v>0</v>
      </c>
      <c r="N259" s="829">
        <f t="shared" si="15"/>
        <v>0</v>
      </c>
      <c r="O259" s="819"/>
      <c r="P259" s="167"/>
    </row>
    <row r="260" spans="1:16" ht="18.75" customHeight="1" x14ac:dyDescent="0.15">
      <c r="A260" s="149"/>
      <c r="B260" s="216"/>
      <c r="C260" s="217"/>
      <c r="D260" s="318"/>
      <c r="E260" s="487"/>
      <c r="F260" s="492"/>
      <c r="G260" s="334"/>
      <c r="H260" s="455"/>
      <c r="I260" s="766"/>
      <c r="J260" s="456">
        <f t="shared" si="13"/>
        <v>0</v>
      </c>
      <c r="K260" s="779"/>
      <c r="L260" s="457">
        <f t="shared" si="14"/>
        <v>0</v>
      </c>
      <c r="M260" s="790">
        <f t="shared" si="15"/>
        <v>0</v>
      </c>
      <c r="N260" s="829">
        <f t="shared" si="15"/>
        <v>0</v>
      </c>
      <c r="O260" s="819"/>
      <c r="P260" s="167"/>
    </row>
    <row r="261" spans="1:16" ht="18.75" customHeight="1" x14ac:dyDescent="0.15">
      <c r="A261" s="149"/>
      <c r="B261" s="216"/>
      <c r="C261" s="217"/>
      <c r="D261" s="318"/>
      <c r="E261" s="487"/>
      <c r="F261" s="492"/>
      <c r="G261" s="334"/>
      <c r="H261" s="455"/>
      <c r="I261" s="766"/>
      <c r="J261" s="456">
        <f t="shared" si="13"/>
        <v>0</v>
      </c>
      <c r="K261" s="779"/>
      <c r="L261" s="457">
        <f t="shared" si="14"/>
        <v>0</v>
      </c>
      <c r="M261" s="790">
        <f t="shared" si="15"/>
        <v>0</v>
      </c>
      <c r="N261" s="829">
        <f t="shared" si="15"/>
        <v>0</v>
      </c>
      <c r="O261" s="819"/>
      <c r="P261" s="167"/>
    </row>
    <row r="262" spans="1:16" ht="18.75" customHeight="1" x14ac:dyDescent="0.15">
      <c r="A262" s="149"/>
      <c r="B262" s="216"/>
      <c r="C262" s="217"/>
      <c r="D262" s="318"/>
      <c r="E262" s="487"/>
      <c r="F262" s="492"/>
      <c r="G262" s="334"/>
      <c r="H262" s="455"/>
      <c r="I262" s="766"/>
      <c r="J262" s="456">
        <f t="shared" si="13"/>
        <v>0</v>
      </c>
      <c r="K262" s="779"/>
      <c r="L262" s="457">
        <f t="shared" si="14"/>
        <v>0</v>
      </c>
      <c r="M262" s="790">
        <f t="shared" si="15"/>
        <v>0</v>
      </c>
      <c r="N262" s="829">
        <f t="shared" si="15"/>
        <v>0</v>
      </c>
      <c r="O262" s="819"/>
      <c r="P262" s="167"/>
    </row>
    <row r="263" spans="1:16" ht="18.75" customHeight="1" x14ac:dyDescent="0.15">
      <c r="A263" s="149"/>
      <c r="B263" s="216"/>
      <c r="C263" s="217"/>
      <c r="D263" s="318"/>
      <c r="E263" s="487"/>
      <c r="F263" s="492"/>
      <c r="G263" s="334"/>
      <c r="H263" s="455"/>
      <c r="I263" s="766"/>
      <c r="J263" s="456">
        <f t="shared" si="13"/>
        <v>0</v>
      </c>
      <c r="K263" s="779"/>
      <c r="L263" s="457">
        <f t="shared" si="14"/>
        <v>0</v>
      </c>
      <c r="M263" s="790">
        <f t="shared" si="15"/>
        <v>0</v>
      </c>
      <c r="N263" s="829">
        <f t="shared" si="15"/>
        <v>0</v>
      </c>
      <c r="O263" s="819"/>
      <c r="P263" s="167"/>
    </row>
    <row r="264" spans="1:16" ht="18.75" customHeight="1" x14ac:dyDescent="0.15">
      <c r="A264" s="149"/>
      <c r="B264" s="216"/>
      <c r="C264" s="217"/>
      <c r="D264" s="318"/>
      <c r="E264" s="487"/>
      <c r="F264" s="492"/>
      <c r="G264" s="334"/>
      <c r="H264" s="455"/>
      <c r="I264" s="766"/>
      <c r="J264" s="456">
        <f t="shared" si="13"/>
        <v>0</v>
      </c>
      <c r="K264" s="779"/>
      <c r="L264" s="457">
        <f t="shared" si="14"/>
        <v>0</v>
      </c>
      <c r="M264" s="790">
        <f t="shared" si="15"/>
        <v>0</v>
      </c>
      <c r="N264" s="829">
        <f t="shared" si="15"/>
        <v>0</v>
      </c>
      <c r="O264" s="819"/>
      <c r="P264" s="167"/>
    </row>
    <row r="265" spans="1:16" ht="18.75" customHeight="1" x14ac:dyDescent="0.15">
      <c r="A265" s="149"/>
      <c r="B265" s="216"/>
      <c r="C265" s="217"/>
      <c r="D265" s="318"/>
      <c r="E265" s="487"/>
      <c r="F265" s="492"/>
      <c r="G265" s="334"/>
      <c r="H265" s="455"/>
      <c r="I265" s="766"/>
      <c r="J265" s="456">
        <f t="shared" si="13"/>
        <v>0</v>
      </c>
      <c r="K265" s="779"/>
      <c r="L265" s="457">
        <f t="shared" si="14"/>
        <v>0</v>
      </c>
      <c r="M265" s="790">
        <f t="shared" si="15"/>
        <v>0</v>
      </c>
      <c r="N265" s="829">
        <f t="shared" si="15"/>
        <v>0</v>
      </c>
      <c r="O265" s="819"/>
      <c r="P265" s="167"/>
    </row>
    <row r="266" spans="1:16" ht="18.75" customHeight="1" x14ac:dyDescent="0.15">
      <c r="A266" s="149"/>
      <c r="B266" s="216"/>
      <c r="C266" s="217"/>
      <c r="D266" s="318"/>
      <c r="E266" s="487"/>
      <c r="F266" s="492"/>
      <c r="G266" s="334"/>
      <c r="H266" s="455"/>
      <c r="I266" s="766"/>
      <c r="J266" s="456">
        <f t="shared" si="13"/>
        <v>0</v>
      </c>
      <c r="K266" s="779"/>
      <c r="L266" s="457">
        <f t="shared" si="14"/>
        <v>0</v>
      </c>
      <c r="M266" s="790">
        <f t="shared" si="15"/>
        <v>0</v>
      </c>
      <c r="N266" s="829">
        <f t="shared" si="15"/>
        <v>0</v>
      </c>
      <c r="O266" s="819"/>
      <c r="P266" s="167"/>
    </row>
    <row r="267" spans="1:16" ht="18.75" customHeight="1" x14ac:dyDescent="0.15">
      <c r="A267" s="149"/>
      <c r="B267" s="216"/>
      <c r="C267" s="217"/>
      <c r="D267" s="318"/>
      <c r="E267" s="487"/>
      <c r="F267" s="492"/>
      <c r="G267" s="334"/>
      <c r="H267" s="455"/>
      <c r="I267" s="766"/>
      <c r="J267" s="456">
        <f t="shared" si="13"/>
        <v>0</v>
      </c>
      <c r="K267" s="779"/>
      <c r="L267" s="457">
        <f t="shared" si="14"/>
        <v>0</v>
      </c>
      <c r="M267" s="790">
        <f t="shared" si="15"/>
        <v>0</v>
      </c>
      <c r="N267" s="829">
        <f t="shared" si="15"/>
        <v>0</v>
      </c>
      <c r="O267" s="819"/>
      <c r="P267" s="167"/>
    </row>
    <row r="268" spans="1:16" ht="18.75" customHeight="1" x14ac:dyDescent="0.15">
      <c r="A268" s="149"/>
      <c r="B268" s="216"/>
      <c r="C268" s="217"/>
      <c r="D268" s="318"/>
      <c r="E268" s="487"/>
      <c r="F268" s="492"/>
      <c r="G268" s="334"/>
      <c r="H268" s="455"/>
      <c r="I268" s="766"/>
      <c r="J268" s="456">
        <f t="shared" si="13"/>
        <v>0</v>
      </c>
      <c r="K268" s="779"/>
      <c r="L268" s="457">
        <f t="shared" si="14"/>
        <v>0</v>
      </c>
      <c r="M268" s="790">
        <f t="shared" si="15"/>
        <v>0</v>
      </c>
      <c r="N268" s="829">
        <f t="shared" si="15"/>
        <v>0</v>
      </c>
      <c r="O268" s="819"/>
      <c r="P268" s="167"/>
    </row>
    <row r="269" spans="1:16" ht="18.75" customHeight="1" x14ac:dyDescent="0.15">
      <c r="A269" s="149"/>
      <c r="B269" s="216"/>
      <c r="C269" s="217"/>
      <c r="D269" s="318"/>
      <c r="E269" s="487"/>
      <c r="F269" s="492"/>
      <c r="G269" s="334"/>
      <c r="H269" s="455"/>
      <c r="I269" s="766"/>
      <c r="J269" s="456">
        <f t="shared" si="13"/>
        <v>0</v>
      </c>
      <c r="K269" s="779"/>
      <c r="L269" s="457">
        <f t="shared" si="14"/>
        <v>0</v>
      </c>
      <c r="M269" s="790">
        <f t="shared" si="15"/>
        <v>0</v>
      </c>
      <c r="N269" s="829">
        <f t="shared" si="15"/>
        <v>0</v>
      </c>
      <c r="O269" s="819"/>
      <c r="P269" s="167"/>
    </row>
    <row r="270" spans="1:16" ht="18.75" customHeight="1" x14ac:dyDescent="0.15">
      <c r="A270" s="149"/>
      <c r="B270" s="216"/>
      <c r="C270" s="217"/>
      <c r="D270" s="318"/>
      <c r="E270" s="487"/>
      <c r="F270" s="492"/>
      <c r="G270" s="334"/>
      <c r="H270" s="455"/>
      <c r="I270" s="766"/>
      <c r="J270" s="456">
        <f t="shared" si="13"/>
        <v>0</v>
      </c>
      <c r="K270" s="779"/>
      <c r="L270" s="457">
        <f t="shared" si="14"/>
        <v>0</v>
      </c>
      <c r="M270" s="790">
        <f t="shared" si="15"/>
        <v>0</v>
      </c>
      <c r="N270" s="829">
        <f t="shared" si="15"/>
        <v>0</v>
      </c>
      <c r="O270" s="819"/>
      <c r="P270" s="167"/>
    </row>
    <row r="271" spans="1:16" ht="18.75" customHeight="1" x14ac:dyDescent="0.15">
      <c r="A271" s="149"/>
      <c r="B271" s="216"/>
      <c r="C271" s="217"/>
      <c r="D271" s="318"/>
      <c r="E271" s="487"/>
      <c r="F271" s="492"/>
      <c r="G271" s="334"/>
      <c r="H271" s="455"/>
      <c r="I271" s="766"/>
      <c r="J271" s="456">
        <f t="shared" si="13"/>
        <v>0</v>
      </c>
      <c r="K271" s="779"/>
      <c r="L271" s="457">
        <f t="shared" si="14"/>
        <v>0</v>
      </c>
      <c r="M271" s="790">
        <f t="shared" si="15"/>
        <v>0</v>
      </c>
      <c r="N271" s="829">
        <f t="shared" si="15"/>
        <v>0</v>
      </c>
      <c r="O271" s="819"/>
      <c r="P271" s="167"/>
    </row>
    <row r="272" spans="1:16" ht="18.75" customHeight="1" x14ac:dyDescent="0.15">
      <c r="A272" s="149"/>
      <c r="B272" s="216"/>
      <c r="C272" s="217"/>
      <c r="D272" s="318"/>
      <c r="E272" s="487"/>
      <c r="F272" s="492"/>
      <c r="G272" s="334"/>
      <c r="H272" s="455"/>
      <c r="I272" s="766"/>
      <c r="J272" s="456">
        <f t="shared" si="13"/>
        <v>0</v>
      </c>
      <c r="K272" s="779"/>
      <c r="L272" s="457">
        <f t="shared" si="14"/>
        <v>0</v>
      </c>
      <c r="M272" s="790">
        <f t="shared" si="15"/>
        <v>0</v>
      </c>
      <c r="N272" s="829">
        <f t="shared" si="15"/>
        <v>0</v>
      </c>
      <c r="O272" s="819"/>
      <c r="P272" s="167"/>
    </row>
    <row r="273" spans="1:29" ht="18.75" customHeight="1" x14ac:dyDescent="0.15">
      <c r="A273" s="149"/>
      <c r="B273" s="216"/>
      <c r="C273" s="217"/>
      <c r="D273" s="318"/>
      <c r="E273" s="487"/>
      <c r="F273" s="493"/>
      <c r="G273" s="334"/>
      <c r="H273" s="455"/>
      <c r="I273" s="766"/>
      <c r="J273" s="456">
        <f t="shared" si="13"/>
        <v>0</v>
      </c>
      <c r="K273" s="779"/>
      <c r="L273" s="457">
        <f t="shared" si="14"/>
        <v>0</v>
      </c>
      <c r="M273" s="790">
        <f t="shared" ref="M273:N282" si="16">I273-K273</f>
        <v>0</v>
      </c>
      <c r="N273" s="829">
        <f t="shared" si="16"/>
        <v>0</v>
      </c>
      <c r="O273" s="819"/>
      <c r="P273" s="167"/>
    </row>
    <row r="274" spans="1:29" ht="18.75" customHeight="1" x14ac:dyDescent="0.15">
      <c r="A274" s="149"/>
      <c r="B274" s="216"/>
      <c r="C274" s="217"/>
      <c r="D274" s="318"/>
      <c r="E274" s="487"/>
      <c r="F274" s="493"/>
      <c r="G274" s="334"/>
      <c r="H274" s="455"/>
      <c r="I274" s="766"/>
      <c r="J274" s="456">
        <f t="shared" si="13"/>
        <v>0</v>
      </c>
      <c r="K274" s="779"/>
      <c r="L274" s="457">
        <f t="shared" si="14"/>
        <v>0</v>
      </c>
      <c r="M274" s="790">
        <f t="shared" si="16"/>
        <v>0</v>
      </c>
      <c r="N274" s="829">
        <f t="shared" si="16"/>
        <v>0</v>
      </c>
      <c r="O274" s="819"/>
      <c r="P274" s="167"/>
    </row>
    <row r="275" spans="1:29" ht="18.75" customHeight="1" x14ac:dyDescent="0.15">
      <c r="A275" s="149"/>
      <c r="B275" s="216"/>
      <c r="C275" s="217"/>
      <c r="D275" s="318"/>
      <c r="E275" s="487"/>
      <c r="F275" s="493"/>
      <c r="G275" s="334"/>
      <c r="H275" s="455"/>
      <c r="I275" s="766"/>
      <c r="J275" s="456">
        <f t="shared" si="13"/>
        <v>0</v>
      </c>
      <c r="K275" s="779"/>
      <c r="L275" s="457">
        <f t="shared" si="14"/>
        <v>0</v>
      </c>
      <c r="M275" s="790">
        <f t="shared" si="16"/>
        <v>0</v>
      </c>
      <c r="N275" s="829">
        <f t="shared" si="16"/>
        <v>0</v>
      </c>
      <c r="O275" s="819"/>
      <c r="P275" s="167"/>
    </row>
    <row r="276" spans="1:29" ht="18.75" customHeight="1" x14ac:dyDescent="0.15">
      <c r="A276" s="149"/>
      <c r="B276" s="216"/>
      <c r="C276" s="217"/>
      <c r="D276" s="318"/>
      <c r="E276" s="487"/>
      <c r="F276" s="493"/>
      <c r="G276" s="334"/>
      <c r="H276" s="455"/>
      <c r="I276" s="766"/>
      <c r="J276" s="456">
        <f t="shared" si="13"/>
        <v>0</v>
      </c>
      <c r="K276" s="779"/>
      <c r="L276" s="457">
        <f t="shared" si="14"/>
        <v>0</v>
      </c>
      <c r="M276" s="790">
        <f t="shared" si="16"/>
        <v>0</v>
      </c>
      <c r="N276" s="829">
        <f t="shared" si="16"/>
        <v>0</v>
      </c>
      <c r="O276" s="819"/>
      <c r="P276" s="167"/>
    </row>
    <row r="277" spans="1:29" ht="18.75" customHeight="1" x14ac:dyDescent="0.15">
      <c r="A277" s="149"/>
      <c r="B277" s="216"/>
      <c r="C277" s="217"/>
      <c r="D277" s="318"/>
      <c r="E277" s="487"/>
      <c r="F277" s="493"/>
      <c r="G277" s="334"/>
      <c r="H277" s="455"/>
      <c r="I277" s="766"/>
      <c r="J277" s="456">
        <f t="shared" si="13"/>
        <v>0</v>
      </c>
      <c r="K277" s="779"/>
      <c r="L277" s="457">
        <f t="shared" si="14"/>
        <v>0</v>
      </c>
      <c r="M277" s="790">
        <f t="shared" si="16"/>
        <v>0</v>
      </c>
      <c r="N277" s="829">
        <f t="shared" si="16"/>
        <v>0</v>
      </c>
      <c r="O277" s="819"/>
      <c r="P277" s="167"/>
    </row>
    <row r="278" spans="1:29" ht="18.75" customHeight="1" x14ac:dyDescent="0.15">
      <c r="A278" s="149"/>
      <c r="B278" s="216"/>
      <c r="C278" s="217"/>
      <c r="D278" s="318"/>
      <c r="E278" s="487"/>
      <c r="F278" s="493"/>
      <c r="G278" s="334"/>
      <c r="H278" s="455"/>
      <c r="I278" s="766"/>
      <c r="J278" s="456">
        <f t="shared" si="13"/>
        <v>0</v>
      </c>
      <c r="K278" s="779"/>
      <c r="L278" s="457">
        <f t="shared" si="14"/>
        <v>0</v>
      </c>
      <c r="M278" s="790">
        <f t="shared" si="16"/>
        <v>0</v>
      </c>
      <c r="N278" s="829">
        <f t="shared" si="16"/>
        <v>0</v>
      </c>
      <c r="O278" s="819"/>
      <c r="P278" s="167"/>
    </row>
    <row r="279" spans="1:29" ht="18.75" customHeight="1" x14ac:dyDescent="0.15">
      <c r="A279" s="149"/>
      <c r="B279" s="216"/>
      <c r="C279" s="217"/>
      <c r="D279" s="318"/>
      <c r="E279" s="487"/>
      <c r="F279" s="493"/>
      <c r="G279" s="334"/>
      <c r="H279" s="455"/>
      <c r="I279" s="766"/>
      <c r="J279" s="456">
        <f t="shared" si="13"/>
        <v>0</v>
      </c>
      <c r="K279" s="779"/>
      <c r="L279" s="457">
        <f t="shared" si="14"/>
        <v>0</v>
      </c>
      <c r="M279" s="790">
        <f t="shared" si="16"/>
        <v>0</v>
      </c>
      <c r="N279" s="829">
        <f t="shared" si="16"/>
        <v>0</v>
      </c>
      <c r="O279" s="819"/>
      <c r="P279" s="167"/>
    </row>
    <row r="280" spans="1:29" ht="18.75" customHeight="1" x14ac:dyDescent="0.15">
      <c r="A280" s="149"/>
      <c r="B280" s="216"/>
      <c r="C280" s="217"/>
      <c r="D280" s="318"/>
      <c r="E280" s="487"/>
      <c r="F280" s="493"/>
      <c r="G280" s="334"/>
      <c r="H280" s="455"/>
      <c r="I280" s="766"/>
      <c r="J280" s="456">
        <f t="shared" si="13"/>
        <v>0</v>
      </c>
      <c r="K280" s="779"/>
      <c r="L280" s="457">
        <f t="shared" si="14"/>
        <v>0</v>
      </c>
      <c r="M280" s="790">
        <f t="shared" si="16"/>
        <v>0</v>
      </c>
      <c r="N280" s="829">
        <f t="shared" si="16"/>
        <v>0</v>
      </c>
      <c r="O280" s="819"/>
      <c r="P280" s="167"/>
    </row>
    <row r="281" spans="1:29" ht="18.75" customHeight="1" x14ac:dyDescent="0.15">
      <c r="A281" s="149"/>
      <c r="B281" s="216"/>
      <c r="C281" s="217"/>
      <c r="D281" s="318"/>
      <c r="E281" s="487"/>
      <c r="F281" s="493"/>
      <c r="G281" s="334"/>
      <c r="H281" s="455"/>
      <c r="I281" s="766"/>
      <c r="J281" s="456">
        <f t="shared" si="13"/>
        <v>0</v>
      </c>
      <c r="K281" s="779"/>
      <c r="L281" s="457">
        <f t="shared" si="14"/>
        <v>0</v>
      </c>
      <c r="M281" s="790">
        <f t="shared" si="16"/>
        <v>0</v>
      </c>
      <c r="N281" s="829">
        <f t="shared" si="16"/>
        <v>0</v>
      </c>
      <c r="O281" s="819"/>
      <c r="P281" s="167"/>
    </row>
    <row r="282" spans="1:29" ht="18.75" customHeight="1" x14ac:dyDescent="0.15">
      <c r="A282" s="149"/>
      <c r="B282" s="216"/>
      <c r="C282" s="217"/>
      <c r="D282" s="318"/>
      <c r="E282" s="487"/>
      <c r="F282" s="493"/>
      <c r="G282" s="334"/>
      <c r="H282" s="455"/>
      <c r="I282" s="766"/>
      <c r="J282" s="456">
        <f t="shared" si="13"/>
        <v>0</v>
      </c>
      <c r="K282" s="779"/>
      <c r="L282" s="457">
        <f t="shared" si="14"/>
        <v>0</v>
      </c>
      <c r="M282" s="790">
        <f t="shared" si="16"/>
        <v>0</v>
      </c>
      <c r="N282" s="829">
        <f t="shared" si="16"/>
        <v>0</v>
      </c>
      <c r="O282" s="819"/>
      <c r="P282" s="167"/>
    </row>
    <row r="283" spans="1:29" s="135" customFormat="1" ht="18.75" customHeight="1" x14ac:dyDescent="0.15">
      <c r="A283" s="149"/>
      <c r="B283" s="216"/>
      <c r="C283" s="217"/>
      <c r="D283" s="318"/>
      <c r="E283" s="353" t="s">
        <v>418</v>
      </c>
      <c r="F283" s="182" t="s">
        <v>852</v>
      </c>
      <c r="G283" s="334"/>
      <c r="H283" s="455"/>
      <c r="I283" s="766"/>
      <c r="J283" s="459">
        <f>SUMIFS(J253:J282,D253:D282,"設備（部材）")</f>
        <v>0</v>
      </c>
      <c r="K283" s="779"/>
      <c r="L283" s="460">
        <f>SUMIFS(L253:L282,D253:D282,"設備（部材）")</f>
        <v>0</v>
      </c>
      <c r="M283" s="790"/>
      <c r="N283" s="831">
        <f>J283-L283</f>
        <v>0</v>
      </c>
      <c r="O283" s="819"/>
      <c r="Q283" s="134"/>
      <c r="R283" s="134"/>
      <c r="S283" s="134"/>
      <c r="T283" s="134"/>
      <c r="U283" s="134"/>
      <c r="V283" s="134"/>
      <c r="W283" s="134"/>
      <c r="X283" s="134"/>
      <c r="Y283" s="134"/>
      <c r="Z283" s="134"/>
      <c r="AA283" s="134"/>
      <c r="AB283" s="134"/>
      <c r="AC283" s="134"/>
    </row>
    <row r="284" spans="1:29" s="135" customFormat="1" ht="18.75" customHeight="1" x14ac:dyDescent="0.15">
      <c r="A284" s="149"/>
      <c r="B284" s="216"/>
      <c r="C284" s="217"/>
      <c r="D284" s="318"/>
      <c r="E284" s="353" t="s">
        <v>853</v>
      </c>
      <c r="F284" s="182" t="s">
        <v>852</v>
      </c>
      <c r="G284" s="334"/>
      <c r="H284" s="455"/>
      <c r="I284" s="766"/>
      <c r="J284" s="459">
        <f>SUMIFS(J253:J282,D253:D282,"工事")</f>
        <v>0</v>
      </c>
      <c r="K284" s="779"/>
      <c r="L284" s="460">
        <f>SUMIFS(L253:L282,D253:D282,"工事")</f>
        <v>0</v>
      </c>
      <c r="M284" s="790"/>
      <c r="N284" s="831">
        <f>J284-L284</f>
        <v>0</v>
      </c>
      <c r="O284" s="819"/>
      <c r="Q284" s="134"/>
      <c r="R284" s="134"/>
      <c r="S284" s="134"/>
      <c r="T284" s="134"/>
      <c r="U284" s="134"/>
      <c r="V284" s="134"/>
      <c r="W284" s="134"/>
      <c r="X284" s="134"/>
      <c r="Y284" s="134"/>
      <c r="Z284" s="134"/>
      <c r="AA284" s="134"/>
      <c r="AB284" s="134"/>
      <c r="AC284" s="134"/>
    </row>
    <row r="285" spans="1:29" s="135" customFormat="1" ht="18.75" customHeight="1" thickBot="1" x14ac:dyDescent="0.2">
      <c r="A285" s="149"/>
      <c r="B285" s="218"/>
      <c r="C285" s="219"/>
      <c r="D285" s="319"/>
      <c r="E285" s="354" t="s">
        <v>850</v>
      </c>
      <c r="F285" s="355" t="s">
        <v>851</v>
      </c>
      <c r="G285" s="345"/>
      <c r="H285" s="489"/>
      <c r="I285" s="774"/>
      <c r="J285" s="494">
        <f>J283+J284</f>
        <v>0</v>
      </c>
      <c r="K285" s="786"/>
      <c r="L285" s="495">
        <f>L283+L284</f>
        <v>0</v>
      </c>
      <c r="M285" s="804"/>
      <c r="N285" s="832">
        <f>J285-L285</f>
        <v>0</v>
      </c>
      <c r="O285" s="838"/>
      <c r="Q285" s="134"/>
      <c r="R285" s="134"/>
      <c r="S285" s="134"/>
      <c r="T285" s="134"/>
      <c r="U285" s="134"/>
      <c r="V285" s="134"/>
      <c r="W285" s="134"/>
      <c r="X285" s="134"/>
      <c r="Y285" s="134"/>
      <c r="Z285" s="134"/>
      <c r="AA285" s="134"/>
      <c r="AB285" s="134"/>
      <c r="AC285" s="134"/>
    </row>
    <row r="286" spans="1:29" ht="18.75" customHeight="1" x14ac:dyDescent="0.15">
      <c r="A286" s="149"/>
      <c r="B286" s="183"/>
      <c r="C286" s="184"/>
      <c r="D286" s="316"/>
      <c r="E286" s="487"/>
      <c r="F286" s="492" t="s">
        <v>182</v>
      </c>
      <c r="G286" s="334"/>
      <c r="H286" s="455"/>
      <c r="I286" s="766"/>
      <c r="J286" s="456"/>
      <c r="K286" s="779"/>
      <c r="L286" s="457"/>
      <c r="M286" s="790"/>
      <c r="N286" s="829"/>
      <c r="O286" s="819"/>
      <c r="P286" s="167"/>
    </row>
    <row r="287" spans="1:29" ht="18.75" customHeight="1" x14ac:dyDescent="0.15">
      <c r="A287" s="149"/>
      <c r="B287" s="216"/>
      <c r="C287" s="217"/>
      <c r="D287" s="318"/>
      <c r="E287" s="487"/>
      <c r="F287" s="493"/>
      <c r="G287" s="334"/>
      <c r="H287" s="455"/>
      <c r="I287" s="766"/>
      <c r="J287" s="456">
        <f t="shared" ref="J287:J317" si="17">ROUNDDOWN(H287*I287,0)</f>
        <v>0</v>
      </c>
      <c r="K287" s="779"/>
      <c r="L287" s="457">
        <f t="shared" ref="L287:L317" si="18">ROUNDDOWN(H287*K287,0)</f>
        <v>0</v>
      </c>
      <c r="M287" s="790">
        <f>I287-K287</f>
        <v>0</v>
      </c>
      <c r="N287" s="829">
        <f>J287-L287</f>
        <v>0</v>
      </c>
      <c r="O287" s="819"/>
      <c r="P287" s="167"/>
    </row>
    <row r="288" spans="1:29" ht="18.75" customHeight="1" x14ac:dyDescent="0.15">
      <c r="A288" s="149"/>
      <c r="B288" s="216"/>
      <c r="C288" s="217"/>
      <c r="D288" s="318"/>
      <c r="E288" s="487"/>
      <c r="F288" s="493"/>
      <c r="G288" s="334"/>
      <c r="H288" s="455"/>
      <c r="I288" s="766"/>
      <c r="J288" s="456">
        <f t="shared" si="17"/>
        <v>0</v>
      </c>
      <c r="K288" s="779"/>
      <c r="L288" s="457">
        <f t="shared" si="18"/>
        <v>0</v>
      </c>
      <c r="M288" s="790">
        <f t="shared" ref="M288:N294" si="19">I288-K288</f>
        <v>0</v>
      </c>
      <c r="N288" s="829">
        <f t="shared" si="19"/>
        <v>0</v>
      </c>
      <c r="O288" s="819"/>
      <c r="P288" s="167"/>
    </row>
    <row r="289" spans="1:16" ht="18.75" customHeight="1" x14ac:dyDescent="0.15">
      <c r="A289" s="149"/>
      <c r="B289" s="216"/>
      <c r="C289" s="217"/>
      <c r="D289" s="318"/>
      <c r="E289" s="487"/>
      <c r="F289" s="492"/>
      <c r="G289" s="334"/>
      <c r="H289" s="455"/>
      <c r="I289" s="766"/>
      <c r="J289" s="456">
        <f t="shared" si="17"/>
        <v>0</v>
      </c>
      <c r="K289" s="779"/>
      <c r="L289" s="457">
        <f t="shared" si="18"/>
        <v>0</v>
      </c>
      <c r="M289" s="790">
        <f t="shared" si="19"/>
        <v>0</v>
      </c>
      <c r="N289" s="829">
        <f t="shared" si="19"/>
        <v>0</v>
      </c>
      <c r="O289" s="819"/>
      <c r="P289" s="167"/>
    </row>
    <row r="290" spans="1:16" ht="18.75" customHeight="1" x14ac:dyDescent="0.15">
      <c r="A290" s="149"/>
      <c r="B290" s="216"/>
      <c r="C290" s="217"/>
      <c r="D290" s="318"/>
      <c r="E290" s="487"/>
      <c r="F290" s="492"/>
      <c r="G290" s="334"/>
      <c r="H290" s="455"/>
      <c r="I290" s="766"/>
      <c r="J290" s="456">
        <f t="shared" si="17"/>
        <v>0</v>
      </c>
      <c r="K290" s="779"/>
      <c r="L290" s="457">
        <f t="shared" si="18"/>
        <v>0</v>
      </c>
      <c r="M290" s="790">
        <f t="shared" si="19"/>
        <v>0</v>
      </c>
      <c r="N290" s="829">
        <f t="shared" si="19"/>
        <v>0</v>
      </c>
      <c r="O290" s="819"/>
      <c r="P290" s="167"/>
    </row>
    <row r="291" spans="1:16" ht="18.75" customHeight="1" x14ac:dyDescent="0.15">
      <c r="A291" s="149"/>
      <c r="B291" s="216"/>
      <c r="C291" s="217"/>
      <c r="D291" s="318"/>
      <c r="E291" s="487"/>
      <c r="F291" s="492"/>
      <c r="G291" s="334"/>
      <c r="H291" s="455"/>
      <c r="I291" s="766"/>
      <c r="J291" s="456">
        <f t="shared" si="17"/>
        <v>0</v>
      </c>
      <c r="K291" s="779"/>
      <c r="L291" s="457">
        <f t="shared" si="18"/>
        <v>0</v>
      </c>
      <c r="M291" s="790">
        <f t="shared" si="19"/>
        <v>0</v>
      </c>
      <c r="N291" s="829">
        <f t="shared" si="19"/>
        <v>0</v>
      </c>
      <c r="O291" s="819"/>
      <c r="P291" s="167"/>
    </row>
    <row r="292" spans="1:16" ht="18.75" customHeight="1" x14ac:dyDescent="0.15">
      <c r="A292" s="149"/>
      <c r="B292" s="216"/>
      <c r="C292" s="217"/>
      <c r="D292" s="318"/>
      <c r="E292" s="487"/>
      <c r="F292" s="492"/>
      <c r="G292" s="334"/>
      <c r="H292" s="455"/>
      <c r="I292" s="766"/>
      <c r="J292" s="456">
        <f t="shared" si="17"/>
        <v>0</v>
      </c>
      <c r="K292" s="779"/>
      <c r="L292" s="457">
        <f t="shared" si="18"/>
        <v>0</v>
      </c>
      <c r="M292" s="790">
        <f t="shared" si="19"/>
        <v>0</v>
      </c>
      <c r="N292" s="829">
        <f t="shared" si="19"/>
        <v>0</v>
      </c>
      <c r="O292" s="819"/>
      <c r="P292" s="167"/>
    </row>
    <row r="293" spans="1:16" ht="18.75" customHeight="1" x14ac:dyDescent="0.15">
      <c r="A293" s="149"/>
      <c r="B293" s="216"/>
      <c r="C293" s="217"/>
      <c r="D293" s="318"/>
      <c r="E293" s="487"/>
      <c r="F293" s="492"/>
      <c r="G293" s="334"/>
      <c r="H293" s="455"/>
      <c r="I293" s="766"/>
      <c r="J293" s="456">
        <f t="shared" si="17"/>
        <v>0</v>
      </c>
      <c r="K293" s="779"/>
      <c r="L293" s="457">
        <f t="shared" si="18"/>
        <v>0</v>
      </c>
      <c r="M293" s="790">
        <f t="shared" si="19"/>
        <v>0</v>
      </c>
      <c r="N293" s="829">
        <f t="shared" si="19"/>
        <v>0</v>
      </c>
      <c r="O293" s="819"/>
      <c r="P293" s="167"/>
    </row>
    <row r="294" spans="1:16" ht="18.75" customHeight="1" x14ac:dyDescent="0.15">
      <c r="A294" s="149"/>
      <c r="B294" s="216"/>
      <c r="C294" s="217"/>
      <c r="D294" s="318"/>
      <c r="E294" s="487"/>
      <c r="F294" s="492"/>
      <c r="G294" s="334"/>
      <c r="H294" s="455"/>
      <c r="I294" s="766"/>
      <c r="J294" s="456">
        <f t="shared" si="17"/>
        <v>0</v>
      </c>
      <c r="K294" s="779"/>
      <c r="L294" s="457">
        <f t="shared" si="18"/>
        <v>0</v>
      </c>
      <c r="M294" s="790">
        <f t="shared" si="19"/>
        <v>0</v>
      </c>
      <c r="N294" s="829">
        <f t="shared" si="19"/>
        <v>0</v>
      </c>
      <c r="O294" s="819"/>
      <c r="P294" s="167"/>
    </row>
    <row r="295" spans="1:16" ht="18.75" customHeight="1" x14ac:dyDescent="0.15">
      <c r="A295" s="149"/>
      <c r="B295" s="216"/>
      <c r="C295" s="217"/>
      <c r="D295" s="318"/>
      <c r="E295" s="487"/>
      <c r="F295" s="493"/>
      <c r="G295" s="334"/>
      <c r="H295" s="455"/>
      <c r="I295" s="766"/>
      <c r="J295" s="456">
        <f t="shared" si="17"/>
        <v>0</v>
      </c>
      <c r="K295" s="779"/>
      <c r="L295" s="457">
        <f t="shared" si="18"/>
        <v>0</v>
      </c>
      <c r="M295" s="790">
        <f>I295-K295</f>
        <v>0</v>
      </c>
      <c r="N295" s="829">
        <f>J295-L295</f>
        <v>0</v>
      </c>
      <c r="O295" s="819"/>
      <c r="P295" s="167"/>
    </row>
    <row r="296" spans="1:16" ht="18.75" customHeight="1" x14ac:dyDescent="0.15">
      <c r="A296" s="149"/>
      <c r="B296" s="216"/>
      <c r="C296" s="217"/>
      <c r="D296" s="318"/>
      <c r="E296" s="487"/>
      <c r="F296" s="493"/>
      <c r="G296" s="334"/>
      <c r="H296" s="455"/>
      <c r="I296" s="766"/>
      <c r="J296" s="456">
        <f t="shared" si="17"/>
        <v>0</v>
      </c>
      <c r="K296" s="779"/>
      <c r="L296" s="457">
        <f t="shared" si="18"/>
        <v>0</v>
      </c>
      <c r="M296" s="790">
        <f t="shared" ref="M296:N317" si="20">I296-K296</f>
        <v>0</v>
      </c>
      <c r="N296" s="829">
        <f t="shared" si="20"/>
        <v>0</v>
      </c>
      <c r="O296" s="819"/>
      <c r="P296" s="167"/>
    </row>
    <row r="297" spans="1:16" ht="18.75" customHeight="1" x14ac:dyDescent="0.15">
      <c r="A297" s="149"/>
      <c r="B297" s="216"/>
      <c r="C297" s="217"/>
      <c r="D297" s="318"/>
      <c r="E297" s="487"/>
      <c r="F297" s="493"/>
      <c r="G297" s="334"/>
      <c r="H297" s="455"/>
      <c r="I297" s="766"/>
      <c r="J297" s="456">
        <f t="shared" si="17"/>
        <v>0</v>
      </c>
      <c r="K297" s="779"/>
      <c r="L297" s="457">
        <f t="shared" si="18"/>
        <v>0</v>
      </c>
      <c r="M297" s="790">
        <f t="shared" si="20"/>
        <v>0</v>
      </c>
      <c r="N297" s="829">
        <f t="shared" si="20"/>
        <v>0</v>
      </c>
      <c r="O297" s="819"/>
      <c r="P297" s="167"/>
    </row>
    <row r="298" spans="1:16" ht="18.75" customHeight="1" x14ac:dyDescent="0.15">
      <c r="A298" s="149"/>
      <c r="B298" s="216"/>
      <c r="C298" s="217"/>
      <c r="D298" s="318"/>
      <c r="E298" s="487"/>
      <c r="F298" s="493"/>
      <c r="G298" s="334"/>
      <c r="H298" s="455"/>
      <c r="I298" s="766"/>
      <c r="J298" s="456">
        <f t="shared" si="17"/>
        <v>0</v>
      </c>
      <c r="K298" s="779"/>
      <c r="L298" s="457">
        <f t="shared" si="18"/>
        <v>0</v>
      </c>
      <c r="M298" s="790">
        <f t="shared" si="20"/>
        <v>0</v>
      </c>
      <c r="N298" s="829">
        <f t="shared" si="20"/>
        <v>0</v>
      </c>
      <c r="O298" s="819"/>
      <c r="P298" s="167"/>
    </row>
    <row r="299" spans="1:16" ht="18.75" customHeight="1" x14ac:dyDescent="0.15">
      <c r="A299" s="149"/>
      <c r="B299" s="216"/>
      <c r="C299" s="217"/>
      <c r="D299" s="318"/>
      <c r="E299" s="487"/>
      <c r="F299" s="493"/>
      <c r="G299" s="334"/>
      <c r="H299" s="455"/>
      <c r="I299" s="766"/>
      <c r="J299" s="456">
        <f t="shared" si="17"/>
        <v>0</v>
      </c>
      <c r="K299" s="779"/>
      <c r="L299" s="457">
        <f t="shared" si="18"/>
        <v>0</v>
      </c>
      <c r="M299" s="790">
        <f t="shared" si="20"/>
        <v>0</v>
      </c>
      <c r="N299" s="829">
        <f t="shared" si="20"/>
        <v>0</v>
      </c>
      <c r="O299" s="819"/>
      <c r="P299" s="167"/>
    </row>
    <row r="300" spans="1:16" ht="18.75" customHeight="1" x14ac:dyDescent="0.15">
      <c r="A300" s="149"/>
      <c r="B300" s="216"/>
      <c r="C300" s="217"/>
      <c r="D300" s="318"/>
      <c r="E300" s="487"/>
      <c r="F300" s="493"/>
      <c r="G300" s="334"/>
      <c r="H300" s="455"/>
      <c r="I300" s="766"/>
      <c r="J300" s="456">
        <f t="shared" si="17"/>
        <v>0</v>
      </c>
      <c r="K300" s="779"/>
      <c r="L300" s="457">
        <f t="shared" si="18"/>
        <v>0</v>
      </c>
      <c r="M300" s="790">
        <f t="shared" si="20"/>
        <v>0</v>
      </c>
      <c r="N300" s="829">
        <f t="shared" si="20"/>
        <v>0</v>
      </c>
      <c r="O300" s="819"/>
      <c r="P300" s="167"/>
    </row>
    <row r="301" spans="1:16" ht="18.75" customHeight="1" x14ac:dyDescent="0.15">
      <c r="A301" s="149"/>
      <c r="B301" s="216"/>
      <c r="C301" s="217"/>
      <c r="D301" s="318"/>
      <c r="E301" s="487"/>
      <c r="F301" s="493"/>
      <c r="G301" s="334"/>
      <c r="H301" s="455"/>
      <c r="I301" s="766"/>
      <c r="J301" s="456">
        <f t="shared" si="17"/>
        <v>0</v>
      </c>
      <c r="K301" s="779"/>
      <c r="L301" s="457">
        <f t="shared" si="18"/>
        <v>0</v>
      </c>
      <c r="M301" s="790">
        <f t="shared" si="20"/>
        <v>0</v>
      </c>
      <c r="N301" s="829">
        <f t="shared" si="20"/>
        <v>0</v>
      </c>
      <c r="O301" s="819"/>
      <c r="P301" s="167"/>
    </row>
    <row r="302" spans="1:16" ht="18.75" customHeight="1" x14ac:dyDescent="0.15">
      <c r="A302" s="149"/>
      <c r="B302" s="216"/>
      <c r="C302" s="217"/>
      <c r="D302" s="318"/>
      <c r="E302" s="487"/>
      <c r="F302" s="493"/>
      <c r="G302" s="334"/>
      <c r="H302" s="455"/>
      <c r="I302" s="766"/>
      <c r="J302" s="456">
        <f t="shared" si="17"/>
        <v>0</v>
      </c>
      <c r="K302" s="779"/>
      <c r="L302" s="457">
        <f t="shared" si="18"/>
        <v>0</v>
      </c>
      <c r="M302" s="790">
        <f t="shared" si="20"/>
        <v>0</v>
      </c>
      <c r="N302" s="829">
        <f t="shared" si="20"/>
        <v>0</v>
      </c>
      <c r="O302" s="819"/>
      <c r="P302" s="167"/>
    </row>
    <row r="303" spans="1:16" ht="18.75" customHeight="1" x14ac:dyDescent="0.15">
      <c r="A303" s="149"/>
      <c r="B303" s="216"/>
      <c r="C303" s="217"/>
      <c r="D303" s="318"/>
      <c r="E303" s="487"/>
      <c r="F303" s="493"/>
      <c r="G303" s="334"/>
      <c r="H303" s="455"/>
      <c r="I303" s="766"/>
      <c r="J303" s="456">
        <f t="shared" si="17"/>
        <v>0</v>
      </c>
      <c r="K303" s="779"/>
      <c r="L303" s="457">
        <f t="shared" si="18"/>
        <v>0</v>
      </c>
      <c r="M303" s="790">
        <f t="shared" si="20"/>
        <v>0</v>
      </c>
      <c r="N303" s="829">
        <f t="shared" si="20"/>
        <v>0</v>
      </c>
      <c r="O303" s="819"/>
      <c r="P303" s="167"/>
    </row>
    <row r="304" spans="1:16" ht="18.75" customHeight="1" x14ac:dyDescent="0.15">
      <c r="A304" s="149"/>
      <c r="B304" s="216"/>
      <c r="C304" s="217"/>
      <c r="D304" s="318"/>
      <c r="E304" s="487"/>
      <c r="F304" s="493"/>
      <c r="G304" s="334"/>
      <c r="H304" s="455"/>
      <c r="I304" s="766"/>
      <c r="J304" s="456">
        <f t="shared" si="17"/>
        <v>0</v>
      </c>
      <c r="K304" s="779"/>
      <c r="L304" s="457">
        <f t="shared" si="18"/>
        <v>0</v>
      </c>
      <c r="M304" s="790">
        <f t="shared" si="20"/>
        <v>0</v>
      </c>
      <c r="N304" s="829">
        <f t="shared" si="20"/>
        <v>0</v>
      </c>
      <c r="O304" s="819"/>
      <c r="P304" s="167"/>
    </row>
    <row r="305" spans="1:29" ht="18.75" customHeight="1" x14ac:dyDescent="0.15">
      <c r="A305" s="149"/>
      <c r="B305" s="216"/>
      <c r="C305" s="217"/>
      <c r="D305" s="318"/>
      <c r="E305" s="487"/>
      <c r="F305" s="493"/>
      <c r="G305" s="334"/>
      <c r="H305" s="455"/>
      <c r="I305" s="766"/>
      <c r="J305" s="456">
        <f t="shared" si="17"/>
        <v>0</v>
      </c>
      <c r="K305" s="779"/>
      <c r="L305" s="457">
        <f t="shared" si="18"/>
        <v>0</v>
      </c>
      <c r="M305" s="790">
        <f t="shared" si="20"/>
        <v>0</v>
      </c>
      <c r="N305" s="829">
        <f t="shared" si="20"/>
        <v>0</v>
      </c>
      <c r="O305" s="819"/>
      <c r="P305" s="167"/>
    </row>
    <row r="306" spans="1:29" ht="18.75" customHeight="1" x14ac:dyDescent="0.15">
      <c r="A306" s="149"/>
      <c r="B306" s="216"/>
      <c r="C306" s="217"/>
      <c r="D306" s="318"/>
      <c r="E306" s="487"/>
      <c r="F306" s="493"/>
      <c r="G306" s="334"/>
      <c r="H306" s="455"/>
      <c r="I306" s="766"/>
      <c r="J306" s="456">
        <f t="shared" si="17"/>
        <v>0</v>
      </c>
      <c r="K306" s="779"/>
      <c r="L306" s="457">
        <f t="shared" si="18"/>
        <v>0</v>
      </c>
      <c r="M306" s="790">
        <f t="shared" si="20"/>
        <v>0</v>
      </c>
      <c r="N306" s="829">
        <f t="shared" si="20"/>
        <v>0</v>
      </c>
      <c r="O306" s="819"/>
      <c r="P306" s="167"/>
    </row>
    <row r="307" spans="1:29" ht="18.75" customHeight="1" x14ac:dyDescent="0.15">
      <c r="A307" s="149"/>
      <c r="B307" s="216"/>
      <c r="C307" s="217"/>
      <c r="D307" s="318"/>
      <c r="E307" s="487"/>
      <c r="F307" s="493"/>
      <c r="G307" s="334"/>
      <c r="H307" s="455"/>
      <c r="I307" s="766"/>
      <c r="J307" s="456">
        <f t="shared" si="17"/>
        <v>0</v>
      </c>
      <c r="K307" s="779"/>
      <c r="L307" s="457">
        <f t="shared" si="18"/>
        <v>0</v>
      </c>
      <c r="M307" s="790">
        <f t="shared" si="20"/>
        <v>0</v>
      </c>
      <c r="N307" s="829">
        <f t="shared" si="20"/>
        <v>0</v>
      </c>
      <c r="O307" s="819"/>
      <c r="P307" s="167"/>
    </row>
    <row r="308" spans="1:29" ht="18.75" customHeight="1" x14ac:dyDescent="0.15">
      <c r="A308" s="149"/>
      <c r="B308" s="216"/>
      <c r="C308" s="217"/>
      <c r="D308" s="318"/>
      <c r="E308" s="487"/>
      <c r="F308" s="493"/>
      <c r="G308" s="334"/>
      <c r="H308" s="455"/>
      <c r="I308" s="766"/>
      <c r="J308" s="456">
        <f t="shared" si="17"/>
        <v>0</v>
      </c>
      <c r="K308" s="779"/>
      <c r="L308" s="457">
        <f t="shared" si="18"/>
        <v>0</v>
      </c>
      <c r="M308" s="790">
        <f t="shared" si="20"/>
        <v>0</v>
      </c>
      <c r="N308" s="829">
        <f t="shared" si="20"/>
        <v>0</v>
      </c>
      <c r="O308" s="819"/>
      <c r="P308" s="167"/>
    </row>
    <row r="309" spans="1:29" ht="18.75" customHeight="1" x14ac:dyDescent="0.15">
      <c r="A309" s="149"/>
      <c r="B309" s="216"/>
      <c r="C309" s="217"/>
      <c r="D309" s="318"/>
      <c r="E309" s="487"/>
      <c r="F309" s="493"/>
      <c r="G309" s="334"/>
      <c r="H309" s="455"/>
      <c r="I309" s="766"/>
      <c r="J309" s="456">
        <f t="shared" si="17"/>
        <v>0</v>
      </c>
      <c r="K309" s="779"/>
      <c r="L309" s="457">
        <f t="shared" si="18"/>
        <v>0</v>
      </c>
      <c r="M309" s="790">
        <f t="shared" si="20"/>
        <v>0</v>
      </c>
      <c r="N309" s="829">
        <f t="shared" si="20"/>
        <v>0</v>
      </c>
      <c r="O309" s="819"/>
      <c r="P309" s="167"/>
    </row>
    <row r="310" spans="1:29" ht="18.75" customHeight="1" x14ac:dyDescent="0.15">
      <c r="A310" s="149"/>
      <c r="B310" s="216"/>
      <c r="C310" s="217"/>
      <c r="D310" s="318"/>
      <c r="E310" s="487"/>
      <c r="F310" s="493"/>
      <c r="G310" s="334"/>
      <c r="H310" s="455"/>
      <c r="I310" s="766"/>
      <c r="J310" s="456">
        <f t="shared" si="17"/>
        <v>0</v>
      </c>
      <c r="K310" s="779"/>
      <c r="L310" s="457">
        <f t="shared" si="18"/>
        <v>0</v>
      </c>
      <c r="M310" s="790">
        <f t="shared" si="20"/>
        <v>0</v>
      </c>
      <c r="N310" s="829">
        <f t="shared" si="20"/>
        <v>0</v>
      </c>
      <c r="O310" s="819"/>
      <c r="P310" s="167"/>
    </row>
    <row r="311" spans="1:29" ht="18.75" customHeight="1" x14ac:dyDescent="0.15">
      <c r="A311" s="149"/>
      <c r="B311" s="216"/>
      <c r="C311" s="217"/>
      <c r="D311" s="318"/>
      <c r="E311" s="487"/>
      <c r="F311" s="493"/>
      <c r="G311" s="334"/>
      <c r="H311" s="455"/>
      <c r="I311" s="766"/>
      <c r="J311" s="456">
        <f t="shared" si="17"/>
        <v>0</v>
      </c>
      <c r="K311" s="779"/>
      <c r="L311" s="457">
        <f t="shared" si="18"/>
        <v>0</v>
      </c>
      <c r="M311" s="790">
        <f>I311-K311</f>
        <v>0</v>
      </c>
      <c r="N311" s="829">
        <f t="shared" si="20"/>
        <v>0</v>
      </c>
      <c r="O311" s="819"/>
      <c r="P311" s="167"/>
    </row>
    <row r="312" spans="1:29" ht="18.75" customHeight="1" x14ac:dyDescent="0.15">
      <c r="A312" s="149"/>
      <c r="B312" s="216"/>
      <c r="C312" s="217"/>
      <c r="D312" s="318"/>
      <c r="E312" s="487"/>
      <c r="F312" s="493"/>
      <c r="G312" s="334"/>
      <c r="H312" s="455"/>
      <c r="I312" s="766"/>
      <c r="J312" s="456">
        <f t="shared" si="17"/>
        <v>0</v>
      </c>
      <c r="K312" s="779"/>
      <c r="L312" s="457">
        <f t="shared" si="18"/>
        <v>0</v>
      </c>
      <c r="M312" s="790">
        <f t="shared" si="20"/>
        <v>0</v>
      </c>
      <c r="N312" s="829">
        <f t="shared" si="20"/>
        <v>0</v>
      </c>
      <c r="O312" s="819"/>
      <c r="P312" s="167"/>
    </row>
    <row r="313" spans="1:29" ht="18.75" customHeight="1" x14ac:dyDescent="0.15">
      <c r="A313" s="149"/>
      <c r="B313" s="216"/>
      <c r="C313" s="217"/>
      <c r="D313" s="318"/>
      <c r="E313" s="487"/>
      <c r="F313" s="493"/>
      <c r="G313" s="334"/>
      <c r="H313" s="455"/>
      <c r="I313" s="766"/>
      <c r="J313" s="456">
        <f t="shared" si="17"/>
        <v>0</v>
      </c>
      <c r="K313" s="779"/>
      <c r="L313" s="457">
        <f t="shared" si="18"/>
        <v>0</v>
      </c>
      <c r="M313" s="790">
        <f t="shared" si="20"/>
        <v>0</v>
      </c>
      <c r="N313" s="829">
        <f>J313-L313</f>
        <v>0</v>
      </c>
      <c r="O313" s="819"/>
      <c r="P313" s="167"/>
    </row>
    <row r="314" spans="1:29" ht="18.75" customHeight="1" x14ac:dyDescent="0.15">
      <c r="A314" s="149"/>
      <c r="B314" s="216"/>
      <c r="C314" s="217"/>
      <c r="D314" s="318"/>
      <c r="E314" s="487"/>
      <c r="F314" s="493"/>
      <c r="G314" s="334"/>
      <c r="H314" s="455"/>
      <c r="I314" s="766"/>
      <c r="J314" s="456">
        <f t="shared" si="17"/>
        <v>0</v>
      </c>
      <c r="K314" s="779"/>
      <c r="L314" s="457">
        <f t="shared" si="18"/>
        <v>0</v>
      </c>
      <c r="M314" s="790">
        <f t="shared" si="20"/>
        <v>0</v>
      </c>
      <c r="N314" s="829">
        <f t="shared" si="20"/>
        <v>0</v>
      </c>
      <c r="O314" s="819"/>
      <c r="P314" s="167"/>
    </row>
    <row r="315" spans="1:29" ht="18.75" customHeight="1" x14ac:dyDescent="0.15">
      <c r="A315" s="149"/>
      <c r="B315" s="216"/>
      <c r="C315" s="217"/>
      <c r="D315" s="318"/>
      <c r="E315" s="487"/>
      <c r="F315" s="493"/>
      <c r="G315" s="334"/>
      <c r="H315" s="455"/>
      <c r="I315" s="766"/>
      <c r="J315" s="456">
        <f t="shared" si="17"/>
        <v>0</v>
      </c>
      <c r="K315" s="779"/>
      <c r="L315" s="457">
        <f t="shared" si="18"/>
        <v>0</v>
      </c>
      <c r="M315" s="790">
        <f t="shared" si="20"/>
        <v>0</v>
      </c>
      <c r="N315" s="829">
        <f t="shared" si="20"/>
        <v>0</v>
      </c>
      <c r="O315" s="819"/>
      <c r="P315" s="167"/>
    </row>
    <row r="316" spans="1:29" ht="18.75" customHeight="1" x14ac:dyDescent="0.15">
      <c r="A316" s="149"/>
      <c r="B316" s="216"/>
      <c r="C316" s="217"/>
      <c r="D316" s="318"/>
      <c r="E316" s="487"/>
      <c r="F316" s="493"/>
      <c r="G316" s="334"/>
      <c r="H316" s="455"/>
      <c r="I316" s="766"/>
      <c r="J316" s="456">
        <f t="shared" si="17"/>
        <v>0</v>
      </c>
      <c r="K316" s="779"/>
      <c r="L316" s="457">
        <f t="shared" si="18"/>
        <v>0</v>
      </c>
      <c r="M316" s="790">
        <f>I316-K316</f>
        <v>0</v>
      </c>
      <c r="N316" s="829">
        <f t="shared" si="20"/>
        <v>0</v>
      </c>
      <c r="O316" s="819"/>
      <c r="P316" s="167"/>
    </row>
    <row r="317" spans="1:29" ht="18.75" customHeight="1" x14ac:dyDescent="0.15">
      <c r="A317" s="149"/>
      <c r="B317" s="216"/>
      <c r="C317" s="217"/>
      <c r="D317" s="318"/>
      <c r="E317" s="487"/>
      <c r="F317" s="493"/>
      <c r="G317" s="334"/>
      <c r="H317" s="455"/>
      <c r="I317" s="766"/>
      <c r="J317" s="456">
        <f t="shared" si="17"/>
        <v>0</v>
      </c>
      <c r="K317" s="779"/>
      <c r="L317" s="457">
        <f t="shared" si="18"/>
        <v>0</v>
      </c>
      <c r="M317" s="790">
        <f t="shared" si="20"/>
        <v>0</v>
      </c>
      <c r="N317" s="829">
        <f t="shared" si="20"/>
        <v>0</v>
      </c>
      <c r="O317" s="819"/>
      <c r="P317" s="167"/>
    </row>
    <row r="318" spans="1:29" s="135" customFormat="1" ht="18.75" customHeight="1" x14ac:dyDescent="0.15">
      <c r="A318" s="149"/>
      <c r="B318" s="216"/>
      <c r="C318" s="217"/>
      <c r="D318" s="318"/>
      <c r="E318" s="353" t="s">
        <v>418</v>
      </c>
      <c r="F318" s="182" t="s">
        <v>852</v>
      </c>
      <c r="G318" s="334"/>
      <c r="H318" s="455"/>
      <c r="I318" s="766"/>
      <c r="J318" s="459">
        <f>SUMIFS(J287:J317,D287:D317,"設備（部材）")</f>
        <v>0</v>
      </c>
      <c r="K318" s="779"/>
      <c r="L318" s="460">
        <f>SUMIFS(L287:L317,D287:D317,"設備（部材）")</f>
        <v>0</v>
      </c>
      <c r="M318" s="790"/>
      <c r="N318" s="831">
        <f>J318-L318</f>
        <v>0</v>
      </c>
      <c r="O318" s="819"/>
      <c r="Q318" s="134"/>
      <c r="R318" s="134"/>
      <c r="S318" s="134"/>
      <c r="T318" s="134"/>
      <c r="U318" s="134"/>
      <c r="V318" s="134"/>
      <c r="W318" s="134"/>
      <c r="X318" s="134"/>
      <c r="Y318" s="134"/>
      <c r="Z318" s="134"/>
      <c r="AA318" s="134"/>
      <c r="AB318" s="134"/>
      <c r="AC318" s="134"/>
    </row>
    <row r="319" spans="1:29" s="135" customFormat="1" ht="18.75" customHeight="1" x14ac:dyDescent="0.15">
      <c r="A319" s="149"/>
      <c r="B319" s="216"/>
      <c r="C319" s="217"/>
      <c r="D319" s="318"/>
      <c r="E319" s="353" t="s">
        <v>853</v>
      </c>
      <c r="F319" s="182" t="s">
        <v>852</v>
      </c>
      <c r="G319" s="334"/>
      <c r="H319" s="455"/>
      <c r="I319" s="766"/>
      <c r="J319" s="459">
        <f>SUMIFS(J287:J317,D287:D317,"工事")</f>
        <v>0</v>
      </c>
      <c r="K319" s="779"/>
      <c r="L319" s="460">
        <f>SUMIFS(L287:L317,D287:D317,"工事")</f>
        <v>0</v>
      </c>
      <c r="M319" s="790"/>
      <c r="N319" s="831">
        <f>J319-L319</f>
        <v>0</v>
      </c>
      <c r="O319" s="819"/>
      <c r="Q319" s="134"/>
      <c r="R319" s="134"/>
      <c r="S319" s="134"/>
      <c r="T319" s="134"/>
      <c r="U319" s="134"/>
      <c r="V319" s="134"/>
      <c r="W319" s="134"/>
      <c r="X319" s="134"/>
      <c r="Y319" s="134"/>
      <c r="Z319" s="134"/>
      <c r="AA319" s="134"/>
      <c r="AB319" s="134"/>
      <c r="AC319" s="134"/>
    </row>
    <row r="320" spans="1:29" s="135" customFormat="1" ht="18.75" customHeight="1" thickBot="1" x14ac:dyDescent="0.2">
      <c r="A320" s="149"/>
      <c r="B320" s="218"/>
      <c r="C320" s="219"/>
      <c r="D320" s="319"/>
      <c r="E320" s="354" t="s">
        <v>850</v>
      </c>
      <c r="F320" s="355" t="s">
        <v>851</v>
      </c>
      <c r="G320" s="345"/>
      <c r="H320" s="489"/>
      <c r="I320" s="774"/>
      <c r="J320" s="494">
        <f>J318+J319</f>
        <v>0</v>
      </c>
      <c r="K320" s="786"/>
      <c r="L320" s="495">
        <f>L318+L319</f>
        <v>0</v>
      </c>
      <c r="M320" s="804"/>
      <c r="N320" s="832">
        <f>J320-L320</f>
        <v>0</v>
      </c>
      <c r="O320" s="838"/>
      <c r="Q320" s="134"/>
      <c r="R320" s="134"/>
      <c r="S320" s="134"/>
      <c r="T320" s="134"/>
      <c r="U320" s="134"/>
      <c r="V320" s="134"/>
      <c r="W320" s="134"/>
      <c r="X320" s="134"/>
      <c r="Y320" s="134"/>
      <c r="Z320" s="134"/>
      <c r="AA320" s="134"/>
      <c r="AB320" s="134"/>
      <c r="AC320" s="134"/>
    </row>
    <row r="321" spans="1:16" ht="18.75" customHeight="1" x14ac:dyDescent="0.15">
      <c r="A321" s="149"/>
      <c r="B321" s="183"/>
      <c r="C321" s="184"/>
      <c r="D321" s="316"/>
      <c r="E321" s="487"/>
      <c r="F321" s="492" t="s">
        <v>182</v>
      </c>
      <c r="G321" s="334"/>
      <c r="H321" s="455"/>
      <c r="I321" s="766"/>
      <c r="J321" s="456"/>
      <c r="K321" s="779"/>
      <c r="L321" s="457"/>
      <c r="M321" s="790"/>
      <c r="N321" s="829"/>
      <c r="O321" s="819"/>
      <c r="P321" s="167"/>
    </row>
    <row r="322" spans="1:16" ht="18.75" customHeight="1" x14ac:dyDescent="0.15">
      <c r="A322" s="149"/>
      <c r="B322" s="216"/>
      <c r="C322" s="217"/>
      <c r="D322" s="318"/>
      <c r="E322" s="487"/>
      <c r="F322" s="493"/>
      <c r="G322" s="334"/>
      <c r="H322" s="455"/>
      <c r="I322" s="766"/>
      <c r="J322" s="456">
        <f t="shared" ref="J322:J352" si="21">ROUNDDOWN(H322*I322,0)</f>
        <v>0</v>
      </c>
      <c r="K322" s="779"/>
      <c r="L322" s="457">
        <f t="shared" ref="L322:L352" si="22">ROUNDDOWN(H322*K322,0)</f>
        <v>0</v>
      </c>
      <c r="M322" s="790">
        <f>I322-K322</f>
        <v>0</v>
      </c>
      <c r="N322" s="829">
        <f>J322-L322</f>
        <v>0</v>
      </c>
      <c r="O322" s="819"/>
      <c r="P322" s="167"/>
    </row>
    <row r="323" spans="1:16" ht="18.75" customHeight="1" x14ac:dyDescent="0.15">
      <c r="A323" s="149"/>
      <c r="B323" s="216"/>
      <c r="C323" s="217"/>
      <c r="D323" s="318"/>
      <c r="E323" s="487"/>
      <c r="F323" s="493"/>
      <c r="G323" s="334"/>
      <c r="H323" s="455"/>
      <c r="I323" s="766"/>
      <c r="J323" s="456">
        <f t="shared" si="21"/>
        <v>0</v>
      </c>
      <c r="K323" s="779"/>
      <c r="L323" s="457">
        <f t="shared" si="22"/>
        <v>0</v>
      </c>
      <c r="M323" s="790">
        <f t="shared" ref="M323:N342" si="23">I323-K323</f>
        <v>0</v>
      </c>
      <c r="N323" s="829">
        <f t="shared" si="23"/>
        <v>0</v>
      </c>
      <c r="O323" s="819"/>
      <c r="P323" s="167"/>
    </row>
    <row r="324" spans="1:16" ht="18.75" customHeight="1" x14ac:dyDescent="0.15">
      <c r="A324" s="149"/>
      <c r="B324" s="216"/>
      <c r="C324" s="217"/>
      <c r="D324" s="318"/>
      <c r="E324" s="487"/>
      <c r="F324" s="492"/>
      <c r="G324" s="334"/>
      <c r="H324" s="455"/>
      <c r="I324" s="766"/>
      <c r="J324" s="456">
        <f t="shared" si="21"/>
        <v>0</v>
      </c>
      <c r="K324" s="779"/>
      <c r="L324" s="457">
        <f t="shared" si="22"/>
        <v>0</v>
      </c>
      <c r="M324" s="790">
        <f t="shared" si="23"/>
        <v>0</v>
      </c>
      <c r="N324" s="829">
        <f t="shared" si="23"/>
        <v>0</v>
      </c>
      <c r="O324" s="819"/>
      <c r="P324" s="167"/>
    </row>
    <row r="325" spans="1:16" ht="18.75" customHeight="1" x14ac:dyDescent="0.15">
      <c r="A325" s="149"/>
      <c r="B325" s="216"/>
      <c r="C325" s="217"/>
      <c r="D325" s="318"/>
      <c r="E325" s="487"/>
      <c r="F325" s="492"/>
      <c r="G325" s="334"/>
      <c r="H325" s="455"/>
      <c r="I325" s="766"/>
      <c r="J325" s="456">
        <f t="shared" si="21"/>
        <v>0</v>
      </c>
      <c r="K325" s="779"/>
      <c r="L325" s="457">
        <f t="shared" si="22"/>
        <v>0</v>
      </c>
      <c r="M325" s="790">
        <f t="shared" si="23"/>
        <v>0</v>
      </c>
      <c r="N325" s="829">
        <f t="shared" si="23"/>
        <v>0</v>
      </c>
      <c r="O325" s="819"/>
      <c r="P325" s="167"/>
    </row>
    <row r="326" spans="1:16" ht="18.75" customHeight="1" x14ac:dyDescent="0.15">
      <c r="A326" s="149"/>
      <c r="B326" s="216"/>
      <c r="C326" s="217"/>
      <c r="D326" s="318"/>
      <c r="E326" s="487"/>
      <c r="F326" s="492"/>
      <c r="G326" s="334"/>
      <c r="H326" s="455"/>
      <c r="I326" s="766"/>
      <c r="J326" s="456">
        <f t="shared" si="21"/>
        <v>0</v>
      </c>
      <c r="K326" s="779"/>
      <c r="L326" s="457">
        <f t="shared" si="22"/>
        <v>0</v>
      </c>
      <c r="M326" s="790">
        <f t="shared" si="23"/>
        <v>0</v>
      </c>
      <c r="N326" s="829">
        <f t="shared" si="23"/>
        <v>0</v>
      </c>
      <c r="O326" s="819"/>
      <c r="P326" s="167"/>
    </row>
    <row r="327" spans="1:16" ht="18.75" customHeight="1" x14ac:dyDescent="0.15">
      <c r="A327" s="149"/>
      <c r="B327" s="216"/>
      <c r="C327" s="217"/>
      <c r="D327" s="318"/>
      <c r="E327" s="487"/>
      <c r="F327" s="492"/>
      <c r="G327" s="334"/>
      <c r="H327" s="455"/>
      <c r="I327" s="766"/>
      <c r="J327" s="456">
        <f t="shared" si="21"/>
        <v>0</v>
      </c>
      <c r="K327" s="779"/>
      <c r="L327" s="457">
        <f t="shared" si="22"/>
        <v>0</v>
      </c>
      <c r="M327" s="790">
        <f t="shared" si="23"/>
        <v>0</v>
      </c>
      <c r="N327" s="829">
        <f t="shared" si="23"/>
        <v>0</v>
      </c>
      <c r="O327" s="819"/>
      <c r="P327" s="167"/>
    </row>
    <row r="328" spans="1:16" ht="18.75" customHeight="1" x14ac:dyDescent="0.15">
      <c r="A328" s="149"/>
      <c r="B328" s="216"/>
      <c r="C328" s="217"/>
      <c r="D328" s="318"/>
      <c r="E328" s="487"/>
      <c r="F328" s="492"/>
      <c r="G328" s="334"/>
      <c r="H328" s="455"/>
      <c r="I328" s="766"/>
      <c r="J328" s="456">
        <f t="shared" si="21"/>
        <v>0</v>
      </c>
      <c r="K328" s="779"/>
      <c r="L328" s="457">
        <f t="shared" si="22"/>
        <v>0</v>
      </c>
      <c r="M328" s="790">
        <f t="shared" si="23"/>
        <v>0</v>
      </c>
      <c r="N328" s="829">
        <f t="shared" si="23"/>
        <v>0</v>
      </c>
      <c r="O328" s="819"/>
      <c r="P328" s="167"/>
    </row>
    <row r="329" spans="1:16" ht="18.75" customHeight="1" x14ac:dyDescent="0.15">
      <c r="A329" s="149"/>
      <c r="B329" s="216"/>
      <c r="C329" s="217"/>
      <c r="D329" s="318"/>
      <c r="E329" s="487"/>
      <c r="F329" s="492"/>
      <c r="G329" s="334"/>
      <c r="H329" s="455"/>
      <c r="I329" s="766"/>
      <c r="J329" s="456">
        <f t="shared" si="21"/>
        <v>0</v>
      </c>
      <c r="K329" s="779"/>
      <c r="L329" s="457">
        <f t="shared" si="22"/>
        <v>0</v>
      </c>
      <c r="M329" s="790">
        <f t="shared" si="23"/>
        <v>0</v>
      </c>
      <c r="N329" s="829">
        <f t="shared" si="23"/>
        <v>0</v>
      </c>
      <c r="O329" s="819"/>
      <c r="P329" s="167"/>
    </row>
    <row r="330" spans="1:16" ht="18.75" customHeight="1" x14ac:dyDescent="0.15">
      <c r="A330" s="149"/>
      <c r="B330" s="216"/>
      <c r="C330" s="217"/>
      <c r="D330" s="318"/>
      <c r="E330" s="487"/>
      <c r="F330" s="492"/>
      <c r="G330" s="334"/>
      <c r="H330" s="455"/>
      <c r="I330" s="766"/>
      <c r="J330" s="456">
        <f t="shared" si="21"/>
        <v>0</v>
      </c>
      <c r="K330" s="779"/>
      <c r="L330" s="457">
        <f t="shared" si="22"/>
        <v>0</v>
      </c>
      <c r="M330" s="790">
        <f t="shared" si="23"/>
        <v>0</v>
      </c>
      <c r="N330" s="829">
        <f t="shared" si="23"/>
        <v>0</v>
      </c>
      <c r="O330" s="819"/>
      <c r="P330" s="167"/>
    </row>
    <row r="331" spans="1:16" ht="18.75" customHeight="1" x14ac:dyDescent="0.15">
      <c r="A331" s="149"/>
      <c r="B331" s="216"/>
      <c r="C331" s="217"/>
      <c r="D331" s="318"/>
      <c r="E331" s="487"/>
      <c r="F331" s="492"/>
      <c r="G331" s="334"/>
      <c r="H331" s="455"/>
      <c r="I331" s="766"/>
      <c r="J331" s="456">
        <f t="shared" si="21"/>
        <v>0</v>
      </c>
      <c r="K331" s="779"/>
      <c r="L331" s="457">
        <f t="shared" si="22"/>
        <v>0</v>
      </c>
      <c r="M331" s="790">
        <f t="shared" si="23"/>
        <v>0</v>
      </c>
      <c r="N331" s="829">
        <f t="shared" si="23"/>
        <v>0</v>
      </c>
      <c r="O331" s="819"/>
      <c r="P331" s="167"/>
    </row>
    <row r="332" spans="1:16" ht="18.75" customHeight="1" x14ac:dyDescent="0.15">
      <c r="A332" s="149"/>
      <c r="B332" s="216"/>
      <c r="C332" s="217"/>
      <c r="D332" s="318"/>
      <c r="E332" s="487"/>
      <c r="F332" s="492"/>
      <c r="G332" s="334"/>
      <c r="H332" s="455"/>
      <c r="I332" s="766"/>
      <c r="J332" s="456">
        <f t="shared" si="21"/>
        <v>0</v>
      </c>
      <c r="K332" s="779"/>
      <c r="L332" s="457">
        <f t="shared" si="22"/>
        <v>0</v>
      </c>
      <c r="M332" s="790">
        <f t="shared" si="23"/>
        <v>0</v>
      </c>
      <c r="N332" s="829">
        <f t="shared" si="23"/>
        <v>0</v>
      </c>
      <c r="O332" s="819"/>
      <c r="P332" s="167"/>
    </row>
    <row r="333" spans="1:16" ht="18.75" customHeight="1" x14ac:dyDescent="0.15">
      <c r="A333" s="149"/>
      <c r="B333" s="216"/>
      <c r="C333" s="217"/>
      <c r="D333" s="318"/>
      <c r="E333" s="487"/>
      <c r="F333" s="492"/>
      <c r="G333" s="334"/>
      <c r="H333" s="455"/>
      <c r="I333" s="766"/>
      <c r="J333" s="456">
        <f t="shared" si="21"/>
        <v>0</v>
      </c>
      <c r="K333" s="779"/>
      <c r="L333" s="457">
        <f t="shared" si="22"/>
        <v>0</v>
      </c>
      <c r="M333" s="790">
        <f t="shared" si="23"/>
        <v>0</v>
      </c>
      <c r="N333" s="829">
        <f t="shared" si="23"/>
        <v>0</v>
      </c>
      <c r="O333" s="819"/>
      <c r="P333" s="167"/>
    </row>
    <row r="334" spans="1:16" ht="18.75" customHeight="1" x14ac:dyDescent="0.15">
      <c r="A334" s="149"/>
      <c r="B334" s="216"/>
      <c r="C334" s="217"/>
      <c r="D334" s="318"/>
      <c r="E334" s="487"/>
      <c r="F334" s="492"/>
      <c r="G334" s="334"/>
      <c r="H334" s="455"/>
      <c r="I334" s="766"/>
      <c r="J334" s="456">
        <f t="shared" si="21"/>
        <v>0</v>
      </c>
      <c r="K334" s="779"/>
      <c r="L334" s="457">
        <f t="shared" si="22"/>
        <v>0</v>
      </c>
      <c r="M334" s="790">
        <f t="shared" si="23"/>
        <v>0</v>
      </c>
      <c r="N334" s="829">
        <f t="shared" si="23"/>
        <v>0</v>
      </c>
      <c r="O334" s="819"/>
      <c r="P334" s="167"/>
    </row>
    <row r="335" spans="1:16" ht="18.75" customHeight="1" x14ac:dyDescent="0.15">
      <c r="A335" s="149"/>
      <c r="B335" s="216"/>
      <c r="C335" s="217"/>
      <c r="D335" s="318"/>
      <c r="E335" s="487"/>
      <c r="F335" s="492"/>
      <c r="G335" s="334"/>
      <c r="H335" s="455"/>
      <c r="I335" s="766"/>
      <c r="J335" s="456">
        <f t="shared" si="21"/>
        <v>0</v>
      </c>
      <c r="K335" s="779"/>
      <c r="L335" s="457">
        <f t="shared" si="22"/>
        <v>0</v>
      </c>
      <c r="M335" s="790">
        <f t="shared" si="23"/>
        <v>0</v>
      </c>
      <c r="N335" s="829">
        <f t="shared" si="23"/>
        <v>0</v>
      </c>
      <c r="O335" s="819"/>
      <c r="P335" s="167"/>
    </row>
    <row r="336" spans="1:16" ht="18.75" customHeight="1" x14ac:dyDescent="0.15">
      <c r="A336" s="149"/>
      <c r="B336" s="216"/>
      <c r="C336" s="217"/>
      <c r="D336" s="318"/>
      <c r="E336" s="487"/>
      <c r="F336" s="492"/>
      <c r="G336" s="334"/>
      <c r="H336" s="455"/>
      <c r="I336" s="766"/>
      <c r="J336" s="456">
        <f t="shared" si="21"/>
        <v>0</v>
      </c>
      <c r="K336" s="779"/>
      <c r="L336" s="457">
        <f t="shared" si="22"/>
        <v>0</v>
      </c>
      <c r="M336" s="790">
        <f t="shared" si="23"/>
        <v>0</v>
      </c>
      <c r="N336" s="829">
        <f t="shared" si="23"/>
        <v>0</v>
      </c>
      <c r="O336" s="819"/>
      <c r="P336" s="167"/>
    </row>
    <row r="337" spans="1:16" ht="18.75" customHeight="1" x14ac:dyDescent="0.15">
      <c r="A337" s="149"/>
      <c r="B337" s="216"/>
      <c r="C337" s="217"/>
      <c r="D337" s="318"/>
      <c r="E337" s="487"/>
      <c r="F337" s="492"/>
      <c r="G337" s="334"/>
      <c r="H337" s="455"/>
      <c r="I337" s="766"/>
      <c r="J337" s="456">
        <f t="shared" si="21"/>
        <v>0</v>
      </c>
      <c r="K337" s="779"/>
      <c r="L337" s="457">
        <f t="shared" si="22"/>
        <v>0</v>
      </c>
      <c r="M337" s="790">
        <f t="shared" si="23"/>
        <v>0</v>
      </c>
      <c r="N337" s="829">
        <f t="shared" si="23"/>
        <v>0</v>
      </c>
      <c r="O337" s="819"/>
      <c r="P337" s="167"/>
    </row>
    <row r="338" spans="1:16" ht="18.75" customHeight="1" x14ac:dyDescent="0.15">
      <c r="A338" s="149"/>
      <c r="B338" s="216"/>
      <c r="C338" s="217"/>
      <c r="D338" s="318"/>
      <c r="E338" s="487"/>
      <c r="F338" s="492"/>
      <c r="G338" s="334"/>
      <c r="H338" s="455"/>
      <c r="I338" s="766"/>
      <c r="J338" s="456">
        <f t="shared" si="21"/>
        <v>0</v>
      </c>
      <c r="K338" s="779"/>
      <c r="L338" s="457">
        <f t="shared" si="22"/>
        <v>0</v>
      </c>
      <c r="M338" s="790">
        <f t="shared" si="23"/>
        <v>0</v>
      </c>
      <c r="N338" s="829">
        <f t="shared" si="23"/>
        <v>0</v>
      </c>
      <c r="O338" s="819"/>
      <c r="P338" s="167"/>
    </row>
    <row r="339" spans="1:16" ht="18.75" customHeight="1" x14ac:dyDescent="0.15">
      <c r="A339" s="149"/>
      <c r="B339" s="216"/>
      <c r="C339" s="217"/>
      <c r="D339" s="318"/>
      <c r="E339" s="487"/>
      <c r="F339" s="492"/>
      <c r="G339" s="334"/>
      <c r="H339" s="455"/>
      <c r="I339" s="766"/>
      <c r="J339" s="456">
        <f t="shared" si="21"/>
        <v>0</v>
      </c>
      <c r="K339" s="779"/>
      <c r="L339" s="457">
        <f t="shared" si="22"/>
        <v>0</v>
      </c>
      <c r="M339" s="790">
        <f t="shared" si="23"/>
        <v>0</v>
      </c>
      <c r="N339" s="829">
        <f t="shared" si="23"/>
        <v>0</v>
      </c>
      <c r="O339" s="819"/>
      <c r="P339" s="167"/>
    </row>
    <row r="340" spans="1:16" ht="18.75" customHeight="1" x14ac:dyDescent="0.15">
      <c r="A340" s="149"/>
      <c r="B340" s="216"/>
      <c r="C340" s="217"/>
      <c r="D340" s="318"/>
      <c r="E340" s="487"/>
      <c r="F340" s="492"/>
      <c r="G340" s="334"/>
      <c r="H340" s="455"/>
      <c r="I340" s="766"/>
      <c r="J340" s="456">
        <f t="shared" si="21"/>
        <v>0</v>
      </c>
      <c r="K340" s="779"/>
      <c r="L340" s="457">
        <f t="shared" si="22"/>
        <v>0</v>
      </c>
      <c r="M340" s="790">
        <f t="shared" si="23"/>
        <v>0</v>
      </c>
      <c r="N340" s="829">
        <f t="shared" si="23"/>
        <v>0</v>
      </c>
      <c r="O340" s="819"/>
      <c r="P340" s="167"/>
    </row>
    <row r="341" spans="1:16" ht="18.75" customHeight="1" x14ac:dyDescent="0.15">
      <c r="A341" s="149"/>
      <c r="B341" s="216"/>
      <c r="C341" s="217"/>
      <c r="D341" s="318"/>
      <c r="E341" s="487"/>
      <c r="F341" s="492"/>
      <c r="G341" s="334"/>
      <c r="H341" s="455"/>
      <c r="I341" s="766"/>
      <c r="J341" s="456">
        <f t="shared" si="21"/>
        <v>0</v>
      </c>
      <c r="K341" s="779"/>
      <c r="L341" s="457">
        <f t="shared" si="22"/>
        <v>0</v>
      </c>
      <c r="M341" s="790">
        <f t="shared" si="23"/>
        <v>0</v>
      </c>
      <c r="N341" s="829">
        <f t="shared" si="23"/>
        <v>0</v>
      </c>
      <c r="O341" s="819"/>
      <c r="P341" s="167"/>
    </row>
    <row r="342" spans="1:16" ht="18.75" customHeight="1" x14ac:dyDescent="0.15">
      <c r="A342" s="149"/>
      <c r="B342" s="216"/>
      <c r="C342" s="217"/>
      <c r="D342" s="318"/>
      <c r="E342" s="487"/>
      <c r="F342" s="492"/>
      <c r="G342" s="334"/>
      <c r="H342" s="455"/>
      <c r="I342" s="766"/>
      <c r="J342" s="456">
        <f t="shared" si="21"/>
        <v>0</v>
      </c>
      <c r="K342" s="779"/>
      <c r="L342" s="457">
        <f t="shared" si="22"/>
        <v>0</v>
      </c>
      <c r="M342" s="790">
        <f t="shared" si="23"/>
        <v>0</v>
      </c>
      <c r="N342" s="829">
        <f t="shared" si="23"/>
        <v>0</v>
      </c>
      <c r="O342" s="819"/>
      <c r="P342" s="167"/>
    </row>
    <row r="343" spans="1:16" ht="18.75" customHeight="1" x14ac:dyDescent="0.15">
      <c r="A343" s="149"/>
      <c r="B343" s="216"/>
      <c r="C343" s="217"/>
      <c r="D343" s="318"/>
      <c r="E343" s="487"/>
      <c r="F343" s="493"/>
      <c r="G343" s="334"/>
      <c r="H343" s="455"/>
      <c r="I343" s="766"/>
      <c r="J343" s="456">
        <f t="shared" si="21"/>
        <v>0</v>
      </c>
      <c r="K343" s="779"/>
      <c r="L343" s="457">
        <f t="shared" si="22"/>
        <v>0</v>
      </c>
      <c r="M343" s="790">
        <f t="shared" ref="M343:N352" si="24">I343-K343</f>
        <v>0</v>
      </c>
      <c r="N343" s="829">
        <f t="shared" si="24"/>
        <v>0</v>
      </c>
      <c r="O343" s="819"/>
      <c r="P343" s="167"/>
    </row>
    <row r="344" spans="1:16" ht="18.75" customHeight="1" x14ac:dyDescent="0.15">
      <c r="A344" s="149"/>
      <c r="B344" s="216"/>
      <c r="C344" s="217"/>
      <c r="D344" s="318"/>
      <c r="E344" s="487"/>
      <c r="F344" s="493"/>
      <c r="G344" s="334"/>
      <c r="H344" s="455"/>
      <c r="I344" s="766"/>
      <c r="J344" s="456">
        <f t="shared" si="21"/>
        <v>0</v>
      </c>
      <c r="K344" s="779"/>
      <c r="L344" s="457">
        <f t="shared" si="22"/>
        <v>0</v>
      </c>
      <c r="M344" s="790">
        <f t="shared" si="24"/>
        <v>0</v>
      </c>
      <c r="N344" s="829">
        <f t="shared" si="24"/>
        <v>0</v>
      </c>
      <c r="O344" s="819"/>
      <c r="P344" s="167"/>
    </row>
    <row r="345" spans="1:16" ht="18.75" customHeight="1" x14ac:dyDescent="0.15">
      <c r="A345" s="149"/>
      <c r="B345" s="216"/>
      <c r="C345" s="217"/>
      <c r="D345" s="318"/>
      <c r="E345" s="487"/>
      <c r="F345" s="493"/>
      <c r="G345" s="334"/>
      <c r="H345" s="455"/>
      <c r="I345" s="766"/>
      <c r="J345" s="456">
        <f t="shared" si="21"/>
        <v>0</v>
      </c>
      <c r="K345" s="779"/>
      <c r="L345" s="457">
        <f t="shared" si="22"/>
        <v>0</v>
      </c>
      <c r="M345" s="790">
        <f t="shared" si="24"/>
        <v>0</v>
      </c>
      <c r="N345" s="829">
        <f t="shared" si="24"/>
        <v>0</v>
      </c>
      <c r="O345" s="819"/>
      <c r="P345" s="167"/>
    </row>
    <row r="346" spans="1:16" ht="18.75" customHeight="1" x14ac:dyDescent="0.15">
      <c r="A346" s="149"/>
      <c r="B346" s="216"/>
      <c r="C346" s="217"/>
      <c r="D346" s="318"/>
      <c r="E346" s="487"/>
      <c r="F346" s="493"/>
      <c r="G346" s="334"/>
      <c r="H346" s="455"/>
      <c r="I346" s="766"/>
      <c r="J346" s="456">
        <f t="shared" si="21"/>
        <v>0</v>
      </c>
      <c r="K346" s="779"/>
      <c r="L346" s="457">
        <f t="shared" si="22"/>
        <v>0</v>
      </c>
      <c r="M346" s="790">
        <f t="shared" si="24"/>
        <v>0</v>
      </c>
      <c r="N346" s="829">
        <f t="shared" si="24"/>
        <v>0</v>
      </c>
      <c r="O346" s="819"/>
      <c r="P346" s="167"/>
    </row>
    <row r="347" spans="1:16" ht="18.75" customHeight="1" x14ac:dyDescent="0.15">
      <c r="A347" s="149"/>
      <c r="B347" s="216"/>
      <c r="C347" s="217"/>
      <c r="D347" s="318"/>
      <c r="E347" s="487"/>
      <c r="F347" s="493"/>
      <c r="G347" s="334"/>
      <c r="H347" s="455"/>
      <c r="I347" s="766"/>
      <c r="J347" s="456">
        <f t="shared" si="21"/>
        <v>0</v>
      </c>
      <c r="K347" s="779"/>
      <c r="L347" s="457">
        <f t="shared" si="22"/>
        <v>0</v>
      </c>
      <c r="M347" s="790">
        <f t="shared" si="24"/>
        <v>0</v>
      </c>
      <c r="N347" s="829">
        <f t="shared" si="24"/>
        <v>0</v>
      </c>
      <c r="O347" s="819"/>
      <c r="P347" s="167"/>
    </row>
    <row r="348" spans="1:16" ht="18.75" customHeight="1" x14ac:dyDescent="0.15">
      <c r="A348" s="149"/>
      <c r="B348" s="216"/>
      <c r="C348" s="217"/>
      <c r="D348" s="318"/>
      <c r="E348" s="487"/>
      <c r="F348" s="493"/>
      <c r="G348" s="334"/>
      <c r="H348" s="455"/>
      <c r="I348" s="766"/>
      <c r="J348" s="456">
        <f t="shared" si="21"/>
        <v>0</v>
      </c>
      <c r="K348" s="779"/>
      <c r="L348" s="457">
        <f t="shared" si="22"/>
        <v>0</v>
      </c>
      <c r="M348" s="790">
        <f t="shared" si="24"/>
        <v>0</v>
      </c>
      <c r="N348" s="829">
        <f t="shared" si="24"/>
        <v>0</v>
      </c>
      <c r="O348" s="819"/>
      <c r="P348" s="167"/>
    </row>
    <row r="349" spans="1:16" ht="18.75" customHeight="1" x14ac:dyDescent="0.15">
      <c r="A349" s="149"/>
      <c r="B349" s="216"/>
      <c r="C349" s="217"/>
      <c r="D349" s="318"/>
      <c r="E349" s="487"/>
      <c r="F349" s="493"/>
      <c r="G349" s="334"/>
      <c r="H349" s="455"/>
      <c r="I349" s="766"/>
      <c r="J349" s="456">
        <f t="shared" si="21"/>
        <v>0</v>
      </c>
      <c r="K349" s="779"/>
      <c r="L349" s="457">
        <f t="shared" si="22"/>
        <v>0</v>
      </c>
      <c r="M349" s="790">
        <f t="shared" si="24"/>
        <v>0</v>
      </c>
      <c r="N349" s="829">
        <f t="shared" si="24"/>
        <v>0</v>
      </c>
      <c r="O349" s="819"/>
      <c r="P349" s="167"/>
    </row>
    <row r="350" spans="1:16" ht="18.75" customHeight="1" x14ac:dyDescent="0.15">
      <c r="A350" s="149"/>
      <c r="B350" s="216"/>
      <c r="C350" s="217"/>
      <c r="D350" s="318"/>
      <c r="E350" s="487"/>
      <c r="F350" s="493"/>
      <c r="G350" s="334"/>
      <c r="H350" s="455"/>
      <c r="I350" s="766"/>
      <c r="J350" s="456">
        <f t="shared" si="21"/>
        <v>0</v>
      </c>
      <c r="K350" s="779"/>
      <c r="L350" s="457">
        <f t="shared" si="22"/>
        <v>0</v>
      </c>
      <c r="M350" s="790">
        <f>I350-K350</f>
        <v>0</v>
      </c>
      <c r="N350" s="829">
        <f t="shared" si="24"/>
        <v>0</v>
      </c>
      <c r="O350" s="819"/>
      <c r="P350" s="167"/>
    </row>
    <row r="351" spans="1:16" ht="18.75" customHeight="1" x14ac:dyDescent="0.15">
      <c r="A351" s="149"/>
      <c r="B351" s="216"/>
      <c r="C351" s="217"/>
      <c r="D351" s="318"/>
      <c r="E351" s="487"/>
      <c r="F351" s="493"/>
      <c r="G351" s="334"/>
      <c r="H351" s="455"/>
      <c r="I351" s="766"/>
      <c r="J351" s="456">
        <f t="shared" si="21"/>
        <v>0</v>
      </c>
      <c r="K351" s="779"/>
      <c r="L351" s="457">
        <f t="shared" si="22"/>
        <v>0</v>
      </c>
      <c r="M351" s="790">
        <f t="shared" si="24"/>
        <v>0</v>
      </c>
      <c r="N351" s="829">
        <f>J351-L351</f>
        <v>0</v>
      </c>
      <c r="O351" s="819"/>
      <c r="P351" s="167"/>
    </row>
    <row r="352" spans="1:16" ht="18.75" customHeight="1" x14ac:dyDescent="0.15">
      <c r="A352" s="149"/>
      <c r="B352" s="216"/>
      <c r="C352" s="217"/>
      <c r="D352" s="318"/>
      <c r="E352" s="487"/>
      <c r="F352" s="493"/>
      <c r="G352" s="334"/>
      <c r="H352" s="455"/>
      <c r="I352" s="766"/>
      <c r="J352" s="456">
        <f t="shared" si="21"/>
        <v>0</v>
      </c>
      <c r="K352" s="779"/>
      <c r="L352" s="457">
        <f t="shared" si="22"/>
        <v>0</v>
      </c>
      <c r="M352" s="790">
        <f t="shared" si="24"/>
        <v>0</v>
      </c>
      <c r="N352" s="829">
        <f t="shared" si="24"/>
        <v>0</v>
      </c>
      <c r="O352" s="819"/>
      <c r="P352" s="167"/>
    </row>
    <row r="353" spans="1:29" s="135" customFormat="1" ht="18.75" customHeight="1" x14ac:dyDescent="0.15">
      <c r="A353" s="149"/>
      <c r="B353" s="216"/>
      <c r="C353" s="217"/>
      <c r="D353" s="318"/>
      <c r="E353" s="353" t="s">
        <v>418</v>
      </c>
      <c r="F353" s="182" t="s">
        <v>852</v>
      </c>
      <c r="G353" s="334"/>
      <c r="H353" s="455"/>
      <c r="I353" s="766"/>
      <c r="J353" s="459">
        <f>SUMIFS(J322:J352,D322:D352,"設備（部材）")</f>
        <v>0</v>
      </c>
      <c r="K353" s="779"/>
      <c r="L353" s="460">
        <f>SUMIFS(L322:L352,D322:D352,"設備（部材）")</f>
        <v>0</v>
      </c>
      <c r="M353" s="790"/>
      <c r="N353" s="831">
        <f>J353-L353</f>
        <v>0</v>
      </c>
      <c r="O353" s="819"/>
      <c r="Q353" s="134"/>
      <c r="R353" s="134"/>
      <c r="S353" s="134"/>
      <c r="T353" s="134"/>
      <c r="U353" s="134"/>
      <c r="V353" s="134"/>
      <c r="W353" s="134"/>
      <c r="X353" s="134"/>
      <c r="Y353" s="134"/>
      <c r="Z353" s="134"/>
      <c r="AA353" s="134"/>
      <c r="AB353" s="134"/>
      <c r="AC353" s="134"/>
    </row>
    <row r="354" spans="1:29" s="135" customFormat="1" ht="18.75" customHeight="1" x14ac:dyDescent="0.15">
      <c r="A354" s="149"/>
      <c r="B354" s="216"/>
      <c r="C354" s="217"/>
      <c r="D354" s="318"/>
      <c r="E354" s="353" t="s">
        <v>853</v>
      </c>
      <c r="F354" s="182" t="s">
        <v>852</v>
      </c>
      <c r="G354" s="334"/>
      <c r="H354" s="455"/>
      <c r="I354" s="766"/>
      <c r="J354" s="459">
        <f>SUMIFS(J322:J352,D322:D352,"工事")</f>
        <v>0</v>
      </c>
      <c r="K354" s="779"/>
      <c r="L354" s="460">
        <f>SUMIFS(L322:L352,D322:D352,"工事")</f>
        <v>0</v>
      </c>
      <c r="M354" s="790"/>
      <c r="N354" s="831">
        <f>J354-L354</f>
        <v>0</v>
      </c>
      <c r="O354" s="819"/>
      <c r="Q354" s="134"/>
      <c r="R354" s="134"/>
      <c r="S354" s="134"/>
      <c r="T354" s="134"/>
      <c r="U354" s="134"/>
      <c r="V354" s="134"/>
      <c r="W354" s="134"/>
      <c r="X354" s="134"/>
      <c r="Y354" s="134"/>
      <c r="Z354" s="134"/>
      <c r="AA354" s="134"/>
      <c r="AB354" s="134"/>
      <c r="AC354" s="134"/>
    </row>
    <row r="355" spans="1:29" s="135" customFormat="1" ht="18.75" customHeight="1" thickBot="1" x14ac:dyDescent="0.2">
      <c r="A355" s="149"/>
      <c r="B355" s="218"/>
      <c r="C355" s="219"/>
      <c r="D355" s="319"/>
      <c r="E355" s="354" t="s">
        <v>850</v>
      </c>
      <c r="F355" s="355" t="s">
        <v>851</v>
      </c>
      <c r="G355" s="345"/>
      <c r="H355" s="489"/>
      <c r="I355" s="774"/>
      <c r="J355" s="494">
        <f>J353+J354</f>
        <v>0</v>
      </c>
      <c r="K355" s="786"/>
      <c r="L355" s="495">
        <f>L353+L354</f>
        <v>0</v>
      </c>
      <c r="M355" s="804"/>
      <c r="N355" s="832">
        <f>J355-L355</f>
        <v>0</v>
      </c>
      <c r="O355" s="838"/>
      <c r="Q355" s="134"/>
      <c r="R355" s="134"/>
      <c r="S355" s="134"/>
      <c r="T355" s="134"/>
      <c r="U355" s="134"/>
      <c r="V355" s="134"/>
      <c r="W355" s="134"/>
      <c r="X355" s="134"/>
      <c r="Y355" s="134"/>
      <c r="Z355" s="134"/>
      <c r="AA355" s="134"/>
      <c r="AB355" s="134"/>
      <c r="AC355" s="134"/>
    </row>
    <row r="356" spans="1:29" ht="18.75" customHeight="1" x14ac:dyDescent="0.15">
      <c r="A356" s="149"/>
      <c r="B356" s="183"/>
      <c r="C356" s="184"/>
      <c r="D356" s="316"/>
      <c r="E356" s="487"/>
      <c r="F356" s="492" t="s">
        <v>182</v>
      </c>
      <c r="G356" s="334"/>
      <c r="H356" s="455"/>
      <c r="I356" s="766"/>
      <c r="J356" s="456"/>
      <c r="K356" s="779"/>
      <c r="L356" s="457"/>
      <c r="M356" s="790"/>
      <c r="N356" s="829"/>
      <c r="O356" s="819"/>
      <c r="P356" s="167"/>
    </row>
    <row r="357" spans="1:29" ht="18.75" customHeight="1" x14ac:dyDescent="0.15">
      <c r="A357" s="149"/>
      <c r="B357" s="216"/>
      <c r="C357" s="217"/>
      <c r="D357" s="318"/>
      <c r="E357" s="487"/>
      <c r="F357" s="493"/>
      <c r="G357" s="334"/>
      <c r="H357" s="455"/>
      <c r="I357" s="766"/>
      <c r="J357" s="456">
        <f t="shared" ref="J357:J387" si="25">ROUNDDOWN(H357*I357,0)</f>
        <v>0</v>
      </c>
      <c r="K357" s="779"/>
      <c r="L357" s="457">
        <f t="shared" ref="L357:L387" si="26">ROUNDDOWN(H357*K357,0)</f>
        <v>0</v>
      </c>
      <c r="M357" s="790">
        <f>I357-K357</f>
        <v>0</v>
      </c>
      <c r="N357" s="829">
        <f>J357-L357</f>
        <v>0</v>
      </c>
      <c r="O357" s="819"/>
      <c r="P357" s="167"/>
    </row>
    <row r="358" spans="1:29" ht="18.75" customHeight="1" x14ac:dyDescent="0.15">
      <c r="A358" s="149"/>
      <c r="B358" s="216"/>
      <c r="C358" s="217"/>
      <c r="D358" s="318"/>
      <c r="E358" s="487"/>
      <c r="F358" s="493"/>
      <c r="G358" s="334"/>
      <c r="H358" s="455"/>
      <c r="I358" s="766"/>
      <c r="J358" s="456">
        <f t="shared" si="25"/>
        <v>0</v>
      </c>
      <c r="K358" s="779"/>
      <c r="L358" s="457">
        <f t="shared" si="26"/>
        <v>0</v>
      </c>
      <c r="M358" s="790">
        <f t="shared" ref="M358:N376" si="27">I358-K358</f>
        <v>0</v>
      </c>
      <c r="N358" s="829">
        <f t="shared" si="27"/>
        <v>0</v>
      </c>
      <c r="O358" s="819"/>
      <c r="P358" s="167"/>
    </row>
    <row r="359" spans="1:29" ht="18.75" customHeight="1" x14ac:dyDescent="0.15">
      <c r="A359" s="149"/>
      <c r="B359" s="216"/>
      <c r="C359" s="217"/>
      <c r="D359" s="318"/>
      <c r="E359" s="487"/>
      <c r="F359" s="492"/>
      <c r="G359" s="334"/>
      <c r="H359" s="455"/>
      <c r="I359" s="766"/>
      <c r="J359" s="456">
        <f t="shared" si="25"/>
        <v>0</v>
      </c>
      <c r="K359" s="779"/>
      <c r="L359" s="457">
        <f t="shared" si="26"/>
        <v>0</v>
      </c>
      <c r="M359" s="790">
        <f t="shared" si="27"/>
        <v>0</v>
      </c>
      <c r="N359" s="829">
        <f t="shared" si="27"/>
        <v>0</v>
      </c>
      <c r="O359" s="819"/>
      <c r="P359" s="167"/>
    </row>
    <row r="360" spans="1:29" ht="18.75" customHeight="1" x14ac:dyDescent="0.15">
      <c r="A360" s="149"/>
      <c r="B360" s="216"/>
      <c r="C360" s="217"/>
      <c r="D360" s="318"/>
      <c r="E360" s="487"/>
      <c r="F360" s="492"/>
      <c r="G360" s="334"/>
      <c r="H360" s="455"/>
      <c r="I360" s="766"/>
      <c r="J360" s="456">
        <f t="shared" si="25"/>
        <v>0</v>
      </c>
      <c r="K360" s="779"/>
      <c r="L360" s="457">
        <f t="shared" si="26"/>
        <v>0</v>
      </c>
      <c r="M360" s="790">
        <f t="shared" si="27"/>
        <v>0</v>
      </c>
      <c r="N360" s="829">
        <f t="shared" si="27"/>
        <v>0</v>
      </c>
      <c r="O360" s="819"/>
      <c r="P360" s="167"/>
    </row>
    <row r="361" spans="1:29" ht="18.75" customHeight="1" x14ac:dyDescent="0.15">
      <c r="A361" s="149"/>
      <c r="B361" s="216"/>
      <c r="C361" s="217"/>
      <c r="D361" s="318"/>
      <c r="E361" s="487"/>
      <c r="F361" s="492"/>
      <c r="G361" s="334"/>
      <c r="H361" s="455"/>
      <c r="I361" s="766"/>
      <c r="J361" s="456">
        <f t="shared" si="25"/>
        <v>0</v>
      </c>
      <c r="K361" s="779"/>
      <c r="L361" s="457">
        <f t="shared" si="26"/>
        <v>0</v>
      </c>
      <c r="M361" s="790">
        <f t="shared" si="27"/>
        <v>0</v>
      </c>
      <c r="N361" s="829">
        <f t="shared" si="27"/>
        <v>0</v>
      </c>
      <c r="O361" s="819"/>
      <c r="P361" s="167"/>
    </row>
    <row r="362" spans="1:29" ht="18.75" customHeight="1" x14ac:dyDescent="0.15">
      <c r="A362" s="149"/>
      <c r="B362" s="216"/>
      <c r="C362" s="217"/>
      <c r="D362" s="318"/>
      <c r="E362" s="487"/>
      <c r="F362" s="492"/>
      <c r="G362" s="334"/>
      <c r="H362" s="455"/>
      <c r="I362" s="766"/>
      <c r="J362" s="456">
        <f t="shared" si="25"/>
        <v>0</v>
      </c>
      <c r="K362" s="779"/>
      <c r="L362" s="457">
        <f t="shared" si="26"/>
        <v>0</v>
      </c>
      <c r="M362" s="790">
        <f t="shared" si="27"/>
        <v>0</v>
      </c>
      <c r="N362" s="829">
        <f t="shared" si="27"/>
        <v>0</v>
      </c>
      <c r="O362" s="819"/>
      <c r="P362" s="167"/>
    </row>
    <row r="363" spans="1:29" ht="18.75" customHeight="1" x14ac:dyDescent="0.15">
      <c r="A363" s="149"/>
      <c r="B363" s="216"/>
      <c r="C363" s="217"/>
      <c r="D363" s="318"/>
      <c r="E363" s="487"/>
      <c r="F363" s="492"/>
      <c r="G363" s="334"/>
      <c r="H363" s="455"/>
      <c r="I363" s="766"/>
      <c r="J363" s="456">
        <f t="shared" si="25"/>
        <v>0</v>
      </c>
      <c r="K363" s="779"/>
      <c r="L363" s="457">
        <f t="shared" si="26"/>
        <v>0</v>
      </c>
      <c r="M363" s="790">
        <f t="shared" si="27"/>
        <v>0</v>
      </c>
      <c r="N363" s="829">
        <f t="shared" si="27"/>
        <v>0</v>
      </c>
      <c r="O363" s="819"/>
      <c r="P363" s="167"/>
    </row>
    <row r="364" spans="1:29" ht="18.75" customHeight="1" x14ac:dyDescent="0.15">
      <c r="A364" s="149"/>
      <c r="B364" s="216"/>
      <c r="C364" s="217"/>
      <c r="D364" s="318"/>
      <c r="E364" s="487"/>
      <c r="F364" s="492"/>
      <c r="G364" s="334"/>
      <c r="H364" s="455"/>
      <c r="I364" s="766"/>
      <c r="J364" s="456">
        <f t="shared" si="25"/>
        <v>0</v>
      </c>
      <c r="K364" s="779"/>
      <c r="L364" s="457">
        <f t="shared" si="26"/>
        <v>0</v>
      </c>
      <c r="M364" s="790">
        <f t="shared" si="27"/>
        <v>0</v>
      </c>
      <c r="N364" s="829">
        <f t="shared" si="27"/>
        <v>0</v>
      </c>
      <c r="O364" s="819"/>
      <c r="P364" s="167"/>
    </row>
    <row r="365" spans="1:29" ht="18.75" customHeight="1" x14ac:dyDescent="0.15">
      <c r="A365" s="149"/>
      <c r="B365" s="216"/>
      <c r="C365" s="217"/>
      <c r="D365" s="318"/>
      <c r="E365" s="487"/>
      <c r="F365" s="492"/>
      <c r="G365" s="334"/>
      <c r="H365" s="455"/>
      <c r="I365" s="766"/>
      <c r="J365" s="456">
        <f t="shared" si="25"/>
        <v>0</v>
      </c>
      <c r="K365" s="779"/>
      <c r="L365" s="457">
        <f t="shared" si="26"/>
        <v>0</v>
      </c>
      <c r="M365" s="790">
        <f t="shared" si="27"/>
        <v>0</v>
      </c>
      <c r="N365" s="829">
        <f t="shared" si="27"/>
        <v>0</v>
      </c>
      <c r="O365" s="819"/>
      <c r="P365" s="167"/>
    </row>
    <row r="366" spans="1:29" ht="18.75" customHeight="1" x14ac:dyDescent="0.15">
      <c r="A366" s="149"/>
      <c r="B366" s="216"/>
      <c r="C366" s="217"/>
      <c r="D366" s="318"/>
      <c r="E366" s="487"/>
      <c r="F366" s="492"/>
      <c r="G366" s="334"/>
      <c r="H366" s="455"/>
      <c r="I366" s="766"/>
      <c r="J366" s="456">
        <f t="shared" si="25"/>
        <v>0</v>
      </c>
      <c r="K366" s="779"/>
      <c r="L366" s="457">
        <f t="shared" si="26"/>
        <v>0</v>
      </c>
      <c r="M366" s="790">
        <f t="shared" si="27"/>
        <v>0</v>
      </c>
      <c r="N366" s="829">
        <f t="shared" si="27"/>
        <v>0</v>
      </c>
      <c r="O366" s="819"/>
      <c r="P366" s="167"/>
    </row>
    <row r="367" spans="1:29" ht="18.75" customHeight="1" x14ac:dyDescent="0.15">
      <c r="A367" s="149"/>
      <c r="B367" s="216"/>
      <c r="C367" s="217"/>
      <c r="D367" s="318"/>
      <c r="E367" s="487"/>
      <c r="F367" s="492"/>
      <c r="G367" s="334"/>
      <c r="H367" s="455"/>
      <c r="I367" s="766"/>
      <c r="J367" s="456">
        <f t="shared" si="25"/>
        <v>0</v>
      </c>
      <c r="K367" s="779"/>
      <c r="L367" s="457">
        <f t="shared" si="26"/>
        <v>0</v>
      </c>
      <c r="M367" s="790">
        <f t="shared" si="27"/>
        <v>0</v>
      </c>
      <c r="N367" s="829">
        <f t="shared" si="27"/>
        <v>0</v>
      </c>
      <c r="O367" s="819"/>
      <c r="P367" s="167"/>
    </row>
    <row r="368" spans="1:29" ht="18.75" customHeight="1" x14ac:dyDescent="0.15">
      <c r="A368" s="149"/>
      <c r="B368" s="216"/>
      <c r="C368" s="217"/>
      <c r="D368" s="318"/>
      <c r="E368" s="487"/>
      <c r="F368" s="492"/>
      <c r="G368" s="334"/>
      <c r="H368" s="455"/>
      <c r="I368" s="766"/>
      <c r="J368" s="456">
        <f t="shared" si="25"/>
        <v>0</v>
      </c>
      <c r="K368" s="779"/>
      <c r="L368" s="457">
        <f t="shared" si="26"/>
        <v>0</v>
      </c>
      <c r="M368" s="790">
        <f t="shared" si="27"/>
        <v>0</v>
      </c>
      <c r="N368" s="829">
        <f t="shared" si="27"/>
        <v>0</v>
      </c>
      <c r="O368" s="819"/>
      <c r="P368" s="167"/>
    </row>
    <row r="369" spans="1:16" ht="18.75" customHeight="1" x14ac:dyDescent="0.15">
      <c r="A369" s="149"/>
      <c r="B369" s="216"/>
      <c r="C369" s="217"/>
      <c r="D369" s="318"/>
      <c r="E369" s="487"/>
      <c r="F369" s="492"/>
      <c r="G369" s="334"/>
      <c r="H369" s="455"/>
      <c r="I369" s="766"/>
      <c r="J369" s="456">
        <f t="shared" si="25"/>
        <v>0</v>
      </c>
      <c r="K369" s="779"/>
      <c r="L369" s="457">
        <f t="shared" si="26"/>
        <v>0</v>
      </c>
      <c r="M369" s="790">
        <f t="shared" si="27"/>
        <v>0</v>
      </c>
      <c r="N369" s="829">
        <f t="shared" si="27"/>
        <v>0</v>
      </c>
      <c r="O369" s="819"/>
      <c r="P369" s="167"/>
    </row>
    <row r="370" spans="1:16" ht="18.75" customHeight="1" x14ac:dyDescent="0.15">
      <c r="A370" s="149"/>
      <c r="B370" s="216"/>
      <c r="C370" s="217"/>
      <c r="D370" s="318"/>
      <c r="E370" s="487"/>
      <c r="F370" s="492"/>
      <c r="G370" s="334"/>
      <c r="H370" s="455"/>
      <c r="I370" s="766"/>
      <c r="J370" s="456">
        <f t="shared" si="25"/>
        <v>0</v>
      </c>
      <c r="K370" s="779"/>
      <c r="L370" s="457">
        <f t="shared" si="26"/>
        <v>0</v>
      </c>
      <c r="M370" s="790">
        <f t="shared" si="27"/>
        <v>0</v>
      </c>
      <c r="N370" s="829">
        <f t="shared" si="27"/>
        <v>0</v>
      </c>
      <c r="O370" s="819"/>
      <c r="P370" s="167"/>
    </row>
    <row r="371" spans="1:16" ht="18.75" customHeight="1" x14ac:dyDescent="0.15">
      <c r="A371" s="149"/>
      <c r="B371" s="216"/>
      <c r="C371" s="217"/>
      <c r="D371" s="318"/>
      <c r="E371" s="487"/>
      <c r="F371" s="492"/>
      <c r="G371" s="334"/>
      <c r="H371" s="455"/>
      <c r="I371" s="766"/>
      <c r="J371" s="456">
        <f t="shared" si="25"/>
        <v>0</v>
      </c>
      <c r="K371" s="779"/>
      <c r="L371" s="457">
        <f t="shared" si="26"/>
        <v>0</v>
      </c>
      <c r="M371" s="790">
        <f t="shared" si="27"/>
        <v>0</v>
      </c>
      <c r="N371" s="829">
        <f t="shared" si="27"/>
        <v>0</v>
      </c>
      <c r="O371" s="819"/>
      <c r="P371" s="167"/>
    </row>
    <row r="372" spans="1:16" ht="18.75" customHeight="1" x14ac:dyDescent="0.15">
      <c r="A372" s="149"/>
      <c r="B372" s="216"/>
      <c r="C372" s="217"/>
      <c r="D372" s="318"/>
      <c r="E372" s="487"/>
      <c r="F372" s="492"/>
      <c r="G372" s="334"/>
      <c r="H372" s="455"/>
      <c r="I372" s="766"/>
      <c r="J372" s="456">
        <f t="shared" si="25"/>
        <v>0</v>
      </c>
      <c r="K372" s="779"/>
      <c r="L372" s="457">
        <f t="shared" si="26"/>
        <v>0</v>
      </c>
      <c r="M372" s="790">
        <f t="shared" si="27"/>
        <v>0</v>
      </c>
      <c r="N372" s="829">
        <f t="shared" si="27"/>
        <v>0</v>
      </c>
      <c r="O372" s="819"/>
      <c r="P372" s="167"/>
    </row>
    <row r="373" spans="1:16" ht="18.75" customHeight="1" x14ac:dyDescent="0.15">
      <c r="A373" s="149"/>
      <c r="B373" s="216"/>
      <c r="C373" s="217"/>
      <c r="D373" s="318"/>
      <c r="E373" s="487"/>
      <c r="F373" s="492"/>
      <c r="G373" s="334"/>
      <c r="H373" s="455"/>
      <c r="I373" s="766"/>
      <c r="J373" s="456">
        <f t="shared" si="25"/>
        <v>0</v>
      </c>
      <c r="K373" s="779"/>
      <c r="L373" s="457">
        <f t="shared" si="26"/>
        <v>0</v>
      </c>
      <c r="M373" s="790">
        <f t="shared" si="27"/>
        <v>0</v>
      </c>
      <c r="N373" s="829">
        <f t="shared" si="27"/>
        <v>0</v>
      </c>
      <c r="O373" s="819"/>
      <c r="P373" s="167"/>
    </row>
    <row r="374" spans="1:16" ht="18.75" customHeight="1" x14ac:dyDescent="0.15">
      <c r="A374" s="149"/>
      <c r="B374" s="216"/>
      <c r="C374" s="217"/>
      <c r="D374" s="318"/>
      <c r="E374" s="487"/>
      <c r="F374" s="492"/>
      <c r="G374" s="334"/>
      <c r="H374" s="455"/>
      <c r="I374" s="766"/>
      <c r="J374" s="456">
        <f t="shared" si="25"/>
        <v>0</v>
      </c>
      <c r="K374" s="779"/>
      <c r="L374" s="457">
        <f t="shared" si="26"/>
        <v>0</v>
      </c>
      <c r="M374" s="790">
        <f t="shared" si="27"/>
        <v>0</v>
      </c>
      <c r="N374" s="829">
        <f t="shared" si="27"/>
        <v>0</v>
      </c>
      <c r="O374" s="819"/>
      <c r="P374" s="167"/>
    </row>
    <row r="375" spans="1:16" ht="18.75" customHeight="1" x14ac:dyDescent="0.15">
      <c r="A375" s="149"/>
      <c r="B375" s="216"/>
      <c r="C375" s="217"/>
      <c r="D375" s="318"/>
      <c r="E375" s="487"/>
      <c r="F375" s="492"/>
      <c r="G375" s="334"/>
      <c r="H375" s="455"/>
      <c r="I375" s="766"/>
      <c r="J375" s="456">
        <f t="shared" si="25"/>
        <v>0</v>
      </c>
      <c r="K375" s="779"/>
      <c r="L375" s="457">
        <f t="shared" si="26"/>
        <v>0</v>
      </c>
      <c r="M375" s="790">
        <f t="shared" si="27"/>
        <v>0</v>
      </c>
      <c r="N375" s="829">
        <f t="shared" si="27"/>
        <v>0</v>
      </c>
      <c r="O375" s="819"/>
      <c r="P375" s="167"/>
    </row>
    <row r="376" spans="1:16" ht="18.75" customHeight="1" x14ac:dyDescent="0.15">
      <c r="A376" s="149"/>
      <c r="B376" s="216"/>
      <c r="C376" s="217"/>
      <c r="D376" s="318"/>
      <c r="E376" s="487"/>
      <c r="F376" s="492"/>
      <c r="G376" s="334"/>
      <c r="H376" s="455"/>
      <c r="I376" s="766"/>
      <c r="J376" s="456">
        <f t="shared" si="25"/>
        <v>0</v>
      </c>
      <c r="K376" s="779"/>
      <c r="L376" s="457">
        <f t="shared" si="26"/>
        <v>0</v>
      </c>
      <c r="M376" s="790">
        <f t="shared" si="27"/>
        <v>0</v>
      </c>
      <c r="N376" s="829">
        <f t="shared" si="27"/>
        <v>0</v>
      </c>
      <c r="O376" s="819"/>
      <c r="P376" s="167"/>
    </row>
    <row r="377" spans="1:16" ht="18.75" customHeight="1" x14ac:dyDescent="0.15">
      <c r="A377" s="149"/>
      <c r="B377" s="216"/>
      <c r="C377" s="217"/>
      <c r="D377" s="318"/>
      <c r="E377" s="487"/>
      <c r="F377" s="493"/>
      <c r="G377" s="334"/>
      <c r="H377" s="455"/>
      <c r="I377" s="766"/>
      <c r="J377" s="456">
        <f t="shared" si="25"/>
        <v>0</v>
      </c>
      <c r="K377" s="779"/>
      <c r="L377" s="457">
        <f t="shared" si="26"/>
        <v>0</v>
      </c>
      <c r="M377" s="790">
        <f t="shared" ref="M377:N387" si="28">I377-K377</f>
        <v>0</v>
      </c>
      <c r="N377" s="829">
        <f t="shared" si="28"/>
        <v>0</v>
      </c>
      <c r="O377" s="819"/>
      <c r="P377" s="167"/>
    </row>
    <row r="378" spans="1:16" ht="18.75" customHeight="1" x14ac:dyDescent="0.15">
      <c r="A378" s="149"/>
      <c r="B378" s="216"/>
      <c r="C378" s="217"/>
      <c r="D378" s="318"/>
      <c r="E378" s="487"/>
      <c r="F378" s="493"/>
      <c r="G378" s="334"/>
      <c r="H378" s="455"/>
      <c r="I378" s="766"/>
      <c r="J378" s="456">
        <f t="shared" si="25"/>
        <v>0</v>
      </c>
      <c r="K378" s="779"/>
      <c r="L378" s="457">
        <f t="shared" si="26"/>
        <v>0</v>
      </c>
      <c r="M378" s="790">
        <f t="shared" si="28"/>
        <v>0</v>
      </c>
      <c r="N378" s="829">
        <f t="shared" si="28"/>
        <v>0</v>
      </c>
      <c r="O378" s="819"/>
      <c r="P378" s="167"/>
    </row>
    <row r="379" spans="1:16" ht="18.75" customHeight="1" x14ac:dyDescent="0.15">
      <c r="A379" s="149"/>
      <c r="B379" s="216"/>
      <c r="C379" s="217"/>
      <c r="D379" s="318"/>
      <c r="E379" s="487"/>
      <c r="F379" s="493"/>
      <c r="G379" s="334"/>
      <c r="H379" s="455"/>
      <c r="I379" s="766"/>
      <c r="J379" s="456">
        <f t="shared" si="25"/>
        <v>0</v>
      </c>
      <c r="K379" s="779"/>
      <c r="L379" s="457">
        <f t="shared" si="26"/>
        <v>0</v>
      </c>
      <c r="M379" s="790">
        <f t="shared" si="28"/>
        <v>0</v>
      </c>
      <c r="N379" s="829">
        <f t="shared" si="28"/>
        <v>0</v>
      </c>
      <c r="O379" s="819"/>
      <c r="P379" s="167"/>
    </row>
    <row r="380" spans="1:16" ht="18.75" customHeight="1" x14ac:dyDescent="0.15">
      <c r="A380" s="149"/>
      <c r="B380" s="216"/>
      <c r="C380" s="217"/>
      <c r="D380" s="318"/>
      <c r="E380" s="487"/>
      <c r="F380" s="493"/>
      <c r="G380" s="334"/>
      <c r="H380" s="455"/>
      <c r="I380" s="766"/>
      <c r="J380" s="456">
        <f t="shared" si="25"/>
        <v>0</v>
      </c>
      <c r="K380" s="779"/>
      <c r="L380" s="457">
        <f t="shared" si="26"/>
        <v>0</v>
      </c>
      <c r="M380" s="790">
        <f t="shared" si="28"/>
        <v>0</v>
      </c>
      <c r="N380" s="829">
        <f t="shared" si="28"/>
        <v>0</v>
      </c>
      <c r="O380" s="819"/>
      <c r="P380" s="167"/>
    </row>
    <row r="381" spans="1:16" ht="18.75" customHeight="1" x14ac:dyDescent="0.15">
      <c r="A381" s="149"/>
      <c r="B381" s="216"/>
      <c r="C381" s="217"/>
      <c r="D381" s="318"/>
      <c r="E381" s="487"/>
      <c r="F381" s="493"/>
      <c r="G381" s="334"/>
      <c r="H381" s="455"/>
      <c r="I381" s="766"/>
      <c r="J381" s="456">
        <f t="shared" si="25"/>
        <v>0</v>
      </c>
      <c r="K381" s="779"/>
      <c r="L381" s="457">
        <f t="shared" si="26"/>
        <v>0</v>
      </c>
      <c r="M381" s="790">
        <f t="shared" si="28"/>
        <v>0</v>
      </c>
      <c r="N381" s="829">
        <f t="shared" si="28"/>
        <v>0</v>
      </c>
      <c r="O381" s="819"/>
      <c r="P381" s="167"/>
    </row>
    <row r="382" spans="1:16" ht="18.75" customHeight="1" x14ac:dyDescent="0.15">
      <c r="A382" s="149"/>
      <c r="B382" s="216"/>
      <c r="C382" s="217"/>
      <c r="D382" s="318"/>
      <c r="E382" s="487"/>
      <c r="F382" s="493"/>
      <c r="G382" s="334"/>
      <c r="H382" s="455"/>
      <c r="I382" s="766"/>
      <c r="J382" s="456">
        <f t="shared" si="25"/>
        <v>0</v>
      </c>
      <c r="K382" s="779"/>
      <c r="L382" s="457">
        <f t="shared" si="26"/>
        <v>0</v>
      </c>
      <c r="M382" s="790">
        <f t="shared" si="28"/>
        <v>0</v>
      </c>
      <c r="N382" s="829">
        <f t="shared" si="28"/>
        <v>0</v>
      </c>
      <c r="O382" s="819"/>
      <c r="P382" s="167"/>
    </row>
    <row r="383" spans="1:16" ht="18.75" customHeight="1" x14ac:dyDescent="0.15">
      <c r="A383" s="149"/>
      <c r="B383" s="216"/>
      <c r="C383" s="217"/>
      <c r="D383" s="318"/>
      <c r="E383" s="487"/>
      <c r="F383" s="493"/>
      <c r="G383" s="334"/>
      <c r="H383" s="455"/>
      <c r="I383" s="766"/>
      <c r="J383" s="456">
        <f t="shared" si="25"/>
        <v>0</v>
      </c>
      <c r="K383" s="779"/>
      <c r="L383" s="457">
        <f t="shared" si="26"/>
        <v>0</v>
      </c>
      <c r="M383" s="790">
        <f t="shared" si="28"/>
        <v>0</v>
      </c>
      <c r="N383" s="829">
        <f t="shared" si="28"/>
        <v>0</v>
      </c>
      <c r="O383" s="819"/>
      <c r="P383" s="167"/>
    </row>
    <row r="384" spans="1:16" ht="18.75" customHeight="1" x14ac:dyDescent="0.15">
      <c r="A384" s="149"/>
      <c r="B384" s="216"/>
      <c r="C384" s="217"/>
      <c r="D384" s="318"/>
      <c r="E384" s="487"/>
      <c r="F384" s="493"/>
      <c r="G384" s="334"/>
      <c r="H384" s="455"/>
      <c r="I384" s="766"/>
      <c r="J384" s="456">
        <f t="shared" si="25"/>
        <v>0</v>
      </c>
      <c r="K384" s="779"/>
      <c r="L384" s="457">
        <f t="shared" si="26"/>
        <v>0</v>
      </c>
      <c r="M384" s="790">
        <f t="shared" si="28"/>
        <v>0</v>
      </c>
      <c r="N384" s="829">
        <f t="shared" si="28"/>
        <v>0</v>
      </c>
      <c r="O384" s="819"/>
      <c r="P384" s="167"/>
    </row>
    <row r="385" spans="1:29" ht="18.75" customHeight="1" x14ac:dyDescent="0.15">
      <c r="A385" s="149"/>
      <c r="B385" s="216"/>
      <c r="C385" s="217"/>
      <c r="D385" s="318"/>
      <c r="E385" s="487"/>
      <c r="F385" s="493"/>
      <c r="G385" s="334"/>
      <c r="H385" s="455"/>
      <c r="I385" s="766"/>
      <c r="J385" s="456">
        <f t="shared" si="25"/>
        <v>0</v>
      </c>
      <c r="K385" s="779"/>
      <c r="L385" s="457">
        <f t="shared" si="26"/>
        <v>0</v>
      </c>
      <c r="M385" s="790">
        <f t="shared" si="28"/>
        <v>0</v>
      </c>
      <c r="N385" s="829">
        <f t="shared" si="28"/>
        <v>0</v>
      </c>
      <c r="O385" s="819"/>
      <c r="P385" s="167"/>
    </row>
    <row r="386" spans="1:29" ht="18.75" customHeight="1" x14ac:dyDescent="0.15">
      <c r="A386" s="149"/>
      <c r="B386" s="216"/>
      <c r="C386" s="217"/>
      <c r="D386" s="318"/>
      <c r="E386" s="487"/>
      <c r="F386" s="493"/>
      <c r="G386" s="334"/>
      <c r="H386" s="455"/>
      <c r="I386" s="766"/>
      <c r="J386" s="456">
        <f t="shared" si="25"/>
        <v>0</v>
      </c>
      <c r="K386" s="779"/>
      <c r="L386" s="457">
        <f t="shared" si="26"/>
        <v>0</v>
      </c>
      <c r="M386" s="790">
        <f t="shared" si="28"/>
        <v>0</v>
      </c>
      <c r="N386" s="829">
        <f t="shared" si="28"/>
        <v>0</v>
      </c>
      <c r="O386" s="819"/>
      <c r="P386" s="167"/>
    </row>
    <row r="387" spans="1:29" ht="18.75" customHeight="1" x14ac:dyDescent="0.15">
      <c r="A387" s="149"/>
      <c r="B387" s="216"/>
      <c r="C387" s="217"/>
      <c r="D387" s="318"/>
      <c r="E387" s="487"/>
      <c r="F387" s="493"/>
      <c r="G387" s="334"/>
      <c r="H387" s="455"/>
      <c r="I387" s="766"/>
      <c r="J387" s="456">
        <f t="shared" si="25"/>
        <v>0</v>
      </c>
      <c r="K387" s="779"/>
      <c r="L387" s="457">
        <f t="shared" si="26"/>
        <v>0</v>
      </c>
      <c r="M387" s="790">
        <f t="shared" si="28"/>
        <v>0</v>
      </c>
      <c r="N387" s="829">
        <f t="shared" si="28"/>
        <v>0</v>
      </c>
      <c r="O387" s="819"/>
      <c r="P387" s="167"/>
    </row>
    <row r="388" spans="1:29" s="135" customFormat="1" ht="18.75" customHeight="1" x14ac:dyDescent="0.15">
      <c r="A388" s="149"/>
      <c r="B388" s="216"/>
      <c r="C388" s="217"/>
      <c r="D388" s="318"/>
      <c r="E388" s="353" t="s">
        <v>418</v>
      </c>
      <c r="F388" s="182" t="s">
        <v>852</v>
      </c>
      <c r="G388" s="334"/>
      <c r="H388" s="455"/>
      <c r="I388" s="766"/>
      <c r="J388" s="459">
        <f>SUMIFS(J357:J387,D357:D387,"設備（部材）")</f>
        <v>0</v>
      </c>
      <c r="K388" s="779"/>
      <c r="L388" s="460">
        <f>SUMIFS(L357:L387,D357:D387,"設備（部材）")</f>
        <v>0</v>
      </c>
      <c r="M388" s="790"/>
      <c r="N388" s="831">
        <f>J388-L388</f>
        <v>0</v>
      </c>
      <c r="O388" s="819"/>
      <c r="Q388" s="134"/>
      <c r="R388" s="134"/>
      <c r="S388" s="134"/>
      <c r="T388" s="134"/>
      <c r="U388" s="134"/>
      <c r="V388" s="134"/>
      <c r="W388" s="134"/>
      <c r="X388" s="134"/>
      <c r="Y388" s="134"/>
      <c r="Z388" s="134"/>
      <c r="AA388" s="134"/>
      <c r="AB388" s="134"/>
      <c r="AC388" s="134"/>
    </row>
    <row r="389" spans="1:29" s="135" customFormat="1" ht="18.75" customHeight="1" x14ac:dyDescent="0.15">
      <c r="A389" s="149"/>
      <c r="B389" s="216"/>
      <c r="C389" s="217"/>
      <c r="D389" s="318"/>
      <c r="E389" s="353" t="s">
        <v>853</v>
      </c>
      <c r="F389" s="182" t="s">
        <v>852</v>
      </c>
      <c r="G389" s="334"/>
      <c r="H389" s="455"/>
      <c r="I389" s="766"/>
      <c r="J389" s="459">
        <f>SUMIFS(J357:J387,D357:D387,"工事")</f>
        <v>0</v>
      </c>
      <c r="K389" s="779"/>
      <c r="L389" s="460">
        <f>SUMIFS(L357:L387,D357:D387,"工事")</f>
        <v>0</v>
      </c>
      <c r="M389" s="790"/>
      <c r="N389" s="831">
        <f>J389-L389</f>
        <v>0</v>
      </c>
      <c r="O389" s="819"/>
      <c r="Q389" s="134"/>
      <c r="R389" s="134"/>
      <c r="S389" s="134"/>
      <c r="T389" s="134"/>
      <c r="U389" s="134"/>
      <c r="V389" s="134"/>
      <c r="W389" s="134"/>
      <c r="X389" s="134"/>
      <c r="Y389" s="134"/>
      <c r="Z389" s="134"/>
      <c r="AA389" s="134"/>
      <c r="AB389" s="134"/>
      <c r="AC389" s="134"/>
    </row>
    <row r="390" spans="1:29" s="135" customFormat="1" ht="18.75" customHeight="1" thickBot="1" x14ac:dyDescent="0.2">
      <c r="A390" s="149"/>
      <c r="B390" s="218"/>
      <c r="C390" s="219"/>
      <c r="D390" s="319"/>
      <c r="E390" s="354" t="s">
        <v>850</v>
      </c>
      <c r="F390" s="355" t="s">
        <v>851</v>
      </c>
      <c r="G390" s="345"/>
      <c r="H390" s="489"/>
      <c r="I390" s="774"/>
      <c r="J390" s="494">
        <f>J388+J389</f>
        <v>0</v>
      </c>
      <c r="K390" s="786"/>
      <c r="L390" s="495">
        <f>L388+L389</f>
        <v>0</v>
      </c>
      <c r="M390" s="804"/>
      <c r="N390" s="832">
        <f>J390-L390</f>
        <v>0</v>
      </c>
      <c r="O390" s="838"/>
      <c r="Q390" s="134"/>
      <c r="R390" s="134"/>
      <c r="S390" s="134"/>
      <c r="T390" s="134"/>
      <c r="U390" s="134"/>
      <c r="V390" s="134"/>
      <c r="W390" s="134"/>
      <c r="X390" s="134"/>
      <c r="Y390" s="134"/>
      <c r="Z390" s="134"/>
      <c r="AA390" s="134"/>
      <c r="AB390" s="134"/>
      <c r="AC390" s="134"/>
    </row>
    <row r="391" spans="1:29" ht="18.75" customHeight="1" x14ac:dyDescent="0.15">
      <c r="A391" s="149"/>
      <c r="B391" s="183"/>
      <c r="C391" s="184"/>
      <c r="D391" s="316"/>
      <c r="E391" s="487"/>
      <c r="F391" s="492" t="s">
        <v>182</v>
      </c>
      <c r="G391" s="334"/>
      <c r="H391" s="455"/>
      <c r="I391" s="766"/>
      <c r="J391" s="456"/>
      <c r="K391" s="779"/>
      <c r="L391" s="457"/>
      <c r="M391" s="790"/>
      <c r="N391" s="829"/>
      <c r="O391" s="819"/>
      <c r="P391" s="167"/>
    </row>
    <row r="392" spans="1:29" ht="18.75" customHeight="1" x14ac:dyDescent="0.15">
      <c r="A392" s="149"/>
      <c r="B392" s="216"/>
      <c r="C392" s="217"/>
      <c r="D392" s="318"/>
      <c r="E392" s="487"/>
      <c r="F392" s="493"/>
      <c r="G392" s="334"/>
      <c r="H392" s="455"/>
      <c r="I392" s="766"/>
      <c r="J392" s="456">
        <f t="shared" ref="J392:J422" si="29">ROUNDDOWN(H392*I392,0)</f>
        <v>0</v>
      </c>
      <c r="K392" s="779"/>
      <c r="L392" s="457">
        <f t="shared" ref="L392:L422" si="30">ROUNDDOWN(H392*K392,0)</f>
        <v>0</v>
      </c>
      <c r="M392" s="790">
        <f>I392-K392</f>
        <v>0</v>
      </c>
      <c r="N392" s="829">
        <f>J392-L392</f>
        <v>0</v>
      </c>
      <c r="O392" s="819"/>
      <c r="P392" s="167"/>
    </row>
    <row r="393" spans="1:29" ht="18.75" customHeight="1" x14ac:dyDescent="0.15">
      <c r="A393" s="149"/>
      <c r="B393" s="216"/>
      <c r="C393" s="217"/>
      <c r="D393" s="318"/>
      <c r="E393" s="487"/>
      <c r="F393" s="493"/>
      <c r="G393" s="334"/>
      <c r="H393" s="455"/>
      <c r="I393" s="766"/>
      <c r="J393" s="456">
        <f t="shared" si="29"/>
        <v>0</v>
      </c>
      <c r="K393" s="779"/>
      <c r="L393" s="457">
        <f t="shared" si="30"/>
        <v>0</v>
      </c>
      <c r="M393" s="790">
        <f t="shared" ref="M393:N411" si="31">I393-K393</f>
        <v>0</v>
      </c>
      <c r="N393" s="829">
        <f t="shared" si="31"/>
        <v>0</v>
      </c>
      <c r="O393" s="819"/>
      <c r="P393" s="167"/>
    </row>
    <row r="394" spans="1:29" ht="18.75" customHeight="1" x14ac:dyDescent="0.15">
      <c r="A394" s="149"/>
      <c r="B394" s="216"/>
      <c r="C394" s="217"/>
      <c r="D394" s="318"/>
      <c r="E394" s="487"/>
      <c r="F394" s="492"/>
      <c r="G394" s="334"/>
      <c r="H394" s="455"/>
      <c r="I394" s="766"/>
      <c r="J394" s="456">
        <f t="shared" si="29"/>
        <v>0</v>
      </c>
      <c r="K394" s="779"/>
      <c r="L394" s="457">
        <f t="shared" si="30"/>
        <v>0</v>
      </c>
      <c r="M394" s="790">
        <f t="shared" si="31"/>
        <v>0</v>
      </c>
      <c r="N394" s="829">
        <f t="shared" si="31"/>
        <v>0</v>
      </c>
      <c r="O394" s="819"/>
      <c r="P394" s="167"/>
    </row>
    <row r="395" spans="1:29" ht="18.75" customHeight="1" x14ac:dyDescent="0.15">
      <c r="A395" s="149"/>
      <c r="B395" s="216"/>
      <c r="C395" s="217"/>
      <c r="D395" s="318"/>
      <c r="E395" s="487"/>
      <c r="F395" s="492"/>
      <c r="G395" s="334"/>
      <c r="H395" s="455"/>
      <c r="I395" s="766"/>
      <c r="J395" s="456">
        <f t="shared" si="29"/>
        <v>0</v>
      </c>
      <c r="K395" s="779"/>
      <c r="L395" s="457">
        <f t="shared" si="30"/>
        <v>0</v>
      </c>
      <c r="M395" s="790">
        <f t="shared" si="31"/>
        <v>0</v>
      </c>
      <c r="N395" s="829">
        <f t="shared" si="31"/>
        <v>0</v>
      </c>
      <c r="O395" s="819"/>
      <c r="P395" s="167"/>
    </row>
    <row r="396" spans="1:29" ht="18.75" customHeight="1" x14ac:dyDescent="0.15">
      <c r="A396" s="149"/>
      <c r="B396" s="216"/>
      <c r="C396" s="217"/>
      <c r="D396" s="318"/>
      <c r="E396" s="487"/>
      <c r="F396" s="492"/>
      <c r="G396" s="334"/>
      <c r="H396" s="455"/>
      <c r="I396" s="766"/>
      <c r="J396" s="456">
        <f t="shared" si="29"/>
        <v>0</v>
      </c>
      <c r="K396" s="779"/>
      <c r="L396" s="457">
        <f t="shared" si="30"/>
        <v>0</v>
      </c>
      <c r="M396" s="790">
        <f t="shared" si="31"/>
        <v>0</v>
      </c>
      <c r="N396" s="829">
        <f t="shared" si="31"/>
        <v>0</v>
      </c>
      <c r="O396" s="819"/>
      <c r="P396" s="167"/>
    </row>
    <row r="397" spans="1:29" ht="18.75" customHeight="1" x14ac:dyDescent="0.15">
      <c r="A397" s="149"/>
      <c r="B397" s="216"/>
      <c r="C397" s="217"/>
      <c r="D397" s="318"/>
      <c r="E397" s="487"/>
      <c r="F397" s="492"/>
      <c r="G397" s="334"/>
      <c r="H397" s="455"/>
      <c r="I397" s="766"/>
      <c r="J397" s="456">
        <f t="shared" si="29"/>
        <v>0</v>
      </c>
      <c r="K397" s="779"/>
      <c r="L397" s="457">
        <f t="shared" si="30"/>
        <v>0</v>
      </c>
      <c r="M397" s="790">
        <f t="shared" si="31"/>
        <v>0</v>
      </c>
      <c r="N397" s="829">
        <f t="shared" si="31"/>
        <v>0</v>
      </c>
      <c r="O397" s="819"/>
      <c r="P397" s="167"/>
    </row>
    <row r="398" spans="1:29" ht="18.75" customHeight="1" x14ac:dyDescent="0.15">
      <c r="A398" s="149"/>
      <c r="B398" s="216"/>
      <c r="C398" s="217"/>
      <c r="D398" s="318"/>
      <c r="E398" s="487"/>
      <c r="F398" s="492"/>
      <c r="G398" s="334"/>
      <c r="H398" s="455"/>
      <c r="I398" s="766"/>
      <c r="J398" s="456">
        <f t="shared" si="29"/>
        <v>0</v>
      </c>
      <c r="K398" s="779"/>
      <c r="L398" s="457">
        <f t="shared" si="30"/>
        <v>0</v>
      </c>
      <c r="M398" s="790">
        <f t="shared" si="31"/>
        <v>0</v>
      </c>
      <c r="N398" s="829">
        <f t="shared" si="31"/>
        <v>0</v>
      </c>
      <c r="O398" s="819"/>
      <c r="P398" s="167"/>
    </row>
    <row r="399" spans="1:29" ht="18.75" customHeight="1" x14ac:dyDescent="0.15">
      <c r="A399" s="149"/>
      <c r="B399" s="216"/>
      <c r="C399" s="217"/>
      <c r="D399" s="318"/>
      <c r="E399" s="487"/>
      <c r="F399" s="492"/>
      <c r="G399" s="334"/>
      <c r="H399" s="455"/>
      <c r="I399" s="766"/>
      <c r="J399" s="456">
        <f t="shared" si="29"/>
        <v>0</v>
      </c>
      <c r="K399" s="779"/>
      <c r="L399" s="457">
        <f t="shared" si="30"/>
        <v>0</v>
      </c>
      <c r="M399" s="790">
        <f t="shared" si="31"/>
        <v>0</v>
      </c>
      <c r="N399" s="829">
        <f t="shared" si="31"/>
        <v>0</v>
      </c>
      <c r="O399" s="819"/>
      <c r="P399" s="167"/>
    </row>
    <row r="400" spans="1:29" ht="18.75" customHeight="1" x14ac:dyDescent="0.15">
      <c r="A400" s="149"/>
      <c r="B400" s="216"/>
      <c r="C400" s="217"/>
      <c r="D400" s="318"/>
      <c r="E400" s="487"/>
      <c r="F400" s="492"/>
      <c r="G400" s="334"/>
      <c r="H400" s="455"/>
      <c r="I400" s="766"/>
      <c r="J400" s="456">
        <f t="shared" si="29"/>
        <v>0</v>
      </c>
      <c r="K400" s="779"/>
      <c r="L400" s="457">
        <f t="shared" si="30"/>
        <v>0</v>
      </c>
      <c r="M400" s="790">
        <f t="shared" si="31"/>
        <v>0</v>
      </c>
      <c r="N400" s="829">
        <f t="shared" si="31"/>
        <v>0</v>
      </c>
      <c r="O400" s="819"/>
      <c r="P400" s="167"/>
    </row>
    <row r="401" spans="1:16" ht="18.75" customHeight="1" x14ac:dyDescent="0.15">
      <c r="A401" s="149"/>
      <c r="B401" s="216"/>
      <c r="C401" s="217"/>
      <c r="D401" s="318"/>
      <c r="E401" s="487"/>
      <c r="F401" s="492"/>
      <c r="G401" s="334"/>
      <c r="H401" s="455"/>
      <c r="I401" s="766"/>
      <c r="J401" s="456">
        <f t="shared" si="29"/>
        <v>0</v>
      </c>
      <c r="K401" s="779"/>
      <c r="L401" s="457">
        <f t="shared" si="30"/>
        <v>0</v>
      </c>
      <c r="M401" s="790">
        <f t="shared" si="31"/>
        <v>0</v>
      </c>
      <c r="N401" s="829">
        <f t="shared" si="31"/>
        <v>0</v>
      </c>
      <c r="O401" s="819"/>
      <c r="P401" s="167"/>
    </row>
    <row r="402" spans="1:16" ht="18.75" customHeight="1" x14ac:dyDescent="0.15">
      <c r="A402" s="149"/>
      <c r="B402" s="216"/>
      <c r="C402" s="217"/>
      <c r="D402" s="318"/>
      <c r="E402" s="487"/>
      <c r="F402" s="492"/>
      <c r="G402" s="334"/>
      <c r="H402" s="455"/>
      <c r="I402" s="766"/>
      <c r="J402" s="456">
        <f t="shared" si="29"/>
        <v>0</v>
      </c>
      <c r="K402" s="779"/>
      <c r="L402" s="457">
        <f t="shared" si="30"/>
        <v>0</v>
      </c>
      <c r="M402" s="790">
        <f t="shared" si="31"/>
        <v>0</v>
      </c>
      <c r="N402" s="829">
        <f t="shared" si="31"/>
        <v>0</v>
      </c>
      <c r="O402" s="819"/>
      <c r="P402" s="167"/>
    </row>
    <row r="403" spans="1:16" ht="18.75" customHeight="1" x14ac:dyDescent="0.15">
      <c r="A403" s="149"/>
      <c r="B403" s="216"/>
      <c r="C403" s="217"/>
      <c r="D403" s="318"/>
      <c r="E403" s="487"/>
      <c r="F403" s="492"/>
      <c r="G403" s="334"/>
      <c r="H403" s="455"/>
      <c r="I403" s="766"/>
      <c r="J403" s="456">
        <f t="shared" si="29"/>
        <v>0</v>
      </c>
      <c r="K403" s="779"/>
      <c r="L403" s="457">
        <f t="shared" si="30"/>
        <v>0</v>
      </c>
      <c r="M403" s="790">
        <f t="shared" si="31"/>
        <v>0</v>
      </c>
      <c r="N403" s="829">
        <f t="shared" si="31"/>
        <v>0</v>
      </c>
      <c r="O403" s="819"/>
      <c r="P403" s="167"/>
    </row>
    <row r="404" spans="1:16" ht="18.75" customHeight="1" x14ac:dyDescent="0.15">
      <c r="A404" s="149"/>
      <c r="B404" s="216"/>
      <c r="C404" s="217"/>
      <c r="D404" s="318"/>
      <c r="E404" s="487"/>
      <c r="F404" s="492"/>
      <c r="G404" s="334"/>
      <c r="H404" s="455"/>
      <c r="I404" s="766"/>
      <c r="J404" s="456">
        <f t="shared" si="29"/>
        <v>0</v>
      </c>
      <c r="K404" s="779"/>
      <c r="L404" s="457">
        <f t="shared" si="30"/>
        <v>0</v>
      </c>
      <c r="M404" s="790">
        <f t="shared" si="31"/>
        <v>0</v>
      </c>
      <c r="N404" s="829">
        <f t="shared" si="31"/>
        <v>0</v>
      </c>
      <c r="O404" s="819"/>
      <c r="P404" s="167"/>
    </row>
    <row r="405" spans="1:16" ht="18.75" customHeight="1" x14ac:dyDescent="0.15">
      <c r="A405" s="149"/>
      <c r="B405" s="216"/>
      <c r="C405" s="217"/>
      <c r="D405" s="318"/>
      <c r="E405" s="487"/>
      <c r="F405" s="492"/>
      <c r="G405" s="334"/>
      <c r="H405" s="455"/>
      <c r="I405" s="766"/>
      <c r="J405" s="456">
        <f t="shared" si="29"/>
        <v>0</v>
      </c>
      <c r="K405" s="779"/>
      <c r="L405" s="457">
        <f t="shared" si="30"/>
        <v>0</v>
      </c>
      <c r="M405" s="790">
        <f t="shared" si="31"/>
        <v>0</v>
      </c>
      <c r="N405" s="829">
        <f t="shared" si="31"/>
        <v>0</v>
      </c>
      <c r="O405" s="819"/>
      <c r="P405" s="167"/>
    </row>
    <row r="406" spans="1:16" ht="18.75" customHeight="1" x14ac:dyDescent="0.15">
      <c r="A406" s="149"/>
      <c r="B406" s="216"/>
      <c r="C406" s="217"/>
      <c r="D406" s="318"/>
      <c r="E406" s="487"/>
      <c r="F406" s="492"/>
      <c r="G406" s="334"/>
      <c r="H406" s="455"/>
      <c r="I406" s="766"/>
      <c r="J406" s="456">
        <f t="shared" si="29"/>
        <v>0</v>
      </c>
      <c r="K406" s="779"/>
      <c r="L406" s="457">
        <f t="shared" si="30"/>
        <v>0</v>
      </c>
      <c r="M406" s="790">
        <f t="shared" si="31"/>
        <v>0</v>
      </c>
      <c r="N406" s="829">
        <f t="shared" si="31"/>
        <v>0</v>
      </c>
      <c r="O406" s="819"/>
      <c r="P406" s="167"/>
    </row>
    <row r="407" spans="1:16" ht="18.75" customHeight="1" x14ac:dyDescent="0.15">
      <c r="A407" s="149"/>
      <c r="B407" s="216"/>
      <c r="C407" s="217"/>
      <c r="D407" s="318"/>
      <c r="E407" s="487"/>
      <c r="F407" s="492"/>
      <c r="G407" s="334"/>
      <c r="H407" s="455"/>
      <c r="I407" s="766"/>
      <c r="J407" s="456">
        <f t="shared" si="29"/>
        <v>0</v>
      </c>
      <c r="K407" s="779"/>
      <c r="L407" s="457">
        <f t="shared" si="30"/>
        <v>0</v>
      </c>
      <c r="M407" s="790">
        <f t="shared" si="31"/>
        <v>0</v>
      </c>
      <c r="N407" s="829">
        <f t="shared" si="31"/>
        <v>0</v>
      </c>
      <c r="O407" s="819"/>
      <c r="P407" s="167"/>
    </row>
    <row r="408" spans="1:16" ht="18.75" customHeight="1" x14ac:dyDescent="0.15">
      <c r="A408" s="149"/>
      <c r="B408" s="216"/>
      <c r="C408" s="217"/>
      <c r="D408" s="318"/>
      <c r="E408" s="487"/>
      <c r="F408" s="492"/>
      <c r="G408" s="334"/>
      <c r="H408" s="455"/>
      <c r="I408" s="766"/>
      <c r="J408" s="456">
        <f t="shared" si="29"/>
        <v>0</v>
      </c>
      <c r="K408" s="779"/>
      <c r="L408" s="457">
        <f t="shared" si="30"/>
        <v>0</v>
      </c>
      <c r="M408" s="790">
        <f t="shared" si="31"/>
        <v>0</v>
      </c>
      <c r="N408" s="829">
        <f t="shared" si="31"/>
        <v>0</v>
      </c>
      <c r="O408" s="819"/>
      <c r="P408" s="167"/>
    </row>
    <row r="409" spans="1:16" ht="18.75" customHeight="1" x14ac:dyDescent="0.15">
      <c r="A409" s="149"/>
      <c r="B409" s="216"/>
      <c r="C409" s="217"/>
      <c r="D409" s="318"/>
      <c r="E409" s="487"/>
      <c r="F409" s="492"/>
      <c r="G409" s="334"/>
      <c r="H409" s="455"/>
      <c r="I409" s="766"/>
      <c r="J409" s="456">
        <f t="shared" si="29"/>
        <v>0</v>
      </c>
      <c r="K409" s="779"/>
      <c r="L409" s="457">
        <f t="shared" si="30"/>
        <v>0</v>
      </c>
      <c r="M409" s="790">
        <f t="shared" si="31"/>
        <v>0</v>
      </c>
      <c r="N409" s="829">
        <f t="shared" si="31"/>
        <v>0</v>
      </c>
      <c r="O409" s="819"/>
      <c r="P409" s="167"/>
    </row>
    <row r="410" spans="1:16" ht="18.75" customHeight="1" x14ac:dyDescent="0.15">
      <c r="A410" s="149"/>
      <c r="B410" s="216"/>
      <c r="C410" s="217"/>
      <c r="D410" s="318"/>
      <c r="E410" s="487"/>
      <c r="F410" s="492"/>
      <c r="G410" s="334"/>
      <c r="H410" s="455"/>
      <c r="I410" s="766"/>
      <c r="J410" s="456">
        <f t="shared" si="29"/>
        <v>0</v>
      </c>
      <c r="K410" s="779"/>
      <c r="L410" s="457">
        <f t="shared" si="30"/>
        <v>0</v>
      </c>
      <c r="M410" s="790">
        <f t="shared" si="31"/>
        <v>0</v>
      </c>
      <c r="N410" s="829">
        <f t="shared" si="31"/>
        <v>0</v>
      </c>
      <c r="O410" s="819"/>
      <c r="P410" s="167"/>
    </row>
    <row r="411" spans="1:16" ht="18.75" customHeight="1" x14ac:dyDescent="0.15">
      <c r="A411" s="149"/>
      <c r="B411" s="216"/>
      <c r="C411" s="217"/>
      <c r="D411" s="318"/>
      <c r="E411" s="487"/>
      <c r="F411" s="492"/>
      <c r="G411" s="334"/>
      <c r="H411" s="455"/>
      <c r="I411" s="766"/>
      <c r="J411" s="456">
        <f t="shared" si="29"/>
        <v>0</v>
      </c>
      <c r="K411" s="779"/>
      <c r="L411" s="457">
        <f t="shared" si="30"/>
        <v>0</v>
      </c>
      <c r="M411" s="790">
        <f t="shared" si="31"/>
        <v>0</v>
      </c>
      <c r="N411" s="829">
        <f t="shared" si="31"/>
        <v>0</v>
      </c>
      <c r="O411" s="819"/>
      <c r="P411" s="167"/>
    </row>
    <row r="412" spans="1:16" ht="18.75" customHeight="1" x14ac:dyDescent="0.15">
      <c r="A412" s="149"/>
      <c r="B412" s="216"/>
      <c r="C412" s="217"/>
      <c r="D412" s="318"/>
      <c r="E412" s="487"/>
      <c r="F412" s="493"/>
      <c r="G412" s="334"/>
      <c r="H412" s="455"/>
      <c r="I412" s="766"/>
      <c r="J412" s="456">
        <f t="shared" si="29"/>
        <v>0</v>
      </c>
      <c r="K412" s="779"/>
      <c r="L412" s="457">
        <f t="shared" si="30"/>
        <v>0</v>
      </c>
      <c r="M412" s="790">
        <f t="shared" ref="M412:N422" si="32">I412-K412</f>
        <v>0</v>
      </c>
      <c r="N412" s="829">
        <f t="shared" si="32"/>
        <v>0</v>
      </c>
      <c r="O412" s="819"/>
      <c r="P412" s="167"/>
    </row>
    <row r="413" spans="1:16" ht="18.75" customHeight="1" x14ac:dyDescent="0.15">
      <c r="A413" s="149"/>
      <c r="B413" s="216"/>
      <c r="C413" s="217"/>
      <c r="D413" s="318"/>
      <c r="E413" s="487"/>
      <c r="F413" s="493"/>
      <c r="G413" s="334"/>
      <c r="H413" s="455"/>
      <c r="I413" s="766"/>
      <c r="J413" s="456">
        <f t="shared" si="29"/>
        <v>0</v>
      </c>
      <c r="K413" s="779"/>
      <c r="L413" s="457">
        <f t="shared" si="30"/>
        <v>0</v>
      </c>
      <c r="M413" s="790">
        <f t="shared" si="32"/>
        <v>0</v>
      </c>
      <c r="N413" s="829">
        <f t="shared" si="32"/>
        <v>0</v>
      </c>
      <c r="O413" s="819"/>
      <c r="P413" s="167"/>
    </row>
    <row r="414" spans="1:16" ht="18.75" customHeight="1" x14ac:dyDescent="0.15">
      <c r="A414" s="149"/>
      <c r="B414" s="216"/>
      <c r="C414" s="217"/>
      <c r="D414" s="318"/>
      <c r="E414" s="487"/>
      <c r="F414" s="493"/>
      <c r="G414" s="334"/>
      <c r="H414" s="455"/>
      <c r="I414" s="766"/>
      <c r="J414" s="456">
        <f t="shared" si="29"/>
        <v>0</v>
      </c>
      <c r="K414" s="779"/>
      <c r="L414" s="457">
        <f t="shared" si="30"/>
        <v>0</v>
      </c>
      <c r="M414" s="790">
        <f t="shared" si="32"/>
        <v>0</v>
      </c>
      <c r="N414" s="829">
        <f t="shared" si="32"/>
        <v>0</v>
      </c>
      <c r="O414" s="819"/>
      <c r="P414" s="167"/>
    </row>
    <row r="415" spans="1:16" ht="18.75" customHeight="1" x14ac:dyDescent="0.15">
      <c r="A415" s="149"/>
      <c r="B415" s="216"/>
      <c r="C415" s="217"/>
      <c r="D415" s="318"/>
      <c r="E415" s="487"/>
      <c r="F415" s="493"/>
      <c r="G415" s="334"/>
      <c r="H415" s="455"/>
      <c r="I415" s="766"/>
      <c r="J415" s="456">
        <f t="shared" si="29"/>
        <v>0</v>
      </c>
      <c r="K415" s="779"/>
      <c r="L415" s="457">
        <f t="shared" si="30"/>
        <v>0</v>
      </c>
      <c r="M415" s="790">
        <f t="shared" si="32"/>
        <v>0</v>
      </c>
      <c r="N415" s="829">
        <f t="shared" si="32"/>
        <v>0</v>
      </c>
      <c r="O415" s="819"/>
      <c r="P415" s="167"/>
    </row>
    <row r="416" spans="1:16" ht="18.75" customHeight="1" x14ac:dyDescent="0.15">
      <c r="A416" s="149"/>
      <c r="B416" s="216"/>
      <c r="C416" s="217"/>
      <c r="D416" s="318"/>
      <c r="E416" s="487"/>
      <c r="F416" s="493"/>
      <c r="G416" s="334"/>
      <c r="H416" s="455"/>
      <c r="I416" s="766"/>
      <c r="J416" s="456">
        <f t="shared" si="29"/>
        <v>0</v>
      </c>
      <c r="K416" s="779"/>
      <c r="L416" s="457">
        <f t="shared" si="30"/>
        <v>0</v>
      </c>
      <c r="M416" s="790">
        <f t="shared" si="32"/>
        <v>0</v>
      </c>
      <c r="N416" s="829">
        <f t="shared" si="32"/>
        <v>0</v>
      </c>
      <c r="O416" s="819"/>
      <c r="P416" s="167"/>
    </row>
    <row r="417" spans="1:29" ht="18.75" customHeight="1" x14ac:dyDescent="0.15">
      <c r="A417" s="149"/>
      <c r="B417" s="216"/>
      <c r="C417" s="217"/>
      <c r="D417" s="318"/>
      <c r="E417" s="487"/>
      <c r="F417" s="493"/>
      <c r="G417" s="334"/>
      <c r="H417" s="455"/>
      <c r="I417" s="766"/>
      <c r="J417" s="456">
        <f t="shared" si="29"/>
        <v>0</v>
      </c>
      <c r="K417" s="779"/>
      <c r="L417" s="457">
        <f t="shared" si="30"/>
        <v>0</v>
      </c>
      <c r="M417" s="790">
        <f t="shared" si="32"/>
        <v>0</v>
      </c>
      <c r="N417" s="829">
        <f t="shared" si="32"/>
        <v>0</v>
      </c>
      <c r="O417" s="819"/>
      <c r="P417" s="167"/>
    </row>
    <row r="418" spans="1:29" ht="18.75" customHeight="1" x14ac:dyDescent="0.15">
      <c r="A418" s="149"/>
      <c r="B418" s="216"/>
      <c r="C418" s="217"/>
      <c r="D418" s="318"/>
      <c r="E418" s="487"/>
      <c r="F418" s="493"/>
      <c r="G418" s="334"/>
      <c r="H418" s="455"/>
      <c r="I418" s="766"/>
      <c r="J418" s="456">
        <f t="shared" si="29"/>
        <v>0</v>
      </c>
      <c r="K418" s="779"/>
      <c r="L418" s="457">
        <f t="shared" si="30"/>
        <v>0</v>
      </c>
      <c r="M418" s="790">
        <f t="shared" si="32"/>
        <v>0</v>
      </c>
      <c r="N418" s="829">
        <f t="shared" si="32"/>
        <v>0</v>
      </c>
      <c r="O418" s="819"/>
      <c r="P418" s="167"/>
    </row>
    <row r="419" spans="1:29" ht="18.75" customHeight="1" x14ac:dyDescent="0.15">
      <c r="A419" s="149"/>
      <c r="B419" s="216"/>
      <c r="C419" s="217"/>
      <c r="D419" s="318"/>
      <c r="E419" s="487"/>
      <c r="F419" s="493"/>
      <c r="G419" s="334"/>
      <c r="H419" s="455"/>
      <c r="I419" s="766"/>
      <c r="J419" s="456">
        <f t="shared" si="29"/>
        <v>0</v>
      </c>
      <c r="K419" s="779"/>
      <c r="L419" s="457">
        <f t="shared" si="30"/>
        <v>0</v>
      </c>
      <c r="M419" s="790">
        <f t="shared" si="32"/>
        <v>0</v>
      </c>
      <c r="N419" s="829">
        <f t="shared" si="32"/>
        <v>0</v>
      </c>
      <c r="O419" s="819"/>
      <c r="P419" s="167"/>
    </row>
    <row r="420" spans="1:29" ht="18.75" customHeight="1" x14ac:dyDescent="0.15">
      <c r="A420" s="149"/>
      <c r="B420" s="216"/>
      <c r="C420" s="217"/>
      <c r="D420" s="318"/>
      <c r="E420" s="487"/>
      <c r="F420" s="493"/>
      <c r="G420" s="334"/>
      <c r="H420" s="455"/>
      <c r="I420" s="766"/>
      <c r="J420" s="456">
        <f t="shared" si="29"/>
        <v>0</v>
      </c>
      <c r="K420" s="779"/>
      <c r="L420" s="457">
        <f t="shared" si="30"/>
        <v>0</v>
      </c>
      <c r="M420" s="790">
        <f t="shared" si="32"/>
        <v>0</v>
      </c>
      <c r="N420" s="829">
        <f t="shared" si="32"/>
        <v>0</v>
      </c>
      <c r="O420" s="819"/>
      <c r="P420" s="167"/>
    </row>
    <row r="421" spans="1:29" ht="18.75" customHeight="1" x14ac:dyDescent="0.15">
      <c r="A421" s="149"/>
      <c r="B421" s="216"/>
      <c r="C421" s="217"/>
      <c r="D421" s="318"/>
      <c r="E421" s="487"/>
      <c r="F421" s="493"/>
      <c r="G421" s="334"/>
      <c r="H421" s="455"/>
      <c r="I421" s="766"/>
      <c r="J421" s="456">
        <f t="shared" si="29"/>
        <v>0</v>
      </c>
      <c r="K421" s="779"/>
      <c r="L421" s="457">
        <f t="shared" si="30"/>
        <v>0</v>
      </c>
      <c r="M421" s="790">
        <f t="shared" si="32"/>
        <v>0</v>
      </c>
      <c r="N421" s="829">
        <f t="shared" si="32"/>
        <v>0</v>
      </c>
      <c r="O421" s="819"/>
      <c r="P421" s="167"/>
    </row>
    <row r="422" spans="1:29" ht="18.75" customHeight="1" x14ac:dyDescent="0.15">
      <c r="A422" s="149"/>
      <c r="B422" s="216"/>
      <c r="C422" s="217"/>
      <c r="D422" s="318"/>
      <c r="E422" s="487"/>
      <c r="F422" s="493"/>
      <c r="G422" s="334"/>
      <c r="H422" s="455"/>
      <c r="I422" s="766"/>
      <c r="J422" s="456">
        <f t="shared" si="29"/>
        <v>0</v>
      </c>
      <c r="K422" s="779"/>
      <c r="L422" s="457">
        <f t="shared" si="30"/>
        <v>0</v>
      </c>
      <c r="M422" s="790">
        <f t="shared" si="32"/>
        <v>0</v>
      </c>
      <c r="N422" s="829">
        <f t="shared" si="32"/>
        <v>0</v>
      </c>
      <c r="O422" s="819"/>
      <c r="P422" s="167"/>
    </row>
    <row r="423" spans="1:29" s="135" customFormat="1" ht="18.75" customHeight="1" x14ac:dyDescent="0.15">
      <c r="A423" s="149"/>
      <c r="B423" s="216"/>
      <c r="C423" s="217"/>
      <c r="D423" s="318"/>
      <c r="E423" s="353" t="s">
        <v>418</v>
      </c>
      <c r="F423" s="182" t="s">
        <v>852</v>
      </c>
      <c r="G423" s="334"/>
      <c r="H423" s="455"/>
      <c r="I423" s="766"/>
      <c r="J423" s="459">
        <f>SUMIFS(J392:J422,D392:D422,"設備（部材）")</f>
        <v>0</v>
      </c>
      <c r="K423" s="779"/>
      <c r="L423" s="460">
        <f>SUMIFS(L392:L422,D392:D422,"設備（部材）")</f>
        <v>0</v>
      </c>
      <c r="M423" s="790"/>
      <c r="N423" s="831">
        <f>J423-L423</f>
        <v>0</v>
      </c>
      <c r="O423" s="819"/>
      <c r="Q423" s="134"/>
      <c r="R423" s="134"/>
      <c r="S423" s="134"/>
      <c r="T423" s="134"/>
      <c r="U423" s="134"/>
      <c r="V423" s="134"/>
      <c r="W423" s="134"/>
      <c r="X423" s="134"/>
      <c r="Y423" s="134"/>
      <c r="Z423" s="134"/>
      <c r="AA423" s="134"/>
      <c r="AB423" s="134"/>
      <c r="AC423" s="134"/>
    </row>
    <row r="424" spans="1:29" s="135" customFormat="1" ht="18.75" customHeight="1" x14ac:dyDescent="0.15">
      <c r="A424" s="149"/>
      <c r="B424" s="216"/>
      <c r="C424" s="217"/>
      <c r="D424" s="318"/>
      <c r="E424" s="353" t="s">
        <v>853</v>
      </c>
      <c r="F424" s="182" t="s">
        <v>852</v>
      </c>
      <c r="G424" s="334"/>
      <c r="H424" s="455"/>
      <c r="I424" s="766"/>
      <c r="J424" s="459">
        <f>SUMIFS(J392:J422,D392:D422,"工事")</f>
        <v>0</v>
      </c>
      <c r="K424" s="779"/>
      <c r="L424" s="460">
        <f>SUMIFS(L392:L422,D392:D422,"工事")</f>
        <v>0</v>
      </c>
      <c r="M424" s="790"/>
      <c r="N424" s="831">
        <f>J424-L424</f>
        <v>0</v>
      </c>
      <c r="O424" s="819"/>
      <c r="Q424" s="134"/>
      <c r="R424" s="134"/>
      <c r="S424" s="134"/>
      <c r="T424" s="134"/>
      <c r="U424" s="134"/>
      <c r="V424" s="134"/>
      <c r="W424" s="134"/>
      <c r="X424" s="134"/>
      <c r="Y424" s="134"/>
      <c r="Z424" s="134"/>
      <c r="AA424" s="134"/>
      <c r="AB424" s="134"/>
      <c r="AC424" s="134"/>
    </row>
    <row r="425" spans="1:29" s="135" customFormat="1" ht="18.75" customHeight="1" thickBot="1" x14ac:dyDescent="0.2">
      <c r="A425" s="149"/>
      <c r="B425" s="218"/>
      <c r="C425" s="219"/>
      <c r="D425" s="319"/>
      <c r="E425" s="354" t="s">
        <v>850</v>
      </c>
      <c r="F425" s="355" t="s">
        <v>851</v>
      </c>
      <c r="G425" s="345"/>
      <c r="H425" s="489"/>
      <c r="I425" s="774"/>
      <c r="J425" s="494">
        <f>J423+J424</f>
        <v>0</v>
      </c>
      <c r="K425" s="786"/>
      <c r="L425" s="495">
        <f>L423+L424</f>
        <v>0</v>
      </c>
      <c r="M425" s="804"/>
      <c r="N425" s="832">
        <f>J425-L425</f>
        <v>0</v>
      </c>
      <c r="O425" s="838"/>
      <c r="Q425" s="134"/>
      <c r="R425" s="134"/>
      <c r="S425" s="134"/>
      <c r="T425" s="134"/>
      <c r="U425" s="134"/>
      <c r="V425" s="134"/>
      <c r="W425" s="134"/>
      <c r="X425" s="134"/>
      <c r="Y425" s="134"/>
      <c r="Z425" s="134"/>
      <c r="AA425" s="134"/>
      <c r="AB425" s="134"/>
      <c r="AC425" s="134"/>
    </row>
    <row r="426" spans="1:29" ht="18.75" customHeight="1" x14ac:dyDescent="0.15">
      <c r="A426" s="149"/>
      <c r="B426" s="183"/>
      <c r="C426" s="184"/>
      <c r="D426" s="316"/>
      <c r="E426" s="487"/>
      <c r="F426" s="492" t="s">
        <v>182</v>
      </c>
      <c r="G426" s="334"/>
      <c r="H426" s="455"/>
      <c r="I426" s="766"/>
      <c r="J426" s="456"/>
      <c r="K426" s="779"/>
      <c r="L426" s="457"/>
      <c r="M426" s="790"/>
      <c r="N426" s="829"/>
      <c r="O426" s="819"/>
      <c r="P426" s="167"/>
    </row>
    <row r="427" spans="1:29" ht="18.75" customHeight="1" x14ac:dyDescent="0.15">
      <c r="A427" s="149"/>
      <c r="B427" s="216"/>
      <c r="C427" s="217"/>
      <c r="D427" s="318"/>
      <c r="E427" s="487"/>
      <c r="F427" s="493"/>
      <c r="G427" s="334"/>
      <c r="H427" s="455"/>
      <c r="I427" s="766"/>
      <c r="J427" s="456">
        <f t="shared" ref="J427:J457" si="33">ROUNDDOWN(H427*I427,0)</f>
        <v>0</v>
      </c>
      <c r="K427" s="779"/>
      <c r="L427" s="457">
        <f t="shared" ref="L427:L457" si="34">ROUNDDOWN(H427*K427,0)</f>
        <v>0</v>
      </c>
      <c r="M427" s="790">
        <f>I427-K427</f>
        <v>0</v>
      </c>
      <c r="N427" s="829">
        <f>J427-L427</f>
        <v>0</v>
      </c>
      <c r="O427" s="819"/>
      <c r="P427" s="167"/>
    </row>
    <row r="428" spans="1:29" ht="18.75" customHeight="1" x14ac:dyDescent="0.15">
      <c r="A428" s="149"/>
      <c r="B428" s="216"/>
      <c r="C428" s="217"/>
      <c r="D428" s="318"/>
      <c r="E428" s="487"/>
      <c r="F428" s="493"/>
      <c r="G428" s="334"/>
      <c r="H428" s="455"/>
      <c r="I428" s="766"/>
      <c r="J428" s="456">
        <f t="shared" si="33"/>
        <v>0</v>
      </c>
      <c r="K428" s="779"/>
      <c r="L428" s="457">
        <f t="shared" si="34"/>
        <v>0</v>
      </c>
      <c r="M428" s="790">
        <f t="shared" ref="M428:N446" si="35">I428-K428</f>
        <v>0</v>
      </c>
      <c r="N428" s="829">
        <f t="shared" si="35"/>
        <v>0</v>
      </c>
      <c r="O428" s="819"/>
      <c r="P428" s="167"/>
    </row>
    <row r="429" spans="1:29" ht="18.75" customHeight="1" x14ac:dyDescent="0.15">
      <c r="A429" s="149"/>
      <c r="B429" s="216"/>
      <c r="C429" s="217"/>
      <c r="D429" s="318"/>
      <c r="E429" s="487"/>
      <c r="F429" s="492"/>
      <c r="G429" s="334"/>
      <c r="H429" s="455"/>
      <c r="I429" s="766"/>
      <c r="J429" s="456">
        <f t="shared" si="33"/>
        <v>0</v>
      </c>
      <c r="K429" s="779"/>
      <c r="L429" s="457">
        <f t="shared" si="34"/>
        <v>0</v>
      </c>
      <c r="M429" s="790">
        <f t="shared" si="35"/>
        <v>0</v>
      </c>
      <c r="N429" s="829">
        <f t="shared" si="35"/>
        <v>0</v>
      </c>
      <c r="O429" s="819"/>
      <c r="P429" s="167"/>
    </row>
    <row r="430" spans="1:29" ht="18.75" customHeight="1" x14ac:dyDescent="0.15">
      <c r="A430" s="149"/>
      <c r="B430" s="216"/>
      <c r="C430" s="217"/>
      <c r="D430" s="318"/>
      <c r="E430" s="487"/>
      <c r="F430" s="492"/>
      <c r="G430" s="334"/>
      <c r="H430" s="455"/>
      <c r="I430" s="766"/>
      <c r="J430" s="456">
        <f t="shared" si="33"/>
        <v>0</v>
      </c>
      <c r="K430" s="779"/>
      <c r="L430" s="457">
        <f t="shared" si="34"/>
        <v>0</v>
      </c>
      <c r="M430" s="790">
        <f t="shared" si="35"/>
        <v>0</v>
      </c>
      <c r="N430" s="829">
        <f t="shared" si="35"/>
        <v>0</v>
      </c>
      <c r="O430" s="819"/>
      <c r="P430" s="167"/>
    </row>
    <row r="431" spans="1:29" ht="18.75" customHeight="1" x14ac:dyDescent="0.15">
      <c r="A431" s="149"/>
      <c r="B431" s="216"/>
      <c r="C431" s="217"/>
      <c r="D431" s="318"/>
      <c r="E431" s="487"/>
      <c r="F431" s="492"/>
      <c r="G431" s="334"/>
      <c r="H431" s="455"/>
      <c r="I431" s="766"/>
      <c r="J431" s="456">
        <f t="shared" si="33"/>
        <v>0</v>
      </c>
      <c r="K431" s="779"/>
      <c r="L431" s="457">
        <f t="shared" si="34"/>
        <v>0</v>
      </c>
      <c r="M431" s="790">
        <f t="shared" si="35"/>
        <v>0</v>
      </c>
      <c r="N431" s="829">
        <f t="shared" si="35"/>
        <v>0</v>
      </c>
      <c r="O431" s="819"/>
      <c r="P431" s="167"/>
    </row>
    <row r="432" spans="1:29" ht="18.75" customHeight="1" x14ac:dyDescent="0.15">
      <c r="A432" s="149"/>
      <c r="B432" s="216"/>
      <c r="C432" s="217"/>
      <c r="D432" s="318"/>
      <c r="E432" s="487"/>
      <c r="F432" s="492"/>
      <c r="G432" s="334"/>
      <c r="H432" s="455"/>
      <c r="I432" s="766"/>
      <c r="J432" s="456">
        <f t="shared" si="33"/>
        <v>0</v>
      </c>
      <c r="K432" s="779"/>
      <c r="L432" s="457">
        <f t="shared" si="34"/>
        <v>0</v>
      </c>
      <c r="M432" s="790">
        <f t="shared" si="35"/>
        <v>0</v>
      </c>
      <c r="N432" s="829">
        <f t="shared" si="35"/>
        <v>0</v>
      </c>
      <c r="O432" s="819"/>
      <c r="P432" s="167"/>
    </row>
    <row r="433" spans="1:16" ht="18.75" customHeight="1" x14ac:dyDescent="0.15">
      <c r="A433" s="149"/>
      <c r="B433" s="216"/>
      <c r="C433" s="217"/>
      <c r="D433" s="318"/>
      <c r="E433" s="487"/>
      <c r="F433" s="492"/>
      <c r="G433" s="334"/>
      <c r="H433" s="455"/>
      <c r="I433" s="766"/>
      <c r="J433" s="456">
        <f t="shared" si="33"/>
        <v>0</v>
      </c>
      <c r="K433" s="779"/>
      <c r="L433" s="457">
        <f t="shared" si="34"/>
        <v>0</v>
      </c>
      <c r="M433" s="790">
        <f t="shared" si="35"/>
        <v>0</v>
      </c>
      <c r="N433" s="829">
        <f t="shared" si="35"/>
        <v>0</v>
      </c>
      <c r="O433" s="819"/>
      <c r="P433" s="167"/>
    </row>
    <row r="434" spans="1:16" ht="18.75" customHeight="1" x14ac:dyDescent="0.15">
      <c r="A434" s="149"/>
      <c r="B434" s="216"/>
      <c r="C434" s="217"/>
      <c r="D434" s="318"/>
      <c r="E434" s="487"/>
      <c r="F434" s="492"/>
      <c r="G434" s="334"/>
      <c r="H434" s="455"/>
      <c r="I434" s="766"/>
      <c r="J434" s="456">
        <f t="shared" si="33"/>
        <v>0</v>
      </c>
      <c r="K434" s="779"/>
      <c r="L434" s="457">
        <f t="shared" si="34"/>
        <v>0</v>
      </c>
      <c r="M434" s="790">
        <f t="shared" si="35"/>
        <v>0</v>
      </c>
      <c r="N434" s="829">
        <f t="shared" si="35"/>
        <v>0</v>
      </c>
      <c r="O434" s="819"/>
      <c r="P434" s="167"/>
    </row>
    <row r="435" spans="1:16" ht="18.75" customHeight="1" x14ac:dyDescent="0.15">
      <c r="A435" s="149"/>
      <c r="B435" s="216"/>
      <c r="C435" s="217"/>
      <c r="D435" s="318"/>
      <c r="E435" s="487"/>
      <c r="F435" s="492"/>
      <c r="G435" s="334"/>
      <c r="H435" s="455"/>
      <c r="I435" s="766"/>
      <c r="J435" s="456">
        <f t="shared" si="33"/>
        <v>0</v>
      </c>
      <c r="K435" s="779"/>
      <c r="L435" s="457">
        <f t="shared" si="34"/>
        <v>0</v>
      </c>
      <c r="M435" s="790">
        <f t="shared" si="35"/>
        <v>0</v>
      </c>
      <c r="N435" s="829">
        <f t="shared" si="35"/>
        <v>0</v>
      </c>
      <c r="O435" s="819"/>
      <c r="P435" s="167"/>
    </row>
    <row r="436" spans="1:16" ht="18.75" customHeight="1" x14ac:dyDescent="0.15">
      <c r="A436" s="149"/>
      <c r="B436" s="216"/>
      <c r="C436" s="217"/>
      <c r="D436" s="318"/>
      <c r="E436" s="487"/>
      <c r="F436" s="492"/>
      <c r="G436" s="334"/>
      <c r="H436" s="455"/>
      <c r="I436" s="766"/>
      <c r="J436" s="456">
        <f t="shared" si="33"/>
        <v>0</v>
      </c>
      <c r="K436" s="779"/>
      <c r="L436" s="457">
        <f t="shared" si="34"/>
        <v>0</v>
      </c>
      <c r="M436" s="790">
        <f t="shared" si="35"/>
        <v>0</v>
      </c>
      <c r="N436" s="829">
        <f t="shared" si="35"/>
        <v>0</v>
      </c>
      <c r="O436" s="819"/>
      <c r="P436" s="167"/>
    </row>
    <row r="437" spans="1:16" ht="18.75" customHeight="1" x14ac:dyDescent="0.15">
      <c r="A437" s="149"/>
      <c r="B437" s="216"/>
      <c r="C437" s="217"/>
      <c r="D437" s="318"/>
      <c r="E437" s="487"/>
      <c r="F437" s="492"/>
      <c r="G437" s="334"/>
      <c r="H437" s="455"/>
      <c r="I437" s="766"/>
      <c r="J437" s="456">
        <f t="shared" si="33"/>
        <v>0</v>
      </c>
      <c r="K437" s="779"/>
      <c r="L437" s="457">
        <f t="shared" si="34"/>
        <v>0</v>
      </c>
      <c r="M437" s="790">
        <f t="shared" si="35"/>
        <v>0</v>
      </c>
      <c r="N437" s="829">
        <f t="shared" si="35"/>
        <v>0</v>
      </c>
      <c r="O437" s="819"/>
      <c r="P437" s="167"/>
    </row>
    <row r="438" spans="1:16" ht="18.75" customHeight="1" x14ac:dyDescent="0.15">
      <c r="A438" s="149"/>
      <c r="B438" s="216"/>
      <c r="C438" s="217"/>
      <c r="D438" s="318"/>
      <c r="E438" s="487"/>
      <c r="F438" s="492"/>
      <c r="G438" s="334"/>
      <c r="H438" s="455"/>
      <c r="I438" s="766"/>
      <c r="J438" s="456">
        <f t="shared" si="33"/>
        <v>0</v>
      </c>
      <c r="K438" s="779"/>
      <c r="L438" s="457">
        <f t="shared" si="34"/>
        <v>0</v>
      </c>
      <c r="M438" s="790">
        <f t="shared" si="35"/>
        <v>0</v>
      </c>
      <c r="N438" s="829">
        <f t="shared" si="35"/>
        <v>0</v>
      </c>
      <c r="O438" s="819"/>
      <c r="P438" s="167"/>
    </row>
    <row r="439" spans="1:16" ht="18.75" customHeight="1" x14ac:dyDescent="0.15">
      <c r="A439" s="149"/>
      <c r="B439" s="216"/>
      <c r="C439" s="217"/>
      <c r="D439" s="318"/>
      <c r="E439" s="487"/>
      <c r="F439" s="492"/>
      <c r="G439" s="334"/>
      <c r="H439" s="455"/>
      <c r="I439" s="766"/>
      <c r="J439" s="456">
        <f t="shared" si="33"/>
        <v>0</v>
      </c>
      <c r="K439" s="779"/>
      <c r="L439" s="457">
        <f t="shared" si="34"/>
        <v>0</v>
      </c>
      <c r="M439" s="790">
        <f t="shared" si="35"/>
        <v>0</v>
      </c>
      <c r="N439" s="829">
        <f t="shared" si="35"/>
        <v>0</v>
      </c>
      <c r="O439" s="819"/>
      <c r="P439" s="167"/>
    </row>
    <row r="440" spans="1:16" ht="18.75" customHeight="1" x14ac:dyDescent="0.15">
      <c r="A440" s="149"/>
      <c r="B440" s="216"/>
      <c r="C440" s="217"/>
      <c r="D440" s="318"/>
      <c r="E440" s="487"/>
      <c r="F440" s="492"/>
      <c r="G440" s="334"/>
      <c r="H440" s="455"/>
      <c r="I440" s="766"/>
      <c r="J440" s="456">
        <f t="shared" si="33"/>
        <v>0</v>
      </c>
      <c r="K440" s="779"/>
      <c r="L440" s="457">
        <f t="shared" si="34"/>
        <v>0</v>
      </c>
      <c r="M440" s="790">
        <f t="shared" si="35"/>
        <v>0</v>
      </c>
      <c r="N440" s="829">
        <f t="shared" si="35"/>
        <v>0</v>
      </c>
      <c r="O440" s="819"/>
      <c r="P440" s="167"/>
    </row>
    <row r="441" spans="1:16" ht="18.75" customHeight="1" x14ac:dyDescent="0.15">
      <c r="A441" s="149"/>
      <c r="B441" s="216"/>
      <c r="C441" s="217"/>
      <c r="D441" s="318"/>
      <c r="E441" s="487"/>
      <c r="F441" s="492"/>
      <c r="G441" s="334"/>
      <c r="H441" s="455"/>
      <c r="I441" s="766"/>
      <c r="J441" s="456">
        <f t="shared" si="33"/>
        <v>0</v>
      </c>
      <c r="K441" s="779"/>
      <c r="L441" s="457">
        <f t="shared" si="34"/>
        <v>0</v>
      </c>
      <c r="M441" s="790">
        <f t="shared" si="35"/>
        <v>0</v>
      </c>
      <c r="N441" s="829">
        <f t="shared" si="35"/>
        <v>0</v>
      </c>
      <c r="O441" s="819"/>
      <c r="P441" s="167"/>
    </row>
    <row r="442" spans="1:16" ht="18.75" customHeight="1" x14ac:dyDescent="0.15">
      <c r="A442" s="149"/>
      <c r="B442" s="216"/>
      <c r="C442" s="217"/>
      <c r="D442" s="318"/>
      <c r="E442" s="487"/>
      <c r="F442" s="492"/>
      <c r="G442" s="334"/>
      <c r="H442" s="455"/>
      <c r="I442" s="766"/>
      <c r="J442" s="456">
        <f t="shared" si="33"/>
        <v>0</v>
      </c>
      <c r="K442" s="779"/>
      <c r="L442" s="457">
        <f t="shared" si="34"/>
        <v>0</v>
      </c>
      <c r="M442" s="790">
        <f t="shared" si="35"/>
        <v>0</v>
      </c>
      <c r="N442" s="829">
        <f t="shared" si="35"/>
        <v>0</v>
      </c>
      <c r="O442" s="819"/>
      <c r="P442" s="167"/>
    </row>
    <row r="443" spans="1:16" ht="18.75" customHeight="1" x14ac:dyDescent="0.15">
      <c r="A443" s="149"/>
      <c r="B443" s="216"/>
      <c r="C443" s="217"/>
      <c r="D443" s="318"/>
      <c r="E443" s="487"/>
      <c r="F443" s="492"/>
      <c r="G443" s="334"/>
      <c r="H443" s="455"/>
      <c r="I443" s="766"/>
      <c r="J443" s="456">
        <f t="shared" si="33"/>
        <v>0</v>
      </c>
      <c r="K443" s="779"/>
      <c r="L443" s="457">
        <f t="shared" si="34"/>
        <v>0</v>
      </c>
      <c r="M443" s="790">
        <f t="shared" si="35"/>
        <v>0</v>
      </c>
      <c r="N443" s="829">
        <f t="shared" si="35"/>
        <v>0</v>
      </c>
      <c r="O443" s="819"/>
      <c r="P443" s="167"/>
    </row>
    <row r="444" spans="1:16" ht="18.75" customHeight="1" x14ac:dyDescent="0.15">
      <c r="A444" s="149"/>
      <c r="B444" s="216"/>
      <c r="C444" s="217"/>
      <c r="D444" s="318"/>
      <c r="E444" s="487"/>
      <c r="F444" s="492"/>
      <c r="G444" s="334"/>
      <c r="H444" s="455"/>
      <c r="I444" s="766"/>
      <c r="J444" s="456">
        <f t="shared" si="33"/>
        <v>0</v>
      </c>
      <c r="K444" s="779"/>
      <c r="L444" s="457">
        <f t="shared" si="34"/>
        <v>0</v>
      </c>
      <c r="M444" s="790">
        <f t="shared" si="35"/>
        <v>0</v>
      </c>
      <c r="N444" s="829">
        <f t="shared" si="35"/>
        <v>0</v>
      </c>
      <c r="O444" s="819"/>
      <c r="P444" s="167"/>
    </row>
    <row r="445" spans="1:16" ht="18.75" customHeight="1" x14ac:dyDescent="0.15">
      <c r="A445" s="149"/>
      <c r="B445" s="216"/>
      <c r="C445" s="217"/>
      <c r="D445" s="318"/>
      <c r="E445" s="487"/>
      <c r="F445" s="492"/>
      <c r="G445" s="334"/>
      <c r="H445" s="455"/>
      <c r="I445" s="766"/>
      <c r="J445" s="456">
        <f t="shared" si="33"/>
        <v>0</v>
      </c>
      <c r="K445" s="779"/>
      <c r="L445" s="457">
        <f t="shared" si="34"/>
        <v>0</v>
      </c>
      <c r="M445" s="790">
        <f t="shared" si="35"/>
        <v>0</v>
      </c>
      <c r="N445" s="829">
        <f t="shared" si="35"/>
        <v>0</v>
      </c>
      <c r="O445" s="819"/>
      <c r="P445" s="167"/>
    </row>
    <row r="446" spans="1:16" ht="18.75" customHeight="1" x14ac:dyDescent="0.15">
      <c r="A446" s="149"/>
      <c r="B446" s="216"/>
      <c r="C446" s="217"/>
      <c r="D446" s="318"/>
      <c r="E446" s="487"/>
      <c r="F446" s="492"/>
      <c r="G446" s="334"/>
      <c r="H446" s="455"/>
      <c r="I446" s="766"/>
      <c r="J446" s="456">
        <f t="shared" si="33"/>
        <v>0</v>
      </c>
      <c r="K446" s="779"/>
      <c r="L446" s="457">
        <f t="shared" si="34"/>
        <v>0</v>
      </c>
      <c r="M446" s="790">
        <f t="shared" si="35"/>
        <v>0</v>
      </c>
      <c r="N446" s="829">
        <f t="shared" si="35"/>
        <v>0</v>
      </c>
      <c r="O446" s="819"/>
      <c r="P446" s="167"/>
    </row>
    <row r="447" spans="1:16" ht="18.75" customHeight="1" x14ac:dyDescent="0.15">
      <c r="A447" s="149"/>
      <c r="B447" s="216"/>
      <c r="C447" s="217"/>
      <c r="D447" s="318"/>
      <c r="E447" s="487"/>
      <c r="F447" s="493"/>
      <c r="G447" s="334"/>
      <c r="H447" s="455"/>
      <c r="I447" s="766"/>
      <c r="J447" s="456">
        <f t="shared" si="33"/>
        <v>0</v>
      </c>
      <c r="K447" s="779"/>
      <c r="L447" s="457">
        <f t="shared" si="34"/>
        <v>0</v>
      </c>
      <c r="M447" s="790">
        <f t="shared" ref="M447:N457" si="36">I447-K447</f>
        <v>0</v>
      </c>
      <c r="N447" s="829">
        <f t="shared" si="36"/>
        <v>0</v>
      </c>
      <c r="O447" s="819"/>
      <c r="P447" s="167"/>
    </row>
    <row r="448" spans="1:16" ht="18.75" customHeight="1" x14ac:dyDescent="0.15">
      <c r="A448" s="149"/>
      <c r="B448" s="216"/>
      <c r="C448" s="217"/>
      <c r="D448" s="318"/>
      <c r="E448" s="487"/>
      <c r="F448" s="493"/>
      <c r="G448" s="334"/>
      <c r="H448" s="455"/>
      <c r="I448" s="766"/>
      <c r="J448" s="456">
        <f t="shared" si="33"/>
        <v>0</v>
      </c>
      <c r="K448" s="779"/>
      <c r="L448" s="457">
        <f t="shared" si="34"/>
        <v>0</v>
      </c>
      <c r="M448" s="790">
        <f t="shared" si="36"/>
        <v>0</v>
      </c>
      <c r="N448" s="829">
        <f t="shared" si="36"/>
        <v>0</v>
      </c>
      <c r="O448" s="819"/>
      <c r="P448" s="167"/>
    </row>
    <row r="449" spans="1:29" ht="18.75" customHeight="1" x14ac:dyDescent="0.15">
      <c r="A449" s="149"/>
      <c r="B449" s="216"/>
      <c r="C449" s="217"/>
      <c r="D449" s="318"/>
      <c r="E449" s="487"/>
      <c r="F449" s="493"/>
      <c r="G449" s="334"/>
      <c r="H449" s="455"/>
      <c r="I449" s="766"/>
      <c r="J449" s="456">
        <f t="shared" si="33"/>
        <v>0</v>
      </c>
      <c r="K449" s="779"/>
      <c r="L449" s="457">
        <f t="shared" si="34"/>
        <v>0</v>
      </c>
      <c r="M449" s="790">
        <f t="shared" si="36"/>
        <v>0</v>
      </c>
      <c r="N449" s="829">
        <f t="shared" si="36"/>
        <v>0</v>
      </c>
      <c r="O449" s="819"/>
      <c r="P449" s="167"/>
    </row>
    <row r="450" spans="1:29" ht="18.75" customHeight="1" x14ac:dyDescent="0.15">
      <c r="A450" s="149"/>
      <c r="B450" s="216"/>
      <c r="C450" s="217"/>
      <c r="D450" s="318"/>
      <c r="E450" s="487"/>
      <c r="F450" s="493"/>
      <c r="G450" s="334"/>
      <c r="H450" s="455"/>
      <c r="I450" s="766"/>
      <c r="J450" s="456">
        <f t="shared" si="33"/>
        <v>0</v>
      </c>
      <c r="K450" s="779"/>
      <c r="L450" s="457">
        <f t="shared" si="34"/>
        <v>0</v>
      </c>
      <c r="M450" s="790">
        <f t="shared" si="36"/>
        <v>0</v>
      </c>
      <c r="N450" s="829">
        <f t="shared" si="36"/>
        <v>0</v>
      </c>
      <c r="O450" s="819"/>
      <c r="P450" s="167"/>
    </row>
    <row r="451" spans="1:29" ht="18.75" customHeight="1" x14ac:dyDescent="0.15">
      <c r="A451" s="149"/>
      <c r="B451" s="216"/>
      <c r="C451" s="217"/>
      <c r="D451" s="318"/>
      <c r="E451" s="487"/>
      <c r="F451" s="493"/>
      <c r="G451" s="334"/>
      <c r="H451" s="455"/>
      <c r="I451" s="766"/>
      <c r="J451" s="456">
        <f t="shared" si="33"/>
        <v>0</v>
      </c>
      <c r="K451" s="779"/>
      <c r="L451" s="457">
        <f t="shared" si="34"/>
        <v>0</v>
      </c>
      <c r="M451" s="790">
        <f t="shared" si="36"/>
        <v>0</v>
      </c>
      <c r="N451" s="829">
        <f t="shared" si="36"/>
        <v>0</v>
      </c>
      <c r="O451" s="819"/>
      <c r="P451" s="167"/>
    </row>
    <row r="452" spans="1:29" ht="18.75" customHeight="1" x14ac:dyDescent="0.15">
      <c r="A452" s="149"/>
      <c r="B452" s="216"/>
      <c r="C452" s="217"/>
      <c r="D452" s="318"/>
      <c r="E452" s="487"/>
      <c r="F452" s="493"/>
      <c r="G452" s="334"/>
      <c r="H452" s="455"/>
      <c r="I452" s="766"/>
      <c r="J452" s="456">
        <f t="shared" si="33"/>
        <v>0</v>
      </c>
      <c r="K452" s="779"/>
      <c r="L452" s="457">
        <f t="shared" si="34"/>
        <v>0</v>
      </c>
      <c r="M452" s="790">
        <f t="shared" si="36"/>
        <v>0</v>
      </c>
      <c r="N452" s="829">
        <f t="shared" si="36"/>
        <v>0</v>
      </c>
      <c r="O452" s="819"/>
      <c r="P452" s="167"/>
    </row>
    <row r="453" spans="1:29" ht="18.75" customHeight="1" x14ac:dyDescent="0.15">
      <c r="A453" s="149"/>
      <c r="B453" s="216"/>
      <c r="C453" s="217"/>
      <c r="D453" s="318"/>
      <c r="E453" s="487"/>
      <c r="F453" s="493"/>
      <c r="G453" s="334"/>
      <c r="H453" s="455"/>
      <c r="I453" s="766"/>
      <c r="J453" s="456">
        <f t="shared" si="33"/>
        <v>0</v>
      </c>
      <c r="K453" s="779"/>
      <c r="L453" s="457">
        <f t="shared" si="34"/>
        <v>0</v>
      </c>
      <c r="M453" s="790">
        <f t="shared" si="36"/>
        <v>0</v>
      </c>
      <c r="N453" s="829">
        <f t="shared" si="36"/>
        <v>0</v>
      </c>
      <c r="O453" s="819"/>
      <c r="P453" s="167"/>
    </row>
    <row r="454" spans="1:29" ht="18.75" customHeight="1" x14ac:dyDescent="0.15">
      <c r="A454" s="149"/>
      <c r="B454" s="216"/>
      <c r="C454" s="217"/>
      <c r="D454" s="318"/>
      <c r="E454" s="487"/>
      <c r="F454" s="493"/>
      <c r="G454" s="334"/>
      <c r="H454" s="455"/>
      <c r="I454" s="766"/>
      <c r="J454" s="456">
        <f t="shared" si="33"/>
        <v>0</v>
      </c>
      <c r="K454" s="779"/>
      <c r="L454" s="457">
        <f t="shared" si="34"/>
        <v>0</v>
      </c>
      <c r="M454" s="790">
        <f t="shared" si="36"/>
        <v>0</v>
      </c>
      <c r="N454" s="829">
        <f t="shared" si="36"/>
        <v>0</v>
      </c>
      <c r="O454" s="819"/>
      <c r="P454" s="167"/>
    </row>
    <row r="455" spans="1:29" ht="18.75" customHeight="1" x14ac:dyDescent="0.15">
      <c r="A455" s="149"/>
      <c r="B455" s="216"/>
      <c r="C455" s="217"/>
      <c r="D455" s="318"/>
      <c r="E455" s="487"/>
      <c r="F455" s="493"/>
      <c r="G455" s="334"/>
      <c r="H455" s="455"/>
      <c r="I455" s="766"/>
      <c r="J455" s="456">
        <f t="shared" si="33"/>
        <v>0</v>
      </c>
      <c r="K455" s="779"/>
      <c r="L455" s="457">
        <f t="shared" si="34"/>
        <v>0</v>
      </c>
      <c r="M455" s="790">
        <f t="shared" si="36"/>
        <v>0</v>
      </c>
      <c r="N455" s="829">
        <f t="shared" si="36"/>
        <v>0</v>
      </c>
      <c r="O455" s="819"/>
      <c r="P455" s="167"/>
    </row>
    <row r="456" spans="1:29" ht="18.75" customHeight="1" x14ac:dyDescent="0.15">
      <c r="A456" s="149"/>
      <c r="B456" s="216"/>
      <c r="C456" s="217"/>
      <c r="D456" s="318"/>
      <c r="E456" s="487"/>
      <c r="F456" s="493"/>
      <c r="G456" s="334"/>
      <c r="H456" s="455"/>
      <c r="I456" s="766"/>
      <c r="J456" s="456">
        <f t="shared" si="33"/>
        <v>0</v>
      </c>
      <c r="K456" s="779"/>
      <c r="L456" s="457">
        <f t="shared" si="34"/>
        <v>0</v>
      </c>
      <c r="M456" s="790">
        <f t="shared" si="36"/>
        <v>0</v>
      </c>
      <c r="N456" s="829">
        <f t="shared" si="36"/>
        <v>0</v>
      </c>
      <c r="O456" s="819"/>
      <c r="P456" s="167"/>
    </row>
    <row r="457" spans="1:29" ht="18.75" customHeight="1" x14ac:dyDescent="0.15">
      <c r="A457" s="149"/>
      <c r="B457" s="216"/>
      <c r="C457" s="217"/>
      <c r="D457" s="318"/>
      <c r="E457" s="487"/>
      <c r="F457" s="493"/>
      <c r="G457" s="334"/>
      <c r="H457" s="455"/>
      <c r="I457" s="766"/>
      <c r="J457" s="456">
        <f t="shared" si="33"/>
        <v>0</v>
      </c>
      <c r="K457" s="779"/>
      <c r="L457" s="457">
        <f t="shared" si="34"/>
        <v>0</v>
      </c>
      <c r="M457" s="790">
        <f t="shared" si="36"/>
        <v>0</v>
      </c>
      <c r="N457" s="829">
        <f t="shared" si="36"/>
        <v>0</v>
      </c>
      <c r="O457" s="819"/>
      <c r="P457" s="167"/>
    </row>
    <row r="458" spans="1:29" s="135" customFormat="1" ht="18.75" customHeight="1" x14ac:dyDescent="0.15">
      <c r="A458" s="149"/>
      <c r="B458" s="216"/>
      <c r="C458" s="217"/>
      <c r="D458" s="318"/>
      <c r="E458" s="353" t="s">
        <v>418</v>
      </c>
      <c r="F458" s="182" t="s">
        <v>852</v>
      </c>
      <c r="G458" s="334"/>
      <c r="H458" s="455"/>
      <c r="I458" s="766"/>
      <c r="J458" s="459">
        <f>SUMIFS(J427:J457,D427:D457,"設備（部材）")</f>
        <v>0</v>
      </c>
      <c r="K458" s="779"/>
      <c r="L458" s="460">
        <f>SUMIFS(L427:L457,D427:D457,"設備（部材）")</f>
        <v>0</v>
      </c>
      <c r="M458" s="790"/>
      <c r="N458" s="831">
        <f>J458-L458</f>
        <v>0</v>
      </c>
      <c r="O458" s="819"/>
      <c r="Q458" s="134"/>
      <c r="R458" s="134"/>
      <c r="S458" s="134"/>
      <c r="T458" s="134"/>
      <c r="U458" s="134"/>
      <c r="V458" s="134"/>
      <c r="W458" s="134"/>
      <c r="X458" s="134"/>
      <c r="Y458" s="134"/>
      <c r="Z458" s="134"/>
      <c r="AA458" s="134"/>
      <c r="AB458" s="134"/>
      <c r="AC458" s="134"/>
    </row>
    <row r="459" spans="1:29" s="135" customFormat="1" ht="18.75" customHeight="1" x14ac:dyDescent="0.15">
      <c r="A459" s="149"/>
      <c r="B459" s="216"/>
      <c r="C459" s="217"/>
      <c r="D459" s="318"/>
      <c r="E459" s="353" t="s">
        <v>853</v>
      </c>
      <c r="F459" s="182" t="s">
        <v>852</v>
      </c>
      <c r="G459" s="334"/>
      <c r="H459" s="455"/>
      <c r="I459" s="766"/>
      <c r="J459" s="459">
        <f>SUMIFS(J427:J457,D427:D457,"工事")</f>
        <v>0</v>
      </c>
      <c r="K459" s="779"/>
      <c r="L459" s="460">
        <f>SUMIFS(L427:L457,D427:D457,"工事")</f>
        <v>0</v>
      </c>
      <c r="M459" s="790"/>
      <c r="N459" s="831">
        <f>J459-L459</f>
        <v>0</v>
      </c>
      <c r="O459" s="819"/>
      <c r="Q459" s="134"/>
      <c r="R459" s="134"/>
      <c r="S459" s="134"/>
      <c r="T459" s="134"/>
      <c r="U459" s="134"/>
      <c r="V459" s="134"/>
      <c r="W459" s="134"/>
      <c r="X459" s="134"/>
      <c r="Y459" s="134"/>
      <c r="Z459" s="134"/>
      <c r="AA459" s="134"/>
      <c r="AB459" s="134"/>
      <c r="AC459" s="134"/>
    </row>
    <row r="460" spans="1:29" s="135" customFormat="1" ht="18.75" customHeight="1" thickBot="1" x14ac:dyDescent="0.2">
      <c r="A460" s="149"/>
      <c r="B460" s="218"/>
      <c r="C460" s="219"/>
      <c r="D460" s="319"/>
      <c r="E460" s="354" t="s">
        <v>850</v>
      </c>
      <c r="F460" s="355" t="s">
        <v>851</v>
      </c>
      <c r="G460" s="345"/>
      <c r="H460" s="489"/>
      <c r="I460" s="774"/>
      <c r="J460" s="494">
        <f>J458+J459</f>
        <v>0</v>
      </c>
      <c r="K460" s="786"/>
      <c r="L460" s="495">
        <f>L458+L459</f>
        <v>0</v>
      </c>
      <c r="M460" s="804"/>
      <c r="N460" s="832">
        <f>J460-L460</f>
        <v>0</v>
      </c>
      <c r="O460" s="838"/>
      <c r="Q460" s="134"/>
      <c r="R460" s="134"/>
      <c r="S460" s="134"/>
      <c r="T460" s="134"/>
      <c r="U460" s="134"/>
      <c r="V460" s="134"/>
      <c r="W460" s="134"/>
      <c r="X460" s="134"/>
      <c r="Y460" s="134"/>
      <c r="Z460" s="134"/>
      <c r="AA460" s="134"/>
      <c r="AB460" s="134"/>
      <c r="AC460" s="134"/>
    </row>
    <row r="461" spans="1:29" ht="18.75" customHeight="1" x14ac:dyDescent="0.15">
      <c r="A461" s="149"/>
      <c r="B461" s="183"/>
      <c r="C461" s="184"/>
      <c r="D461" s="316"/>
      <c r="E461" s="487"/>
      <c r="F461" s="492" t="s">
        <v>182</v>
      </c>
      <c r="G461" s="334"/>
      <c r="H461" s="455"/>
      <c r="I461" s="766"/>
      <c r="J461" s="456"/>
      <c r="K461" s="779"/>
      <c r="L461" s="457"/>
      <c r="M461" s="790"/>
      <c r="N461" s="829"/>
      <c r="O461" s="819"/>
      <c r="P461" s="167"/>
    </row>
    <row r="462" spans="1:29" ht="18.75" customHeight="1" x14ac:dyDescent="0.15">
      <c r="A462" s="149"/>
      <c r="B462" s="216"/>
      <c r="C462" s="217"/>
      <c r="D462" s="318"/>
      <c r="E462" s="487"/>
      <c r="F462" s="493"/>
      <c r="G462" s="334"/>
      <c r="H462" s="455"/>
      <c r="I462" s="766"/>
      <c r="J462" s="456">
        <f t="shared" ref="J462:J492" si="37">ROUNDDOWN(H462*I462,0)</f>
        <v>0</v>
      </c>
      <c r="K462" s="779"/>
      <c r="L462" s="457">
        <f t="shared" ref="L462:L492" si="38">ROUNDDOWN(H462*K462,0)</f>
        <v>0</v>
      </c>
      <c r="M462" s="790">
        <f>I462-K462</f>
        <v>0</v>
      </c>
      <c r="N462" s="829">
        <f>J462-L462</f>
        <v>0</v>
      </c>
      <c r="O462" s="819"/>
      <c r="P462" s="167"/>
    </row>
    <row r="463" spans="1:29" ht="18.75" customHeight="1" x14ac:dyDescent="0.15">
      <c r="A463" s="149"/>
      <c r="B463" s="216"/>
      <c r="C463" s="217"/>
      <c r="D463" s="318"/>
      <c r="E463" s="487"/>
      <c r="F463" s="493"/>
      <c r="G463" s="334"/>
      <c r="H463" s="455"/>
      <c r="I463" s="766"/>
      <c r="J463" s="456">
        <f t="shared" si="37"/>
        <v>0</v>
      </c>
      <c r="K463" s="779"/>
      <c r="L463" s="457">
        <f t="shared" si="38"/>
        <v>0</v>
      </c>
      <c r="M463" s="790">
        <f t="shared" ref="M463:N492" si="39">I463-K463</f>
        <v>0</v>
      </c>
      <c r="N463" s="829">
        <f t="shared" si="39"/>
        <v>0</v>
      </c>
      <c r="O463" s="819"/>
      <c r="P463" s="167"/>
    </row>
    <row r="464" spans="1:29" ht="18.75" customHeight="1" x14ac:dyDescent="0.15">
      <c r="A464" s="149"/>
      <c r="B464" s="216"/>
      <c r="C464" s="217"/>
      <c r="D464" s="318"/>
      <c r="E464" s="487"/>
      <c r="F464" s="492"/>
      <c r="G464" s="334"/>
      <c r="H464" s="455"/>
      <c r="I464" s="766"/>
      <c r="J464" s="456">
        <f t="shared" si="37"/>
        <v>0</v>
      </c>
      <c r="K464" s="779"/>
      <c r="L464" s="457">
        <f t="shared" si="38"/>
        <v>0</v>
      </c>
      <c r="M464" s="790">
        <f t="shared" si="39"/>
        <v>0</v>
      </c>
      <c r="N464" s="829">
        <f t="shared" si="39"/>
        <v>0</v>
      </c>
      <c r="O464" s="819"/>
      <c r="P464" s="167"/>
    </row>
    <row r="465" spans="1:16" ht="18.75" customHeight="1" x14ac:dyDescent="0.15">
      <c r="A465" s="149"/>
      <c r="B465" s="216"/>
      <c r="C465" s="217"/>
      <c r="D465" s="318"/>
      <c r="E465" s="487"/>
      <c r="F465" s="492"/>
      <c r="G465" s="334"/>
      <c r="H465" s="455"/>
      <c r="I465" s="766"/>
      <c r="J465" s="456">
        <f t="shared" si="37"/>
        <v>0</v>
      </c>
      <c r="K465" s="779"/>
      <c r="L465" s="457">
        <f t="shared" si="38"/>
        <v>0</v>
      </c>
      <c r="M465" s="790">
        <f t="shared" si="39"/>
        <v>0</v>
      </c>
      <c r="N465" s="829">
        <f t="shared" si="39"/>
        <v>0</v>
      </c>
      <c r="O465" s="819"/>
      <c r="P465" s="167"/>
    </row>
    <row r="466" spans="1:16" ht="18.75" customHeight="1" x14ac:dyDescent="0.15">
      <c r="A466" s="149"/>
      <c r="B466" s="216"/>
      <c r="C466" s="217"/>
      <c r="D466" s="318"/>
      <c r="E466" s="487"/>
      <c r="F466" s="492"/>
      <c r="G466" s="334"/>
      <c r="H466" s="455"/>
      <c r="I466" s="766"/>
      <c r="J466" s="456">
        <f t="shared" si="37"/>
        <v>0</v>
      </c>
      <c r="K466" s="779"/>
      <c r="L466" s="457">
        <f t="shared" si="38"/>
        <v>0</v>
      </c>
      <c r="M466" s="790">
        <f t="shared" si="39"/>
        <v>0</v>
      </c>
      <c r="N466" s="829">
        <f t="shared" si="39"/>
        <v>0</v>
      </c>
      <c r="O466" s="819"/>
      <c r="P466" s="167"/>
    </row>
    <row r="467" spans="1:16" ht="18.75" customHeight="1" x14ac:dyDescent="0.15">
      <c r="A467" s="149"/>
      <c r="B467" s="216"/>
      <c r="C467" s="217"/>
      <c r="D467" s="318"/>
      <c r="E467" s="487"/>
      <c r="F467" s="492"/>
      <c r="G467" s="334"/>
      <c r="H467" s="455"/>
      <c r="I467" s="766"/>
      <c r="J467" s="456">
        <f t="shared" si="37"/>
        <v>0</v>
      </c>
      <c r="K467" s="779"/>
      <c r="L467" s="457">
        <f t="shared" si="38"/>
        <v>0</v>
      </c>
      <c r="M467" s="790">
        <f t="shared" si="39"/>
        <v>0</v>
      </c>
      <c r="N467" s="829">
        <f t="shared" si="39"/>
        <v>0</v>
      </c>
      <c r="O467" s="819"/>
      <c r="P467" s="167"/>
    </row>
    <row r="468" spans="1:16" ht="18.75" customHeight="1" x14ac:dyDescent="0.15">
      <c r="A468" s="149"/>
      <c r="B468" s="216"/>
      <c r="C468" s="217"/>
      <c r="D468" s="318"/>
      <c r="E468" s="487"/>
      <c r="F468" s="492"/>
      <c r="G468" s="334"/>
      <c r="H468" s="455"/>
      <c r="I468" s="766"/>
      <c r="J468" s="456">
        <f t="shared" si="37"/>
        <v>0</v>
      </c>
      <c r="K468" s="779"/>
      <c r="L468" s="457">
        <f t="shared" si="38"/>
        <v>0</v>
      </c>
      <c r="M468" s="790">
        <f t="shared" si="39"/>
        <v>0</v>
      </c>
      <c r="N468" s="829">
        <f t="shared" si="39"/>
        <v>0</v>
      </c>
      <c r="O468" s="819"/>
      <c r="P468" s="167"/>
    </row>
    <row r="469" spans="1:16" ht="18.75" customHeight="1" x14ac:dyDescent="0.15">
      <c r="A469" s="149"/>
      <c r="B469" s="216"/>
      <c r="C469" s="217"/>
      <c r="D469" s="318"/>
      <c r="E469" s="487"/>
      <c r="F469" s="492"/>
      <c r="G469" s="334"/>
      <c r="H469" s="455"/>
      <c r="I469" s="766"/>
      <c r="J469" s="456">
        <f t="shared" si="37"/>
        <v>0</v>
      </c>
      <c r="K469" s="779"/>
      <c r="L469" s="457">
        <f t="shared" si="38"/>
        <v>0</v>
      </c>
      <c r="M469" s="790">
        <f t="shared" si="39"/>
        <v>0</v>
      </c>
      <c r="N469" s="829">
        <f t="shared" si="39"/>
        <v>0</v>
      </c>
      <c r="O469" s="819"/>
      <c r="P469" s="167"/>
    </row>
    <row r="470" spans="1:16" ht="18.75" customHeight="1" x14ac:dyDescent="0.15">
      <c r="A470" s="149"/>
      <c r="B470" s="216"/>
      <c r="C470" s="217"/>
      <c r="D470" s="318"/>
      <c r="E470" s="487"/>
      <c r="F470" s="492"/>
      <c r="G470" s="334"/>
      <c r="H470" s="455"/>
      <c r="I470" s="766"/>
      <c r="J470" s="456">
        <f t="shared" si="37"/>
        <v>0</v>
      </c>
      <c r="K470" s="779"/>
      <c r="L470" s="457">
        <f t="shared" si="38"/>
        <v>0</v>
      </c>
      <c r="M470" s="790">
        <f t="shared" si="39"/>
        <v>0</v>
      </c>
      <c r="N470" s="829">
        <f t="shared" si="39"/>
        <v>0</v>
      </c>
      <c r="O470" s="819"/>
      <c r="P470" s="167"/>
    </row>
    <row r="471" spans="1:16" ht="18.75" customHeight="1" x14ac:dyDescent="0.15">
      <c r="A471" s="149"/>
      <c r="B471" s="216"/>
      <c r="C471" s="217"/>
      <c r="D471" s="318"/>
      <c r="E471" s="487"/>
      <c r="F471" s="492"/>
      <c r="G471" s="334"/>
      <c r="H471" s="455"/>
      <c r="I471" s="766"/>
      <c r="J471" s="456">
        <f t="shared" si="37"/>
        <v>0</v>
      </c>
      <c r="K471" s="779"/>
      <c r="L471" s="457">
        <f t="shared" si="38"/>
        <v>0</v>
      </c>
      <c r="M471" s="790">
        <f t="shared" si="39"/>
        <v>0</v>
      </c>
      <c r="N471" s="829">
        <f t="shared" si="39"/>
        <v>0</v>
      </c>
      <c r="O471" s="819"/>
      <c r="P471" s="167"/>
    </row>
    <row r="472" spans="1:16" ht="18.75" customHeight="1" x14ac:dyDescent="0.15">
      <c r="A472" s="149"/>
      <c r="B472" s="216"/>
      <c r="C472" s="217"/>
      <c r="D472" s="318"/>
      <c r="E472" s="487"/>
      <c r="F472" s="492"/>
      <c r="G472" s="334"/>
      <c r="H472" s="455"/>
      <c r="I472" s="766"/>
      <c r="J472" s="456">
        <f t="shared" si="37"/>
        <v>0</v>
      </c>
      <c r="K472" s="779"/>
      <c r="L472" s="457">
        <f t="shared" si="38"/>
        <v>0</v>
      </c>
      <c r="M472" s="790">
        <f t="shared" si="39"/>
        <v>0</v>
      </c>
      <c r="N472" s="829">
        <f t="shared" si="39"/>
        <v>0</v>
      </c>
      <c r="O472" s="819"/>
      <c r="P472" s="167"/>
    </row>
    <row r="473" spans="1:16" ht="18.75" customHeight="1" x14ac:dyDescent="0.15">
      <c r="A473" s="149"/>
      <c r="B473" s="216"/>
      <c r="C473" s="217"/>
      <c r="D473" s="318"/>
      <c r="E473" s="487"/>
      <c r="F473" s="492"/>
      <c r="G473" s="334"/>
      <c r="H473" s="455"/>
      <c r="I473" s="766"/>
      <c r="J473" s="456">
        <f t="shared" si="37"/>
        <v>0</v>
      </c>
      <c r="K473" s="779"/>
      <c r="L473" s="457">
        <f t="shared" si="38"/>
        <v>0</v>
      </c>
      <c r="M473" s="790">
        <f t="shared" si="39"/>
        <v>0</v>
      </c>
      <c r="N473" s="829">
        <f t="shared" si="39"/>
        <v>0</v>
      </c>
      <c r="O473" s="819"/>
      <c r="P473" s="167"/>
    </row>
    <row r="474" spans="1:16" ht="18.75" customHeight="1" x14ac:dyDescent="0.15">
      <c r="A474" s="149"/>
      <c r="B474" s="216"/>
      <c r="C474" s="217"/>
      <c r="D474" s="318"/>
      <c r="E474" s="487"/>
      <c r="F474" s="492"/>
      <c r="G474" s="334"/>
      <c r="H474" s="455"/>
      <c r="I474" s="766"/>
      <c r="J474" s="456">
        <f t="shared" si="37"/>
        <v>0</v>
      </c>
      <c r="K474" s="779"/>
      <c r="L474" s="457">
        <f t="shared" si="38"/>
        <v>0</v>
      </c>
      <c r="M474" s="790">
        <f t="shared" si="39"/>
        <v>0</v>
      </c>
      <c r="N474" s="829">
        <f t="shared" si="39"/>
        <v>0</v>
      </c>
      <c r="O474" s="819"/>
      <c r="P474" s="167"/>
    </row>
    <row r="475" spans="1:16" ht="18.75" customHeight="1" x14ac:dyDescent="0.15">
      <c r="A475" s="149"/>
      <c r="B475" s="216"/>
      <c r="C475" s="217"/>
      <c r="D475" s="318"/>
      <c r="E475" s="487"/>
      <c r="F475" s="492"/>
      <c r="G475" s="334"/>
      <c r="H475" s="455"/>
      <c r="I475" s="766"/>
      <c r="J475" s="456">
        <f t="shared" si="37"/>
        <v>0</v>
      </c>
      <c r="K475" s="779"/>
      <c r="L475" s="457">
        <f t="shared" si="38"/>
        <v>0</v>
      </c>
      <c r="M475" s="790">
        <f t="shared" si="39"/>
        <v>0</v>
      </c>
      <c r="N475" s="829">
        <f t="shared" si="39"/>
        <v>0</v>
      </c>
      <c r="O475" s="819"/>
      <c r="P475" s="167"/>
    </row>
    <row r="476" spans="1:16" ht="18.75" customHeight="1" x14ac:dyDescent="0.15">
      <c r="A476" s="149"/>
      <c r="B476" s="216"/>
      <c r="C476" s="217"/>
      <c r="D476" s="318"/>
      <c r="E476" s="487"/>
      <c r="F476" s="492"/>
      <c r="G476" s="334"/>
      <c r="H476" s="455"/>
      <c r="I476" s="766"/>
      <c r="J476" s="456">
        <f t="shared" si="37"/>
        <v>0</v>
      </c>
      <c r="K476" s="779"/>
      <c r="L476" s="457">
        <f t="shared" si="38"/>
        <v>0</v>
      </c>
      <c r="M476" s="790">
        <f t="shared" si="39"/>
        <v>0</v>
      </c>
      <c r="N476" s="829">
        <f t="shared" si="39"/>
        <v>0</v>
      </c>
      <c r="O476" s="819"/>
      <c r="P476" s="167"/>
    </row>
    <row r="477" spans="1:16" ht="18.75" customHeight="1" x14ac:dyDescent="0.15">
      <c r="A477" s="149"/>
      <c r="B477" s="216"/>
      <c r="C477" s="217"/>
      <c r="D477" s="318"/>
      <c r="E477" s="487"/>
      <c r="F477" s="492"/>
      <c r="G477" s="334"/>
      <c r="H477" s="455"/>
      <c r="I477" s="766"/>
      <c r="J477" s="456">
        <f t="shared" si="37"/>
        <v>0</v>
      </c>
      <c r="K477" s="779"/>
      <c r="L477" s="457">
        <f t="shared" si="38"/>
        <v>0</v>
      </c>
      <c r="M477" s="790">
        <f t="shared" si="39"/>
        <v>0</v>
      </c>
      <c r="N477" s="829">
        <f t="shared" si="39"/>
        <v>0</v>
      </c>
      <c r="O477" s="819"/>
      <c r="P477" s="167"/>
    </row>
    <row r="478" spans="1:16" ht="18.75" customHeight="1" x14ac:dyDescent="0.15">
      <c r="A478" s="149"/>
      <c r="B478" s="216"/>
      <c r="C478" s="217"/>
      <c r="D478" s="318"/>
      <c r="E478" s="487"/>
      <c r="F478" s="492"/>
      <c r="G478" s="334"/>
      <c r="H478" s="455"/>
      <c r="I478" s="766"/>
      <c r="J478" s="456">
        <f t="shared" si="37"/>
        <v>0</v>
      </c>
      <c r="K478" s="779"/>
      <c r="L478" s="457">
        <f t="shared" si="38"/>
        <v>0</v>
      </c>
      <c r="M478" s="790">
        <f t="shared" si="39"/>
        <v>0</v>
      </c>
      <c r="N478" s="829">
        <f t="shared" si="39"/>
        <v>0</v>
      </c>
      <c r="O478" s="819"/>
      <c r="P478" s="167"/>
    </row>
    <row r="479" spans="1:16" ht="18.75" customHeight="1" x14ac:dyDescent="0.15">
      <c r="A479" s="149"/>
      <c r="B479" s="216"/>
      <c r="C479" s="217"/>
      <c r="D479" s="318"/>
      <c r="E479" s="487"/>
      <c r="F479" s="492"/>
      <c r="G479" s="334"/>
      <c r="H479" s="455"/>
      <c r="I479" s="766"/>
      <c r="J479" s="456">
        <f t="shared" si="37"/>
        <v>0</v>
      </c>
      <c r="K479" s="779"/>
      <c r="L479" s="457">
        <f t="shared" si="38"/>
        <v>0</v>
      </c>
      <c r="M479" s="790">
        <f t="shared" si="39"/>
        <v>0</v>
      </c>
      <c r="N479" s="829">
        <f t="shared" si="39"/>
        <v>0</v>
      </c>
      <c r="O479" s="819"/>
      <c r="P479" s="167"/>
    </row>
    <row r="480" spans="1:16" ht="18.75" customHeight="1" x14ac:dyDescent="0.15">
      <c r="A480" s="149"/>
      <c r="B480" s="216"/>
      <c r="C480" s="217"/>
      <c r="D480" s="318"/>
      <c r="E480" s="487"/>
      <c r="F480" s="492"/>
      <c r="G480" s="334"/>
      <c r="H480" s="455"/>
      <c r="I480" s="766"/>
      <c r="J480" s="456">
        <f t="shared" si="37"/>
        <v>0</v>
      </c>
      <c r="K480" s="779"/>
      <c r="L480" s="457">
        <f t="shared" si="38"/>
        <v>0</v>
      </c>
      <c r="M480" s="790">
        <f t="shared" si="39"/>
        <v>0</v>
      </c>
      <c r="N480" s="829">
        <f t="shared" si="39"/>
        <v>0</v>
      </c>
      <c r="O480" s="819"/>
      <c r="P480" s="167"/>
    </row>
    <row r="481" spans="1:29" ht="18.75" customHeight="1" x14ac:dyDescent="0.15">
      <c r="A481" s="149"/>
      <c r="B481" s="216"/>
      <c r="C481" s="217"/>
      <c r="D481" s="318"/>
      <c r="E481" s="487"/>
      <c r="F481" s="492"/>
      <c r="G481" s="334"/>
      <c r="H481" s="455"/>
      <c r="I481" s="766"/>
      <c r="J481" s="456">
        <f t="shared" si="37"/>
        <v>0</v>
      </c>
      <c r="K481" s="779"/>
      <c r="L481" s="457">
        <f t="shared" si="38"/>
        <v>0</v>
      </c>
      <c r="M481" s="790">
        <f t="shared" si="39"/>
        <v>0</v>
      </c>
      <c r="N481" s="829">
        <f t="shared" si="39"/>
        <v>0</v>
      </c>
      <c r="O481" s="819"/>
      <c r="P481" s="167"/>
    </row>
    <row r="482" spans="1:29" ht="18.75" customHeight="1" x14ac:dyDescent="0.15">
      <c r="A482" s="149"/>
      <c r="B482" s="216"/>
      <c r="C482" s="217"/>
      <c r="D482" s="318"/>
      <c r="E482" s="487"/>
      <c r="F482" s="493"/>
      <c r="G482" s="334"/>
      <c r="H482" s="455"/>
      <c r="I482" s="766"/>
      <c r="J482" s="456">
        <f t="shared" si="37"/>
        <v>0</v>
      </c>
      <c r="K482" s="779"/>
      <c r="L482" s="457">
        <f t="shared" si="38"/>
        <v>0</v>
      </c>
      <c r="M482" s="790">
        <f t="shared" si="39"/>
        <v>0</v>
      </c>
      <c r="N482" s="829">
        <f t="shared" si="39"/>
        <v>0</v>
      </c>
      <c r="O482" s="819"/>
      <c r="P482" s="167"/>
    </row>
    <row r="483" spans="1:29" ht="18.75" customHeight="1" x14ac:dyDescent="0.15">
      <c r="A483" s="149"/>
      <c r="B483" s="216"/>
      <c r="C483" s="217"/>
      <c r="D483" s="318"/>
      <c r="E483" s="487"/>
      <c r="F483" s="493"/>
      <c r="G483" s="334"/>
      <c r="H483" s="455"/>
      <c r="I483" s="766"/>
      <c r="J483" s="456">
        <f t="shared" si="37"/>
        <v>0</v>
      </c>
      <c r="K483" s="779"/>
      <c r="L483" s="457">
        <f t="shared" si="38"/>
        <v>0</v>
      </c>
      <c r="M483" s="790">
        <f t="shared" si="39"/>
        <v>0</v>
      </c>
      <c r="N483" s="829">
        <f t="shared" si="39"/>
        <v>0</v>
      </c>
      <c r="O483" s="819"/>
      <c r="P483" s="167"/>
    </row>
    <row r="484" spans="1:29" ht="18.75" customHeight="1" x14ac:dyDescent="0.15">
      <c r="A484" s="149"/>
      <c r="B484" s="216"/>
      <c r="C484" s="217"/>
      <c r="D484" s="318"/>
      <c r="E484" s="487"/>
      <c r="F484" s="493"/>
      <c r="G484" s="334"/>
      <c r="H484" s="455"/>
      <c r="I484" s="766"/>
      <c r="J484" s="456">
        <f t="shared" si="37"/>
        <v>0</v>
      </c>
      <c r="K484" s="779"/>
      <c r="L484" s="457">
        <f t="shared" si="38"/>
        <v>0</v>
      </c>
      <c r="M484" s="790">
        <f t="shared" si="39"/>
        <v>0</v>
      </c>
      <c r="N484" s="829">
        <f t="shared" si="39"/>
        <v>0</v>
      </c>
      <c r="O484" s="819"/>
      <c r="P484" s="167"/>
    </row>
    <row r="485" spans="1:29" ht="18.75" customHeight="1" x14ac:dyDescent="0.15">
      <c r="A485" s="149"/>
      <c r="B485" s="216"/>
      <c r="C485" s="217"/>
      <c r="D485" s="318"/>
      <c r="E485" s="487"/>
      <c r="F485" s="493"/>
      <c r="G485" s="334"/>
      <c r="H485" s="455"/>
      <c r="I485" s="766"/>
      <c r="J485" s="456">
        <f t="shared" si="37"/>
        <v>0</v>
      </c>
      <c r="K485" s="779"/>
      <c r="L485" s="457">
        <f t="shared" si="38"/>
        <v>0</v>
      </c>
      <c r="M485" s="790">
        <f t="shared" si="39"/>
        <v>0</v>
      </c>
      <c r="N485" s="829">
        <f t="shared" si="39"/>
        <v>0</v>
      </c>
      <c r="O485" s="819"/>
      <c r="P485" s="167"/>
    </row>
    <row r="486" spans="1:29" ht="18.75" customHeight="1" x14ac:dyDescent="0.15">
      <c r="A486" s="149"/>
      <c r="B486" s="216"/>
      <c r="C486" s="217"/>
      <c r="D486" s="318"/>
      <c r="E486" s="487"/>
      <c r="F486" s="493"/>
      <c r="G486" s="334"/>
      <c r="H486" s="455"/>
      <c r="I486" s="766"/>
      <c r="J486" s="456">
        <f t="shared" si="37"/>
        <v>0</v>
      </c>
      <c r="K486" s="779"/>
      <c r="L486" s="457">
        <f t="shared" si="38"/>
        <v>0</v>
      </c>
      <c r="M486" s="790">
        <f t="shared" si="39"/>
        <v>0</v>
      </c>
      <c r="N486" s="829">
        <f t="shared" si="39"/>
        <v>0</v>
      </c>
      <c r="O486" s="819"/>
      <c r="P486" s="167"/>
    </row>
    <row r="487" spans="1:29" ht="18.75" customHeight="1" x14ac:dyDescent="0.15">
      <c r="A487" s="149"/>
      <c r="B487" s="216"/>
      <c r="C487" s="217"/>
      <c r="D487" s="318"/>
      <c r="E487" s="487"/>
      <c r="F487" s="493"/>
      <c r="G487" s="334"/>
      <c r="H487" s="455"/>
      <c r="I487" s="766"/>
      <c r="J487" s="456">
        <f t="shared" si="37"/>
        <v>0</v>
      </c>
      <c r="K487" s="779"/>
      <c r="L487" s="457">
        <f t="shared" si="38"/>
        <v>0</v>
      </c>
      <c r="M487" s="790">
        <f t="shared" si="39"/>
        <v>0</v>
      </c>
      <c r="N487" s="829">
        <f t="shared" si="39"/>
        <v>0</v>
      </c>
      <c r="O487" s="819"/>
      <c r="P487" s="167"/>
    </row>
    <row r="488" spans="1:29" ht="18.75" customHeight="1" x14ac:dyDescent="0.15">
      <c r="A488" s="149"/>
      <c r="B488" s="216"/>
      <c r="C488" s="217"/>
      <c r="D488" s="318"/>
      <c r="E488" s="487"/>
      <c r="F488" s="493"/>
      <c r="G488" s="334"/>
      <c r="H488" s="455"/>
      <c r="I488" s="766"/>
      <c r="J488" s="456">
        <f t="shared" si="37"/>
        <v>0</v>
      </c>
      <c r="K488" s="779"/>
      <c r="L488" s="457">
        <f t="shared" si="38"/>
        <v>0</v>
      </c>
      <c r="M488" s="790">
        <f t="shared" si="39"/>
        <v>0</v>
      </c>
      <c r="N488" s="829">
        <f t="shared" si="39"/>
        <v>0</v>
      </c>
      <c r="O488" s="819"/>
      <c r="P488" s="167"/>
    </row>
    <row r="489" spans="1:29" ht="18.75" customHeight="1" x14ac:dyDescent="0.15">
      <c r="A489" s="149"/>
      <c r="B489" s="216"/>
      <c r="C489" s="217"/>
      <c r="D489" s="318"/>
      <c r="E489" s="487"/>
      <c r="F489" s="493"/>
      <c r="G489" s="334"/>
      <c r="H489" s="455"/>
      <c r="I489" s="766"/>
      <c r="J489" s="456">
        <f t="shared" si="37"/>
        <v>0</v>
      </c>
      <c r="K489" s="779"/>
      <c r="L489" s="457">
        <f t="shared" si="38"/>
        <v>0</v>
      </c>
      <c r="M489" s="790">
        <f t="shared" si="39"/>
        <v>0</v>
      </c>
      <c r="N489" s="829">
        <f t="shared" si="39"/>
        <v>0</v>
      </c>
      <c r="O489" s="819"/>
      <c r="P489" s="167"/>
    </row>
    <row r="490" spans="1:29" ht="18.75" customHeight="1" x14ac:dyDescent="0.15">
      <c r="A490" s="149"/>
      <c r="B490" s="216"/>
      <c r="C490" s="217"/>
      <c r="D490" s="318"/>
      <c r="E490" s="487"/>
      <c r="F490" s="493"/>
      <c r="G490" s="334"/>
      <c r="H490" s="455"/>
      <c r="I490" s="766"/>
      <c r="J490" s="456">
        <f t="shared" si="37"/>
        <v>0</v>
      </c>
      <c r="K490" s="779"/>
      <c r="L490" s="457">
        <f t="shared" si="38"/>
        <v>0</v>
      </c>
      <c r="M490" s="790">
        <f t="shared" si="39"/>
        <v>0</v>
      </c>
      <c r="N490" s="829">
        <f t="shared" si="39"/>
        <v>0</v>
      </c>
      <c r="O490" s="819"/>
      <c r="P490" s="167"/>
    </row>
    <row r="491" spans="1:29" ht="18.75" customHeight="1" x14ac:dyDescent="0.15">
      <c r="A491" s="149"/>
      <c r="B491" s="216"/>
      <c r="C491" s="217"/>
      <c r="D491" s="318"/>
      <c r="E491" s="487"/>
      <c r="F491" s="493"/>
      <c r="G491" s="334"/>
      <c r="H491" s="455"/>
      <c r="I491" s="766"/>
      <c r="J491" s="456">
        <f t="shared" si="37"/>
        <v>0</v>
      </c>
      <c r="K491" s="779"/>
      <c r="L491" s="457">
        <f t="shared" si="38"/>
        <v>0</v>
      </c>
      <c r="M491" s="790">
        <f t="shared" si="39"/>
        <v>0</v>
      </c>
      <c r="N491" s="829">
        <f t="shared" si="39"/>
        <v>0</v>
      </c>
      <c r="O491" s="819"/>
      <c r="P491" s="167"/>
    </row>
    <row r="492" spans="1:29" ht="18.75" customHeight="1" x14ac:dyDescent="0.15">
      <c r="A492" s="149"/>
      <c r="B492" s="216"/>
      <c r="C492" s="217"/>
      <c r="D492" s="318"/>
      <c r="E492" s="487"/>
      <c r="F492" s="493"/>
      <c r="G492" s="334"/>
      <c r="H492" s="455"/>
      <c r="I492" s="766"/>
      <c r="J492" s="456">
        <f t="shared" si="37"/>
        <v>0</v>
      </c>
      <c r="K492" s="779"/>
      <c r="L492" s="457">
        <f t="shared" si="38"/>
        <v>0</v>
      </c>
      <c r="M492" s="790">
        <f t="shared" si="39"/>
        <v>0</v>
      </c>
      <c r="N492" s="829">
        <f t="shared" si="39"/>
        <v>0</v>
      </c>
      <c r="O492" s="819"/>
      <c r="P492" s="167"/>
    </row>
    <row r="493" spans="1:29" s="135" customFormat="1" ht="18.75" customHeight="1" x14ac:dyDescent="0.15">
      <c r="A493" s="149"/>
      <c r="B493" s="216"/>
      <c r="C493" s="217"/>
      <c r="D493" s="318"/>
      <c r="E493" s="353" t="s">
        <v>418</v>
      </c>
      <c r="F493" s="182" t="s">
        <v>852</v>
      </c>
      <c r="G493" s="334"/>
      <c r="H493" s="455"/>
      <c r="I493" s="766"/>
      <c r="J493" s="459">
        <f>SUMIFS(J462:J492,D462:D492,"設備（部材）")</f>
        <v>0</v>
      </c>
      <c r="K493" s="779"/>
      <c r="L493" s="460">
        <f>SUMIFS(L462:L492,D462:D492,"設備（部材）")</f>
        <v>0</v>
      </c>
      <c r="M493" s="790"/>
      <c r="N493" s="831">
        <f>J493-L493</f>
        <v>0</v>
      </c>
      <c r="O493" s="819"/>
      <c r="Q493" s="134"/>
      <c r="R493" s="134"/>
      <c r="S493" s="134"/>
      <c r="T493" s="134"/>
      <c r="U493" s="134"/>
      <c r="V493" s="134"/>
      <c r="W493" s="134"/>
      <c r="X493" s="134"/>
      <c r="Y493" s="134"/>
      <c r="Z493" s="134"/>
      <c r="AA493" s="134"/>
      <c r="AB493" s="134"/>
      <c r="AC493" s="134"/>
    </row>
    <row r="494" spans="1:29" s="135" customFormat="1" ht="18.75" customHeight="1" x14ac:dyDescent="0.15">
      <c r="A494" s="149"/>
      <c r="B494" s="216"/>
      <c r="C494" s="217"/>
      <c r="D494" s="318"/>
      <c r="E494" s="353" t="s">
        <v>853</v>
      </c>
      <c r="F494" s="182" t="s">
        <v>852</v>
      </c>
      <c r="G494" s="334"/>
      <c r="H494" s="455"/>
      <c r="I494" s="766"/>
      <c r="J494" s="459">
        <f>SUMIFS(J462:J492,D462:D492,"工事")</f>
        <v>0</v>
      </c>
      <c r="K494" s="779"/>
      <c r="L494" s="460">
        <f>SUMIFS(L462:L492,D462:D492,"工事")</f>
        <v>0</v>
      </c>
      <c r="M494" s="790"/>
      <c r="N494" s="831">
        <f>J494-L494</f>
        <v>0</v>
      </c>
      <c r="O494" s="819"/>
      <c r="Q494" s="134"/>
      <c r="R494" s="134"/>
      <c r="S494" s="134"/>
      <c r="T494" s="134"/>
      <c r="U494" s="134"/>
      <c r="V494" s="134"/>
      <c r="W494" s="134"/>
      <c r="X494" s="134"/>
      <c r="Y494" s="134"/>
      <c r="Z494" s="134"/>
      <c r="AA494" s="134"/>
      <c r="AB494" s="134"/>
      <c r="AC494" s="134"/>
    </row>
    <row r="495" spans="1:29" s="135" customFormat="1" ht="18.75" customHeight="1" thickBot="1" x14ac:dyDescent="0.2">
      <c r="A495" s="149"/>
      <c r="B495" s="218"/>
      <c r="C495" s="219"/>
      <c r="D495" s="319"/>
      <c r="E495" s="354" t="s">
        <v>850</v>
      </c>
      <c r="F495" s="355" t="s">
        <v>851</v>
      </c>
      <c r="G495" s="345"/>
      <c r="H495" s="489"/>
      <c r="I495" s="774"/>
      <c r="J495" s="494">
        <f>J493+J494</f>
        <v>0</v>
      </c>
      <c r="K495" s="786"/>
      <c r="L495" s="495">
        <f>L493+L494</f>
        <v>0</v>
      </c>
      <c r="M495" s="804"/>
      <c r="N495" s="832">
        <f>J495-L495</f>
        <v>0</v>
      </c>
      <c r="O495" s="838"/>
      <c r="Q495" s="134"/>
      <c r="R495" s="134"/>
      <c r="S495" s="134"/>
      <c r="T495" s="134"/>
      <c r="U495" s="134"/>
      <c r="V495" s="134"/>
      <c r="W495" s="134"/>
      <c r="X495" s="134"/>
      <c r="Y495" s="134"/>
      <c r="Z495" s="134"/>
      <c r="AA495" s="134"/>
      <c r="AB495" s="134"/>
      <c r="AC495" s="134"/>
    </row>
    <row r="496" spans="1:29" ht="18.75" customHeight="1" x14ac:dyDescent="0.15">
      <c r="A496" s="149"/>
      <c r="B496" s="183"/>
      <c r="C496" s="184"/>
      <c r="D496" s="316"/>
      <c r="E496" s="487"/>
      <c r="F496" s="492" t="s">
        <v>182</v>
      </c>
      <c r="G496" s="334"/>
      <c r="H496" s="455"/>
      <c r="I496" s="766"/>
      <c r="J496" s="456"/>
      <c r="K496" s="779"/>
      <c r="L496" s="457"/>
      <c r="M496" s="790"/>
      <c r="N496" s="829"/>
      <c r="O496" s="819"/>
      <c r="P496" s="167"/>
    </row>
    <row r="497" spans="1:16" ht="18.75" customHeight="1" x14ac:dyDescent="0.15">
      <c r="A497" s="149"/>
      <c r="B497" s="216"/>
      <c r="C497" s="217"/>
      <c r="D497" s="318"/>
      <c r="E497" s="487"/>
      <c r="F497" s="493"/>
      <c r="G497" s="334"/>
      <c r="H497" s="455"/>
      <c r="I497" s="766"/>
      <c r="J497" s="456">
        <f t="shared" ref="J497:J527" si="40">ROUNDDOWN(H497*I497,0)</f>
        <v>0</v>
      </c>
      <c r="K497" s="779"/>
      <c r="L497" s="457">
        <f t="shared" ref="L497:L527" si="41">ROUNDDOWN(H497*K497,0)</f>
        <v>0</v>
      </c>
      <c r="M497" s="790">
        <f>I497-K497</f>
        <v>0</v>
      </c>
      <c r="N497" s="829">
        <f>J497-L497</f>
        <v>0</v>
      </c>
      <c r="O497" s="819"/>
      <c r="P497" s="167"/>
    </row>
    <row r="498" spans="1:16" ht="18.75" customHeight="1" x14ac:dyDescent="0.15">
      <c r="A498" s="149"/>
      <c r="B498" s="216"/>
      <c r="C498" s="217"/>
      <c r="D498" s="318"/>
      <c r="E498" s="487"/>
      <c r="F498" s="493"/>
      <c r="G498" s="334"/>
      <c r="H498" s="455"/>
      <c r="I498" s="766"/>
      <c r="J498" s="456">
        <f t="shared" si="40"/>
        <v>0</v>
      </c>
      <c r="K498" s="779"/>
      <c r="L498" s="457">
        <f t="shared" si="41"/>
        <v>0</v>
      </c>
      <c r="M498" s="790">
        <f t="shared" ref="M498:N527" si="42">I498-K498</f>
        <v>0</v>
      </c>
      <c r="N498" s="829">
        <f t="shared" si="42"/>
        <v>0</v>
      </c>
      <c r="O498" s="819"/>
      <c r="P498" s="167"/>
    </row>
    <row r="499" spans="1:16" ht="18.75" customHeight="1" x14ac:dyDescent="0.15">
      <c r="A499" s="149"/>
      <c r="B499" s="216"/>
      <c r="C499" s="217"/>
      <c r="D499" s="318"/>
      <c r="E499" s="487"/>
      <c r="F499" s="492"/>
      <c r="G499" s="334"/>
      <c r="H499" s="455"/>
      <c r="I499" s="766"/>
      <c r="J499" s="456">
        <f t="shared" si="40"/>
        <v>0</v>
      </c>
      <c r="K499" s="779"/>
      <c r="L499" s="457">
        <f t="shared" si="41"/>
        <v>0</v>
      </c>
      <c r="M499" s="790">
        <f t="shared" si="42"/>
        <v>0</v>
      </c>
      <c r="N499" s="829">
        <f t="shared" si="42"/>
        <v>0</v>
      </c>
      <c r="O499" s="819"/>
      <c r="P499" s="167"/>
    </row>
    <row r="500" spans="1:16" ht="18.75" customHeight="1" x14ac:dyDescent="0.15">
      <c r="A500" s="149"/>
      <c r="B500" s="216"/>
      <c r="C500" s="217"/>
      <c r="D500" s="318"/>
      <c r="E500" s="487"/>
      <c r="F500" s="492"/>
      <c r="G500" s="334"/>
      <c r="H500" s="455"/>
      <c r="I500" s="766"/>
      <c r="J500" s="456">
        <f t="shared" si="40"/>
        <v>0</v>
      </c>
      <c r="K500" s="779"/>
      <c r="L500" s="457">
        <f t="shared" si="41"/>
        <v>0</v>
      </c>
      <c r="M500" s="790">
        <f t="shared" si="42"/>
        <v>0</v>
      </c>
      <c r="N500" s="829">
        <f t="shared" si="42"/>
        <v>0</v>
      </c>
      <c r="O500" s="819"/>
      <c r="P500" s="167"/>
    </row>
    <row r="501" spans="1:16" ht="18.75" customHeight="1" x14ac:dyDescent="0.15">
      <c r="A501" s="149"/>
      <c r="B501" s="216"/>
      <c r="C501" s="217"/>
      <c r="D501" s="318"/>
      <c r="E501" s="487"/>
      <c r="F501" s="492"/>
      <c r="G501" s="334"/>
      <c r="H501" s="455"/>
      <c r="I501" s="766"/>
      <c r="J501" s="456">
        <f t="shared" si="40"/>
        <v>0</v>
      </c>
      <c r="K501" s="779"/>
      <c r="L501" s="457">
        <f t="shared" si="41"/>
        <v>0</v>
      </c>
      <c r="M501" s="790">
        <f t="shared" si="42"/>
        <v>0</v>
      </c>
      <c r="N501" s="829">
        <f t="shared" si="42"/>
        <v>0</v>
      </c>
      <c r="O501" s="819"/>
      <c r="P501" s="167"/>
    </row>
    <row r="502" spans="1:16" ht="18.75" customHeight="1" x14ac:dyDescent="0.15">
      <c r="A502" s="149"/>
      <c r="B502" s="216"/>
      <c r="C502" s="217"/>
      <c r="D502" s="318"/>
      <c r="E502" s="487"/>
      <c r="F502" s="492"/>
      <c r="G502" s="334"/>
      <c r="H502" s="455"/>
      <c r="I502" s="766"/>
      <c r="J502" s="456">
        <f t="shared" si="40"/>
        <v>0</v>
      </c>
      <c r="K502" s="779"/>
      <c r="L502" s="457">
        <f t="shared" si="41"/>
        <v>0</v>
      </c>
      <c r="M502" s="790">
        <f t="shared" si="42"/>
        <v>0</v>
      </c>
      <c r="N502" s="829">
        <f t="shared" si="42"/>
        <v>0</v>
      </c>
      <c r="O502" s="819"/>
      <c r="P502" s="167"/>
    </row>
    <row r="503" spans="1:16" ht="18.75" customHeight="1" x14ac:dyDescent="0.15">
      <c r="A503" s="149"/>
      <c r="B503" s="216"/>
      <c r="C503" s="217"/>
      <c r="D503" s="318"/>
      <c r="E503" s="487"/>
      <c r="F503" s="492"/>
      <c r="G503" s="334"/>
      <c r="H503" s="455"/>
      <c r="I503" s="766"/>
      <c r="J503" s="456">
        <f t="shared" si="40"/>
        <v>0</v>
      </c>
      <c r="K503" s="779"/>
      <c r="L503" s="457">
        <f t="shared" si="41"/>
        <v>0</v>
      </c>
      <c r="M503" s="790">
        <f t="shared" si="42"/>
        <v>0</v>
      </c>
      <c r="N503" s="829">
        <f t="shared" si="42"/>
        <v>0</v>
      </c>
      <c r="O503" s="819"/>
      <c r="P503" s="167"/>
    </row>
    <row r="504" spans="1:16" ht="18.75" customHeight="1" x14ac:dyDescent="0.15">
      <c r="A504" s="149"/>
      <c r="B504" s="216"/>
      <c r="C504" s="217"/>
      <c r="D504" s="318"/>
      <c r="E504" s="487"/>
      <c r="F504" s="492"/>
      <c r="G504" s="334"/>
      <c r="H504" s="455"/>
      <c r="I504" s="766"/>
      <c r="J504" s="456">
        <f t="shared" si="40"/>
        <v>0</v>
      </c>
      <c r="K504" s="779"/>
      <c r="L504" s="457">
        <f t="shared" si="41"/>
        <v>0</v>
      </c>
      <c r="M504" s="790">
        <f t="shared" si="42"/>
        <v>0</v>
      </c>
      <c r="N504" s="829">
        <f t="shared" si="42"/>
        <v>0</v>
      </c>
      <c r="O504" s="819"/>
      <c r="P504" s="167"/>
    </row>
    <row r="505" spans="1:16" ht="18.75" customHeight="1" x14ac:dyDescent="0.15">
      <c r="A505" s="149"/>
      <c r="B505" s="216"/>
      <c r="C505" s="217"/>
      <c r="D505" s="318"/>
      <c r="E505" s="487"/>
      <c r="F505" s="492"/>
      <c r="G505" s="334"/>
      <c r="H505" s="455"/>
      <c r="I505" s="766"/>
      <c r="J505" s="456">
        <f t="shared" si="40"/>
        <v>0</v>
      </c>
      <c r="K505" s="779"/>
      <c r="L505" s="457">
        <f t="shared" si="41"/>
        <v>0</v>
      </c>
      <c r="M505" s="790">
        <f t="shared" si="42"/>
        <v>0</v>
      </c>
      <c r="N505" s="829">
        <f t="shared" si="42"/>
        <v>0</v>
      </c>
      <c r="O505" s="819"/>
      <c r="P505" s="167"/>
    </row>
    <row r="506" spans="1:16" ht="18.75" customHeight="1" x14ac:dyDescent="0.15">
      <c r="A506" s="149"/>
      <c r="B506" s="216"/>
      <c r="C506" s="217"/>
      <c r="D506" s="318"/>
      <c r="E506" s="487"/>
      <c r="F506" s="492"/>
      <c r="G506" s="334"/>
      <c r="H506" s="455"/>
      <c r="I506" s="766"/>
      <c r="J506" s="456">
        <f t="shared" si="40"/>
        <v>0</v>
      </c>
      <c r="K506" s="779"/>
      <c r="L506" s="457">
        <f t="shared" si="41"/>
        <v>0</v>
      </c>
      <c r="M506" s="790">
        <f t="shared" si="42"/>
        <v>0</v>
      </c>
      <c r="N506" s="829">
        <f t="shared" si="42"/>
        <v>0</v>
      </c>
      <c r="O506" s="819"/>
      <c r="P506" s="167"/>
    </row>
    <row r="507" spans="1:16" ht="18.75" customHeight="1" x14ac:dyDescent="0.15">
      <c r="A507" s="149"/>
      <c r="B507" s="216"/>
      <c r="C507" s="217"/>
      <c r="D507" s="318"/>
      <c r="E507" s="487"/>
      <c r="F507" s="492"/>
      <c r="G507" s="334"/>
      <c r="H507" s="455"/>
      <c r="I507" s="766"/>
      <c r="J507" s="456">
        <f t="shared" si="40"/>
        <v>0</v>
      </c>
      <c r="K507" s="779"/>
      <c r="L507" s="457">
        <f t="shared" si="41"/>
        <v>0</v>
      </c>
      <c r="M507" s="790">
        <f t="shared" si="42"/>
        <v>0</v>
      </c>
      <c r="N507" s="829">
        <f t="shared" si="42"/>
        <v>0</v>
      </c>
      <c r="O507" s="819"/>
      <c r="P507" s="167"/>
    </row>
    <row r="508" spans="1:16" ht="18.75" customHeight="1" x14ac:dyDescent="0.15">
      <c r="A508" s="149"/>
      <c r="B508" s="216"/>
      <c r="C508" s="217"/>
      <c r="D508" s="318"/>
      <c r="E508" s="487"/>
      <c r="F508" s="492"/>
      <c r="G508" s="334"/>
      <c r="H508" s="455"/>
      <c r="I508" s="766"/>
      <c r="J508" s="456">
        <f t="shared" si="40"/>
        <v>0</v>
      </c>
      <c r="K508" s="779"/>
      <c r="L508" s="457">
        <f t="shared" si="41"/>
        <v>0</v>
      </c>
      <c r="M508" s="790">
        <f t="shared" si="42"/>
        <v>0</v>
      </c>
      <c r="N508" s="829">
        <f t="shared" si="42"/>
        <v>0</v>
      </c>
      <c r="O508" s="819"/>
      <c r="P508" s="167"/>
    </row>
    <row r="509" spans="1:16" ht="18.75" customHeight="1" x14ac:dyDescent="0.15">
      <c r="A509" s="149"/>
      <c r="B509" s="216"/>
      <c r="C509" s="217"/>
      <c r="D509" s="318"/>
      <c r="E509" s="487"/>
      <c r="F509" s="492"/>
      <c r="G509" s="334"/>
      <c r="H509" s="455"/>
      <c r="I509" s="766"/>
      <c r="J509" s="456">
        <f t="shared" si="40"/>
        <v>0</v>
      </c>
      <c r="K509" s="779"/>
      <c r="L509" s="457">
        <f t="shared" si="41"/>
        <v>0</v>
      </c>
      <c r="M509" s="790">
        <f t="shared" si="42"/>
        <v>0</v>
      </c>
      <c r="N509" s="829">
        <f t="shared" si="42"/>
        <v>0</v>
      </c>
      <c r="O509" s="819"/>
      <c r="P509" s="167"/>
    </row>
    <row r="510" spans="1:16" ht="18.75" customHeight="1" x14ac:dyDescent="0.15">
      <c r="A510" s="149"/>
      <c r="B510" s="216"/>
      <c r="C510" s="217"/>
      <c r="D510" s="318"/>
      <c r="E510" s="487"/>
      <c r="F510" s="492"/>
      <c r="G510" s="334"/>
      <c r="H510" s="455"/>
      <c r="I510" s="766"/>
      <c r="J510" s="456">
        <f t="shared" si="40"/>
        <v>0</v>
      </c>
      <c r="K510" s="779"/>
      <c r="L510" s="457">
        <f t="shared" si="41"/>
        <v>0</v>
      </c>
      <c r="M510" s="790">
        <f t="shared" si="42"/>
        <v>0</v>
      </c>
      <c r="N510" s="829">
        <f t="shared" si="42"/>
        <v>0</v>
      </c>
      <c r="O510" s="819"/>
      <c r="P510" s="167"/>
    </row>
    <row r="511" spans="1:16" ht="18.75" customHeight="1" x14ac:dyDescent="0.15">
      <c r="A511" s="149"/>
      <c r="B511" s="216"/>
      <c r="C511" s="217"/>
      <c r="D511" s="318"/>
      <c r="E511" s="487"/>
      <c r="F511" s="492"/>
      <c r="G511" s="334"/>
      <c r="H511" s="455"/>
      <c r="I511" s="766"/>
      <c r="J511" s="456">
        <f t="shared" si="40"/>
        <v>0</v>
      </c>
      <c r="K511" s="779"/>
      <c r="L511" s="457">
        <f t="shared" si="41"/>
        <v>0</v>
      </c>
      <c r="M511" s="790">
        <f t="shared" si="42"/>
        <v>0</v>
      </c>
      <c r="N511" s="829">
        <f t="shared" si="42"/>
        <v>0</v>
      </c>
      <c r="O511" s="819"/>
      <c r="P511" s="167"/>
    </row>
    <row r="512" spans="1:16" ht="18.75" customHeight="1" x14ac:dyDescent="0.15">
      <c r="A512" s="149"/>
      <c r="B512" s="216"/>
      <c r="C512" s="217"/>
      <c r="D512" s="318"/>
      <c r="E512" s="487"/>
      <c r="F512" s="492"/>
      <c r="G512" s="334"/>
      <c r="H512" s="455"/>
      <c r="I512" s="766"/>
      <c r="J512" s="456">
        <f t="shared" si="40"/>
        <v>0</v>
      </c>
      <c r="K512" s="779"/>
      <c r="L512" s="457">
        <f t="shared" si="41"/>
        <v>0</v>
      </c>
      <c r="M512" s="790">
        <f t="shared" si="42"/>
        <v>0</v>
      </c>
      <c r="N512" s="829">
        <f t="shared" si="42"/>
        <v>0</v>
      </c>
      <c r="O512" s="819"/>
      <c r="P512" s="167"/>
    </row>
    <row r="513" spans="1:29" ht="18.75" customHeight="1" x14ac:dyDescent="0.15">
      <c r="A513" s="149"/>
      <c r="B513" s="216"/>
      <c r="C513" s="217"/>
      <c r="D513" s="318"/>
      <c r="E513" s="487"/>
      <c r="F513" s="492"/>
      <c r="G513" s="334"/>
      <c r="H513" s="455"/>
      <c r="I513" s="766"/>
      <c r="J513" s="456">
        <f t="shared" si="40"/>
        <v>0</v>
      </c>
      <c r="K513" s="779"/>
      <c r="L513" s="457">
        <f t="shared" si="41"/>
        <v>0</v>
      </c>
      <c r="M513" s="790">
        <f t="shared" si="42"/>
        <v>0</v>
      </c>
      <c r="N513" s="829">
        <f t="shared" si="42"/>
        <v>0</v>
      </c>
      <c r="O513" s="819"/>
      <c r="P513" s="167"/>
    </row>
    <row r="514" spans="1:29" ht="18.75" customHeight="1" x14ac:dyDescent="0.15">
      <c r="A514" s="149"/>
      <c r="B514" s="216"/>
      <c r="C514" s="217"/>
      <c r="D514" s="318"/>
      <c r="E514" s="487"/>
      <c r="F514" s="492"/>
      <c r="G514" s="334"/>
      <c r="H514" s="455"/>
      <c r="I514" s="766"/>
      <c r="J514" s="456">
        <f t="shared" si="40"/>
        <v>0</v>
      </c>
      <c r="K514" s="779"/>
      <c r="L514" s="457">
        <f t="shared" si="41"/>
        <v>0</v>
      </c>
      <c r="M514" s="790">
        <f t="shared" si="42"/>
        <v>0</v>
      </c>
      <c r="N514" s="829">
        <f t="shared" si="42"/>
        <v>0</v>
      </c>
      <c r="O514" s="819"/>
      <c r="P514" s="167"/>
    </row>
    <row r="515" spans="1:29" ht="18.75" customHeight="1" x14ac:dyDescent="0.15">
      <c r="A515" s="149"/>
      <c r="B515" s="216"/>
      <c r="C515" s="217"/>
      <c r="D515" s="318"/>
      <c r="E515" s="487"/>
      <c r="F515" s="492"/>
      <c r="G515" s="334"/>
      <c r="H515" s="455"/>
      <c r="I515" s="766"/>
      <c r="J515" s="456">
        <f t="shared" si="40"/>
        <v>0</v>
      </c>
      <c r="K515" s="779"/>
      <c r="L515" s="457">
        <f t="shared" si="41"/>
        <v>0</v>
      </c>
      <c r="M515" s="790">
        <f t="shared" si="42"/>
        <v>0</v>
      </c>
      <c r="N515" s="829">
        <f t="shared" si="42"/>
        <v>0</v>
      </c>
      <c r="O515" s="819"/>
      <c r="P515" s="167"/>
    </row>
    <row r="516" spans="1:29" ht="18.75" customHeight="1" x14ac:dyDescent="0.15">
      <c r="A516" s="149"/>
      <c r="B516" s="216"/>
      <c r="C516" s="217"/>
      <c r="D516" s="318"/>
      <c r="E516" s="487"/>
      <c r="F516" s="492"/>
      <c r="G516" s="334"/>
      <c r="H516" s="455"/>
      <c r="I516" s="766"/>
      <c r="J516" s="456">
        <f t="shared" si="40"/>
        <v>0</v>
      </c>
      <c r="K516" s="779"/>
      <c r="L516" s="457">
        <f t="shared" si="41"/>
        <v>0</v>
      </c>
      <c r="M516" s="790">
        <f t="shared" si="42"/>
        <v>0</v>
      </c>
      <c r="N516" s="829">
        <f t="shared" si="42"/>
        <v>0</v>
      </c>
      <c r="O516" s="819"/>
      <c r="P516" s="167"/>
    </row>
    <row r="517" spans="1:29" ht="18.75" customHeight="1" x14ac:dyDescent="0.15">
      <c r="A517" s="149"/>
      <c r="B517" s="216"/>
      <c r="C517" s="217"/>
      <c r="D517" s="318"/>
      <c r="E517" s="487"/>
      <c r="F517" s="493"/>
      <c r="G517" s="334"/>
      <c r="H517" s="455"/>
      <c r="I517" s="766"/>
      <c r="J517" s="456">
        <f t="shared" si="40"/>
        <v>0</v>
      </c>
      <c r="K517" s="779"/>
      <c r="L517" s="457">
        <f t="shared" si="41"/>
        <v>0</v>
      </c>
      <c r="M517" s="790">
        <f t="shared" si="42"/>
        <v>0</v>
      </c>
      <c r="N517" s="829">
        <f t="shared" si="42"/>
        <v>0</v>
      </c>
      <c r="O517" s="819"/>
      <c r="P517" s="167"/>
    </row>
    <row r="518" spans="1:29" ht="18.75" customHeight="1" x14ac:dyDescent="0.15">
      <c r="A518" s="149"/>
      <c r="B518" s="216"/>
      <c r="C518" s="217"/>
      <c r="D518" s="318"/>
      <c r="E518" s="487"/>
      <c r="F518" s="493"/>
      <c r="G518" s="334"/>
      <c r="H518" s="455"/>
      <c r="I518" s="766"/>
      <c r="J518" s="456">
        <f t="shared" si="40"/>
        <v>0</v>
      </c>
      <c r="K518" s="779"/>
      <c r="L518" s="457">
        <f t="shared" si="41"/>
        <v>0</v>
      </c>
      <c r="M518" s="790">
        <f t="shared" si="42"/>
        <v>0</v>
      </c>
      <c r="N518" s="829">
        <f t="shared" si="42"/>
        <v>0</v>
      </c>
      <c r="O518" s="819"/>
      <c r="P518" s="167"/>
    </row>
    <row r="519" spans="1:29" ht="18.75" customHeight="1" x14ac:dyDescent="0.15">
      <c r="A519" s="149"/>
      <c r="B519" s="216"/>
      <c r="C519" s="217"/>
      <c r="D519" s="318"/>
      <c r="E519" s="487"/>
      <c r="F519" s="493"/>
      <c r="G519" s="334"/>
      <c r="H519" s="455"/>
      <c r="I519" s="766"/>
      <c r="J519" s="456">
        <f t="shared" si="40"/>
        <v>0</v>
      </c>
      <c r="K519" s="779"/>
      <c r="L519" s="457">
        <f t="shared" si="41"/>
        <v>0</v>
      </c>
      <c r="M519" s="790">
        <f t="shared" si="42"/>
        <v>0</v>
      </c>
      <c r="N519" s="829">
        <f t="shared" si="42"/>
        <v>0</v>
      </c>
      <c r="O519" s="819"/>
      <c r="P519" s="167"/>
    </row>
    <row r="520" spans="1:29" ht="18.75" customHeight="1" x14ac:dyDescent="0.15">
      <c r="A520" s="149"/>
      <c r="B520" s="216"/>
      <c r="C520" s="217"/>
      <c r="D520" s="318"/>
      <c r="E520" s="487"/>
      <c r="F520" s="493"/>
      <c r="G520" s="334"/>
      <c r="H520" s="455"/>
      <c r="I520" s="766"/>
      <c r="J520" s="456">
        <f t="shared" si="40"/>
        <v>0</v>
      </c>
      <c r="K520" s="779"/>
      <c r="L520" s="457">
        <f t="shared" si="41"/>
        <v>0</v>
      </c>
      <c r="M520" s="790">
        <f t="shared" si="42"/>
        <v>0</v>
      </c>
      <c r="N520" s="829">
        <f t="shared" si="42"/>
        <v>0</v>
      </c>
      <c r="O520" s="819"/>
      <c r="P520" s="167"/>
    </row>
    <row r="521" spans="1:29" ht="18.75" customHeight="1" x14ac:dyDescent="0.15">
      <c r="A521" s="149"/>
      <c r="B521" s="216"/>
      <c r="C521" s="217"/>
      <c r="D521" s="318"/>
      <c r="E521" s="487"/>
      <c r="F521" s="493"/>
      <c r="G521" s="334"/>
      <c r="H521" s="455"/>
      <c r="I521" s="766"/>
      <c r="J521" s="456">
        <f t="shared" si="40"/>
        <v>0</v>
      </c>
      <c r="K521" s="779"/>
      <c r="L521" s="457">
        <f t="shared" si="41"/>
        <v>0</v>
      </c>
      <c r="M521" s="790">
        <f t="shared" si="42"/>
        <v>0</v>
      </c>
      <c r="N521" s="829">
        <f t="shared" si="42"/>
        <v>0</v>
      </c>
      <c r="O521" s="819"/>
      <c r="P521" s="167"/>
    </row>
    <row r="522" spans="1:29" ht="18.75" customHeight="1" x14ac:dyDescent="0.15">
      <c r="A522" s="149"/>
      <c r="B522" s="216"/>
      <c r="C522" s="217"/>
      <c r="D522" s="318"/>
      <c r="E522" s="487"/>
      <c r="F522" s="493"/>
      <c r="G522" s="334"/>
      <c r="H522" s="455"/>
      <c r="I522" s="766"/>
      <c r="J522" s="456">
        <f t="shared" si="40"/>
        <v>0</v>
      </c>
      <c r="K522" s="779"/>
      <c r="L522" s="457">
        <f t="shared" si="41"/>
        <v>0</v>
      </c>
      <c r="M522" s="790">
        <f t="shared" si="42"/>
        <v>0</v>
      </c>
      <c r="N522" s="829">
        <f t="shared" si="42"/>
        <v>0</v>
      </c>
      <c r="O522" s="819"/>
      <c r="P522" s="167"/>
    </row>
    <row r="523" spans="1:29" ht="18.75" customHeight="1" x14ac:dyDescent="0.15">
      <c r="A523" s="149"/>
      <c r="B523" s="216"/>
      <c r="C523" s="217"/>
      <c r="D523" s="318"/>
      <c r="E523" s="487"/>
      <c r="F523" s="493"/>
      <c r="G523" s="334"/>
      <c r="H523" s="455"/>
      <c r="I523" s="766"/>
      <c r="J523" s="456">
        <f t="shared" si="40"/>
        <v>0</v>
      </c>
      <c r="K523" s="779"/>
      <c r="L523" s="457">
        <f t="shared" si="41"/>
        <v>0</v>
      </c>
      <c r="M523" s="790">
        <f t="shared" si="42"/>
        <v>0</v>
      </c>
      <c r="N523" s="829">
        <f t="shared" si="42"/>
        <v>0</v>
      </c>
      <c r="O523" s="819"/>
      <c r="P523" s="167"/>
    </row>
    <row r="524" spans="1:29" ht="18.75" customHeight="1" x14ac:dyDescent="0.15">
      <c r="A524" s="149"/>
      <c r="B524" s="216"/>
      <c r="C524" s="217"/>
      <c r="D524" s="318"/>
      <c r="E524" s="487"/>
      <c r="F524" s="493"/>
      <c r="G524" s="334"/>
      <c r="H524" s="455"/>
      <c r="I524" s="766"/>
      <c r="J524" s="456">
        <f t="shared" si="40"/>
        <v>0</v>
      </c>
      <c r="K524" s="779"/>
      <c r="L524" s="457">
        <f t="shared" si="41"/>
        <v>0</v>
      </c>
      <c r="M524" s="790">
        <f t="shared" si="42"/>
        <v>0</v>
      </c>
      <c r="N524" s="829">
        <f t="shared" si="42"/>
        <v>0</v>
      </c>
      <c r="O524" s="819"/>
      <c r="P524" s="167"/>
    </row>
    <row r="525" spans="1:29" ht="18.75" customHeight="1" x14ac:dyDescent="0.15">
      <c r="A525" s="149"/>
      <c r="B525" s="216"/>
      <c r="C525" s="217"/>
      <c r="D525" s="318"/>
      <c r="E525" s="487"/>
      <c r="F525" s="493"/>
      <c r="G525" s="334"/>
      <c r="H525" s="455"/>
      <c r="I525" s="766"/>
      <c r="J525" s="456">
        <f t="shared" si="40"/>
        <v>0</v>
      </c>
      <c r="K525" s="779"/>
      <c r="L525" s="457">
        <f t="shared" si="41"/>
        <v>0</v>
      </c>
      <c r="M525" s="790">
        <f t="shared" si="42"/>
        <v>0</v>
      </c>
      <c r="N525" s="829">
        <f t="shared" si="42"/>
        <v>0</v>
      </c>
      <c r="O525" s="819"/>
      <c r="P525" s="167"/>
    </row>
    <row r="526" spans="1:29" ht="18.75" customHeight="1" x14ac:dyDescent="0.15">
      <c r="A526" s="149"/>
      <c r="B526" s="216"/>
      <c r="C526" s="217"/>
      <c r="D526" s="318"/>
      <c r="E526" s="487"/>
      <c r="F526" s="493"/>
      <c r="G526" s="334"/>
      <c r="H526" s="455"/>
      <c r="I526" s="766"/>
      <c r="J526" s="456">
        <f t="shared" si="40"/>
        <v>0</v>
      </c>
      <c r="K526" s="779"/>
      <c r="L526" s="457">
        <f t="shared" si="41"/>
        <v>0</v>
      </c>
      <c r="M526" s="790">
        <f t="shared" si="42"/>
        <v>0</v>
      </c>
      <c r="N526" s="829">
        <f t="shared" si="42"/>
        <v>0</v>
      </c>
      <c r="O526" s="819"/>
      <c r="P526" s="167"/>
    </row>
    <row r="527" spans="1:29" ht="18.75" customHeight="1" x14ac:dyDescent="0.15">
      <c r="A527" s="149"/>
      <c r="B527" s="216"/>
      <c r="C527" s="217"/>
      <c r="D527" s="318"/>
      <c r="E527" s="487"/>
      <c r="F527" s="493"/>
      <c r="G527" s="334"/>
      <c r="H527" s="455"/>
      <c r="I527" s="766"/>
      <c r="J527" s="456">
        <f t="shared" si="40"/>
        <v>0</v>
      </c>
      <c r="K527" s="779"/>
      <c r="L527" s="457">
        <f t="shared" si="41"/>
        <v>0</v>
      </c>
      <c r="M527" s="790">
        <f t="shared" si="42"/>
        <v>0</v>
      </c>
      <c r="N527" s="829">
        <f t="shared" si="42"/>
        <v>0</v>
      </c>
      <c r="O527" s="819"/>
      <c r="P527" s="167"/>
    </row>
    <row r="528" spans="1:29" s="135" customFormat="1" ht="18.75" customHeight="1" x14ac:dyDescent="0.15">
      <c r="A528" s="149"/>
      <c r="B528" s="216"/>
      <c r="C528" s="217"/>
      <c r="D528" s="318"/>
      <c r="E528" s="353" t="s">
        <v>418</v>
      </c>
      <c r="F528" s="182" t="s">
        <v>852</v>
      </c>
      <c r="G528" s="334"/>
      <c r="H528" s="455"/>
      <c r="I528" s="766"/>
      <c r="J528" s="459">
        <f>SUMIFS(J497:J527,D497:D527,"設備（部材）")</f>
        <v>0</v>
      </c>
      <c r="K528" s="779"/>
      <c r="L528" s="460">
        <f>SUMIFS(L497:L527,D497:D527,"設備（部材）")</f>
        <v>0</v>
      </c>
      <c r="M528" s="790"/>
      <c r="N528" s="831">
        <f>J528-L528</f>
        <v>0</v>
      </c>
      <c r="O528" s="819"/>
      <c r="Q528" s="134"/>
      <c r="R528" s="134"/>
      <c r="S528" s="134"/>
      <c r="T528" s="134"/>
      <c r="U528" s="134"/>
      <c r="V528" s="134"/>
      <c r="W528" s="134"/>
      <c r="X528" s="134"/>
      <c r="Y528" s="134"/>
      <c r="Z528" s="134"/>
      <c r="AA528" s="134"/>
      <c r="AB528" s="134"/>
      <c r="AC528" s="134"/>
    </row>
    <row r="529" spans="1:29" s="135" customFormat="1" ht="18.75" customHeight="1" x14ac:dyDescent="0.15">
      <c r="A529" s="149"/>
      <c r="B529" s="216"/>
      <c r="C529" s="217"/>
      <c r="D529" s="318"/>
      <c r="E529" s="353" t="s">
        <v>853</v>
      </c>
      <c r="F529" s="182" t="s">
        <v>852</v>
      </c>
      <c r="G529" s="334"/>
      <c r="H529" s="455"/>
      <c r="I529" s="766"/>
      <c r="J529" s="459">
        <f>SUMIFS(J497:J527,D497:D527,"工事")</f>
        <v>0</v>
      </c>
      <c r="K529" s="779"/>
      <c r="L529" s="460">
        <f>SUMIFS(L497:L527,D497:D527,"工事")</f>
        <v>0</v>
      </c>
      <c r="M529" s="790"/>
      <c r="N529" s="831">
        <f>J529-L529</f>
        <v>0</v>
      </c>
      <c r="O529" s="819"/>
      <c r="Q529" s="134"/>
      <c r="R529" s="134"/>
      <c r="S529" s="134"/>
      <c r="T529" s="134"/>
      <c r="U529" s="134"/>
      <c r="V529" s="134"/>
      <c r="W529" s="134"/>
      <c r="X529" s="134"/>
      <c r="Y529" s="134"/>
      <c r="Z529" s="134"/>
      <c r="AA529" s="134"/>
      <c r="AB529" s="134"/>
      <c r="AC529" s="134"/>
    </row>
    <row r="530" spans="1:29" s="135" customFormat="1" ht="18.75" customHeight="1" thickBot="1" x14ac:dyDescent="0.2">
      <c r="A530" s="149"/>
      <c r="B530" s="218"/>
      <c r="C530" s="219"/>
      <c r="D530" s="319"/>
      <c r="E530" s="354" t="s">
        <v>850</v>
      </c>
      <c r="F530" s="355" t="s">
        <v>851</v>
      </c>
      <c r="G530" s="345"/>
      <c r="H530" s="489"/>
      <c r="I530" s="774"/>
      <c r="J530" s="494">
        <f>J528+J529</f>
        <v>0</v>
      </c>
      <c r="K530" s="786"/>
      <c r="L530" s="495">
        <f>L528+L529</f>
        <v>0</v>
      </c>
      <c r="M530" s="804"/>
      <c r="N530" s="832">
        <f>J530-L530</f>
        <v>0</v>
      </c>
      <c r="O530" s="838"/>
      <c r="Q530" s="134"/>
      <c r="R530" s="134"/>
      <c r="S530" s="134"/>
      <c r="T530" s="134"/>
      <c r="U530" s="134"/>
      <c r="V530" s="134"/>
      <c r="W530" s="134"/>
      <c r="X530" s="134"/>
      <c r="Y530" s="134"/>
      <c r="Z530" s="134"/>
      <c r="AA530" s="134"/>
      <c r="AB530" s="134"/>
      <c r="AC530" s="134"/>
    </row>
    <row r="531" spans="1:29" ht="18.75" customHeight="1" x14ac:dyDescent="0.15">
      <c r="A531" s="149"/>
      <c r="B531" s="183"/>
      <c r="C531" s="184"/>
      <c r="D531" s="316"/>
      <c r="E531" s="487"/>
      <c r="F531" s="492" t="s">
        <v>182</v>
      </c>
      <c r="G531" s="334"/>
      <c r="H531" s="455"/>
      <c r="I531" s="766"/>
      <c r="J531" s="456"/>
      <c r="K531" s="779"/>
      <c r="L531" s="457"/>
      <c r="M531" s="790"/>
      <c r="N531" s="829"/>
      <c r="O531" s="819"/>
      <c r="P531" s="167"/>
    </row>
    <row r="532" spans="1:29" ht="18.75" customHeight="1" x14ac:dyDescent="0.15">
      <c r="A532" s="149"/>
      <c r="B532" s="216"/>
      <c r="C532" s="217"/>
      <c r="D532" s="318"/>
      <c r="E532" s="487"/>
      <c r="F532" s="493"/>
      <c r="G532" s="334"/>
      <c r="H532" s="455"/>
      <c r="I532" s="766"/>
      <c r="J532" s="456">
        <f t="shared" ref="J532:J562" si="43">ROUNDDOWN(H532*I532,0)</f>
        <v>0</v>
      </c>
      <c r="K532" s="779"/>
      <c r="L532" s="457">
        <f t="shared" ref="L532:L562" si="44">ROUNDDOWN(H532*K532,0)</f>
        <v>0</v>
      </c>
      <c r="M532" s="790">
        <f>I532-K532</f>
        <v>0</v>
      </c>
      <c r="N532" s="829">
        <f>J532-L532</f>
        <v>0</v>
      </c>
      <c r="O532" s="819"/>
      <c r="P532" s="167"/>
    </row>
    <row r="533" spans="1:29" ht="18.75" customHeight="1" x14ac:dyDescent="0.15">
      <c r="A533" s="149"/>
      <c r="B533" s="216"/>
      <c r="C533" s="217"/>
      <c r="D533" s="318"/>
      <c r="E533" s="487"/>
      <c r="F533" s="493"/>
      <c r="G533" s="334"/>
      <c r="H533" s="455"/>
      <c r="I533" s="766"/>
      <c r="J533" s="456">
        <f t="shared" si="43"/>
        <v>0</v>
      </c>
      <c r="K533" s="779"/>
      <c r="L533" s="457">
        <f t="shared" si="44"/>
        <v>0</v>
      </c>
      <c r="M533" s="790">
        <f t="shared" ref="M533:N562" si="45">I533-K533</f>
        <v>0</v>
      </c>
      <c r="N533" s="829">
        <f t="shared" si="45"/>
        <v>0</v>
      </c>
      <c r="O533" s="819"/>
      <c r="P533" s="167"/>
    </row>
    <row r="534" spans="1:29" ht="18.75" customHeight="1" x14ac:dyDescent="0.15">
      <c r="A534" s="149"/>
      <c r="B534" s="216"/>
      <c r="C534" s="217"/>
      <c r="D534" s="318"/>
      <c r="E534" s="487"/>
      <c r="F534" s="492"/>
      <c r="G534" s="334"/>
      <c r="H534" s="455"/>
      <c r="I534" s="766"/>
      <c r="J534" s="456">
        <f t="shared" si="43"/>
        <v>0</v>
      </c>
      <c r="K534" s="779"/>
      <c r="L534" s="457">
        <f t="shared" si="44"/>
        <v>0</v>
      </c>
      <c r="M534" s="790">
        <f t="shared" si="45"/>
        <v>0</v>
      </c>
      <c r="N534" s="829">
        <f t="shared" si="45"/>
        <v>0</v>
      </c>
      <c r="O534" s="819"/>
      <c r="P534" s="167"/>
    </row>
    <row r="535" spans="1:29" ht="18.75" customHeight="1" x14ac:dyDescent="0.15">
      <c r="A535" s="149"/>
      <c r="B535" s="216"/>
      <c r="C535" s="217"/>
      <c r="D535" s="318"/>
      <c r="E535" s="487"/>
      <c r="F535" s="492"/>
      <c r="G535" s="334"/>
      <c r="H535" s="455"/>
      <c r="I535" s="766"/>
      <c r="J535" s="456">
        <f t="shared" si="43"/>
        <v>0</v>
      </c>
      <c r="K535" s="779"/>
      <c r="L535" s="457">
        <f t="shared" si="44"/>
        <v>0</v>
      </c>
      <c r="M535" s="790">
        <f t="shared" si="45"/>
        <v>0</v>
      </c>
      <c r="N535" s="829">
        <f t="shared" si="45"/>
        <v>0</v>
      </c>
      <c r="O535" s="819"/>
      <c r="P535" s="167"/>
    </row>
    <row r="536" spans="1:29" ht="18.75" customHeight="1" x14ac:dyDescent="0.15">
      <c r="A536" s="149"/>
      <c r="B536" s="216"/>
      <c r="C536" s="217"/>
      <c r="D536" s="318"/>
      <c r="E536" s="487"/>
      <c r="F536" s="492"/>
      <c r="G536" s="334"/>
      <c r="H536" s="455"/>
      <c r="I536" s="766"/>
      <c r="J536" s="456">
        <f t="shared" si="43"/>
        <v>0</v>
      </c>
      <c r="K536" s="779"/>
      <c r="L536" s="457">
        <f t="shared" si="44"/>
        <v>0</v>
      </c>
      <c r="M536" s="790">
        <f t="shared" si="45"/>
        <v>0</v>
      </c>
      <c r="N536" s="829">
        <f t="shared" si="45"/>
        <v>0</v>
      </c>
      <c r="O536" s="819"/>
      <c r="P536" s="167"/>
    </row>
    <row r="537" spans="1:29" ht="18.75" customHeight="1" x14ac:dyDescent="0.15">
      <c r="A537" s="149"/>
      <c r="B537" s="216"/>
      <c r="C537" s="217"/>
      <c r="D537" s="318"/>
      <c r="E537" s="487"/>
      <c r="F537" s="492"/>
      <c r="G537" s="334"/>
      <c r="H537" s="455"/>
      <c r="I537" s="766"/>
      <c r="J537" s="456">
        <f t="shared" si="43"/>
        <v>0</v>
      </c>
      <c r="K537" s="779"/>
      <c r="L537" s="457">
        <f t="shared" si="44"/>
        <v>0</v>
      </c>
      <c r="M537" s="790">
        <f t="shared" si="45"/>
        <v>0</v>
      </c>
      <c r="N537" s="829">
        <f t="shared" si="45"/>
        <v>0</v>
      </c>
      <c r="O537" s="819"/>
      <c r="P537" s="167"/>
    </row>
    <row r="538" spans="1:29" ht="18.75" customHeight="1" x14ac:dyDescent="0.15">
      <c r="A538" s="149"/>
      <c r="B538" s="216"/>
      <c r="C538" s="217"/>
      <c r="D538" s="318"/>
      <c r="E538" s="487"/>
      <c r="F538" s="492"/>
      <c r="G538" s="334"/>
      <c r="H538" s="455"/>
      <c r="I538" s="766"/>
      <c r="J538" s="456">
        <f t="shared" si="43"/>
        <v>0</v>
      </c>
      <c r="K538" s="779"/>
      <c r="L538" s="457">
        <f t="shared" si="44"/>
        <v>0</v>
      </c>
      <c r="M538" s="790">
        <f t="shared" si="45"/>
        <v>0</v>
      </c>
      <c r="N538" s="829">
        <f t="shared" si="45"/>
        <v>0</v>
      </c>
      <c r="O538" s="819"/>
      <c r="P538" s="167"/>
    </row>
    <row r="539" spans="1:29" ht="18.75" customHeight="1" x14ac:dyDescent="0.15">
      <c r="A539" s="149"/>
      <c r="B539" s="216"/>
      <c r="C539" s="217"/>
      <c r="D539" s="318"/>
      <c r="E539" s="487"/>
      <c r="F539" s="492"/>
      <c r="G539" s="334"/>
      <c r="H539" s="455"/>
      <c r="I539" s="766"/>
      <c r="J539" s="456">
        <f t="shared" si="43"/>
        <v>0</v>
      </c>
      <c r="K539" s="779"/>
      <c r="L539" s="457">
        <f t="shared" si="44"/>
        <v>0</v>
      </c>
      <c r="M539" s="790">
        <f t="shared" si="45"/>
        <v>0</v>
      </c>
      <c r="N539" s="829">
        <f t="shared" si="45"/>
        <v>0</v>
      </c>
      <c r="O539" s="819"/>
      <c r="P539" s="167"/>
    </row>
    <row r="540" spans="1:29" ht="18.75" customHeight="1" x14ac:dyDescent="0.15">
      <c r="A540" s="149"/>
      <c r="B540" s="216"/>
      <c r="C540" s="217"/>
      <c r="D540" s="318"/>
      <c r="E540" s="487"/>
      <c r="F540" s="492"/>
      <c r="G540" s="334"/>
      <c r="H540" s="455"/>
      <c r="I540" s="766"/>
      <c r="J540" s="456">
        <f t="shared" si="43"/>
        <v>0</v>
      </c>
      <c r="K540" s="779"/>
      <c r="L540" s="457">
        <f t="shared" si="44"/>
        <v>0</v>
      </c>
      <c r="M540" s="790">
        <f t="shared" si="45"/>
        <v>0</v>
      </c>
      <c r="N540" s="829">
        <f t="shared" si="45"/>
        <v>0</v>
      </c>
      <c r="O540" s="819"/>
      <c r="P540" s="167"/>
    </row>
    <row r="541" spans="1:29" ht="18.75" customHeight="1" x14ac:dyDescent="0.15">
      <c r="A541" s="149"/>
      <c r="B541" s="216"/>
      <c r="C541" s="217"/>
      <c r="D541" s="318"/>
      <c r="E541" s="487"/>
      <c r="F541" s="492"/>
      <c r="G541" s="334"/>
      <c r="H541" s="455"/>
      <c r="I541" s="766"/>
      <c r="J541" s="456">
        <f t="shared" si="43"/>
        <v>0</v>
      </c>
      <c r="K541" s="779"/>
      <c r="L541" s="457">
        <f t="shared" si="44"/>
        <v>0</v>
      </c>
      <c r="M541" s="790">
        <f t="shared" si="45"/>
        <v>0</v>
      </c>
      <c r="N541" s="829">
        <f t="shared" si="45"/>
        <v>0</v>
      </c>
      <c r="O541" s="819"/>
      <c r="P541" s="167"/>
    </row>
    <row r="542" spans="1:29" ht="18.75" customHeight="1" x14ac:dyDescent="0.15">
      <c r="A542" s="149"/>
      <c r="B542" s="216"/>
      <c r="C542" s="217"/>
      <c r="D542" s="318"/>
      <c r="E542" s="487"/>
      <c r="F542" s="492"/>
      <c r="G542" s="334"/>
      <c r="H542" s="455"/>
      <c r="I542" s="766"/>
      <c r="J542" s="456">
        <f t="shared" si="43"/>
        <v>0</v>
      </c>
      <c r="K542" s="779"/>
      <c r="L542" s="457">
        <f t="shared" si="44"/>
        <v>0</v>
      </c>
      <c r="M542" s="790">
        <f t="shared" si="45"/>
        <v>0</v>
      </c>
      <c r="N542" s="829">
        <f t="shared" si="45"/>
        <v>0</v>
      </c>
      <c r="O542" s="819"/>
      <c r="P542" s="167"/>
    </row>
    <row r="543" spans="1:29" ht="18.75" customHeight="1" x14ac:dyDescent="0.15">
      <c r="A543" s="149"/>
      <c r="B543" s="216"/>
      <c r="C543" s="217"/>
      <c r="D543" s="318"/>
      <c r="E543" s="487"/>
      <c r="F543" s="492"/>
      <c r="G543" s="334"/>
      <c r="H543" s="455"/>
      <c r="I543" s="766"/>
      <c r="J543" s="456">
        <f t="shared" si="43"/>
        <v>0</v>
      </c>
      <c r="K543" s="779"/>
      <c r="L543" s="457">
        <f t="shared" si="44"/>
        <v>0</v>
      </c>
      <c r="M543" s="790">
        <f t="shared" si="45"/>
        <v>0</v>
      </c>
      <c r="N543" s="829">
        <f t="shared" si="45"/>
        <v>0</v>
      </c>
      <c r="O543" s="819"/>
      <c r="P543" s="167"/>
    </row>
    <row r="544" spans="1:29" ht="18.75" customHeight="1" x14ac:dyDescent="0.15">
      <c r="A544" s="149"/>
      <c r="B544" s="216"/>
      <c r="C544" s="217"/>
      <c r="D544" s="318"/>
      <c r="E544" s="487"/>
      <c r="F544" s="492"/>
      <c r="G544" s="334"/>
      <c r="H544" s="455"/>
      <c r="I544" s="766"/>
      <c r="J544" s="456">
        <f t="shared" si="43"/>
        <v>0</v>
      </c>
      <c r="K544" s="779"/>
      <c r="L544" s="457">
        <f t="shared" si="44"/>
        <v>0</v>
      </c>
      <c r="M544" s="790">
        <f t="shared" si="45"/>
        <v>0</v>
      </c>
      <c r="N544" s="829">
        <f t="shared" si="45"/>
        <v>0</v>
      </c>
      <c r="O544" s="819"/>
      <c r="P544" s="167"/>
    </row>
    <row r="545" spans="1:16" ht="18.75" customHeight="1" x14ac:dyDescent="0.15">
      <c r="A545" s="149"/>
      <c r="B545" s="216"/>
      <c r="C545" s="217"/>
      <c r="D545" s="318"/>
      <c r="E545" s="487"/>
      <c r="F545" s="492"/>
      <c r="G545" s="334"/>
      <c r="H545" s="455"/>
      <c r="I545" s="766"/>
      <c r="J545" s="456">
        <f t="shared" si="43"/>
        <v>0</v>
      </c>
      <c r="K545" s="779"/>
      <c r="L545" s="457">
        <f t="shared" si="44"/>
        <v>0</v>
      </c>
      <c r="M545" s="790">
        <f t="shared" si="45"/>
        <v>0</v>
      </c>
      <c r="N545" s="829">
        <f t="shared" si="45"/>
        <v>0</v>
      </c>
      <c r="O545" s="819"/>
      <c r="P545" s="167"/>
    </row>
    <row r="546" spans="1:16" ht="18.75" customHeight="1" x14ac:dyDescent="0.15">
      <c r="A546" s="149"/>
      <c r="B546" s="216"/>
      <c r="C546" s="217"/>
      <c r="D546" s="318"/>
      <c r="E546" s="487"/>
      <c r="F546" s="492"/>
      <c r="G546" s="334"/>
      <c r="H546" s="455"/>
      <c r="I546" s="766"/>
      <c r="J546" s="456">
        <f t="shared" si="43"/>
        <v>0</v>
      </c>
      <c r="K546" s="779"/>
      <c r="L546" s="457">
        <f t="shared" si="44"/>
        <v>0</v>
      </c>
      <c r="M546" s="790">
        <f t="shared" si="45"/>
        <v>0</v>
      </c>
      <c r="N546" s="829">
        <f t="shared" si="45"/>
        <v>0</v>
      </c>
      <c r="O546" s="819"/>
      <c r="P546" s="167"/>
    </row>
    <row r="547" spans="1:16" ht="18.75" customHeight="1" x14ac:dyDescent="0.15">
      <c r="A547" s="149"/>
      <c r="B547" s="216"/>
      <c r="C547" s="217"/>
      <c r="D547" s="318"/>
      <c r="E547" s="487"/>
      <c r="F547" s="492"/>
      <c r="G547" s="334"/>
      <c r="H547" s="455"/>
      <c r="I547" s="766"/>
      <c r="J547" s="456">
        <f t="shared" si="43"/>
        <v>0</v>
      </c>
      <c r="K547" s="779"/>
      <c r="L547" s="457">
        <f t="shared" si="44"/>
        <v>0</v>
      </c>
      <c r="M547" s="790">
        <f t="shared" si="45"/>
        <v>0</v>
      </c>
      <c r="N547" s="829">
        <f t="shared" si="45"/>
        <v>0</v>
      </c>
      <c r="O547" s="819"/>
      <c r="P547" s="167"/>
    </row>
    <row r="548" spans="1:16" ht="18.75" customHeight="1" x14ac:dyDescent="0.15">
      <c r="A548" s="149"/>
      <c r="B548" s="216"/>
      <c r="C548" s="217"/>
      <c r="D548" s="318"/>
      <c r="E548" s="487"/>
      <c r="F548" s="492"/>
      <c r="G548" s="334"/>
      <c r="H548" s="455"/>
      <c r="I548" s="766"/>
      <c r="J548" s="456">
        <f t="shared" si="43"/>
        <v>0</v>
      </c>
      <c r="K548" s="779"/>
      <c r="L548" s="457">
        <f t="shared" si="44"/>
        <v>0</v>
      </c>
      <c r="M548" s="790">
        <f t="shared" si="45"/>
        <v>0</v>
      </c>
      <c r="N548" s="829">
        <f t="shared" si="45"/>
        <v>0</v>
      </c>
      <c r="O548" s="819"/>
      <c r="P548" s="167"/>
    </row>
    <row r="549" spans="1:16" ht="18.75" customHeight="1" x14ac:dyDescent="0.15">
      <c r="A549" s="149"/>
      <c r="B549" s="216"/>
      <c r="C549" s="217"/>
      <c r="D549" s="318"/>
      <c r="E549" s="487"/>
      <c r="F549" s="492"/>
      <c r="G549" s="334"/>
      <c r="H549" s="455"/>
      <c r="I549" s="766"/>
      <c r="J549" s="456">
        <f t="shared" si="43"/>
        <v>0</v>
      </c>
      <c r="K549" s="779"/>
      <c r="L549" s="457">
        <f t="shared" si="44"/>
        <v>0</v>
      </c>
      <c r="M549" s="790">
        <f t="shared" si="45"/>
        <v>0</v>
      </c>
      <c r="N549" s="829">
        <f t="shared" si="45"/>
        <v>0</v>
      </c>
      <c r="O549" s="819"/>
      <c r="P549" s="167"/>
    </row>
    <row r="550" spans="1:16" ht="18.75" customHeight="1" x14ac:dyDescent="0.15">
      <c r="A550" s="149"/>
      <c r="B550" s="216"/>
      <c r="C550" s="217"/>
      <c r="D550" s="318"/>
      <c r="E550" s="487"/>
      <c r="F550" s="492"/>
      <c r="G550" s="334"/>
      <c r="H550" s="455"/>
      <c r="I550" s="766"/>
      <c r="J550" s="456">
        <f t="shared" si="43"/>
        <v>0</v>
      </c>
      <c r="K550" s="779"/>
      <c r="L550" s="457">
        <f t="shared" si="44"/>
        <v>0</v>
      </c>
      <c r="M550" s="790">
        <f t="shared" si="45"/>
        <v>0</v>
      </c>
      <c r="N550" s="829">
        <f t="shared" si="45"/>
        <v>0</v>
      </c>
      <c r="O550" s="819"/>
      <c r="P550" s="167"/>
    </row>
    <row r="551" spans="1:16" ht="18.75" customHeight="1" x14ac:dyDescent="0.15">
      <c r="A551" s="149"/>
      <c r="B551" s="216"/>
      <c r="C551" s="217"/>
      <c r="D551" s="318"/>
      <c r="E551" s="487"/>
      <c r="F551" s="492"/>
      <c r="G551" s="334"/>
      <c r="H551" s="455"/>
      <c r="I551" s="766"/>
      <c r="J551" s="456">
        <f t="shared" si="43"/>
        <v>0</v>
      </c>
      <c r="K551" s="779"/>
      <c r="L551" s="457">
        <f t="shared" si="44"/>
        <v>0</v>
      </c>
      <c r="M551" s="790">
        <f t="shared" si="45"/>
        <v>0</v>
      </c>
      <c r="N551" s="829">
        <f t="shared" si="45"/>
        <v>0</v>
      </c>
      <c r="O551" s="819"/>
      <c r="P551" s="167"/>
    </row>
    <row r="552" spans="1:16" ht="18.75" customHeight="1" x14ac:dyDescent="0.15">
      <c r="A552" s="149"/>
      <c r="B552" s="216"/>
      <c r="C552" s="217"/>
      <c r="D552" s="318"/>
      <c r="E552" s="487"/>
      <c r="F552" s="493"/>
      <c r="G552" s="334"/>
      <c r="H552" s="455"/>
      <c r="I552" s="766"/>
      <c r="J552" s="456">
        <f t="shared" si="43"/>
        <v>0</v>
      </c>
      <c r="K552" s="779"/>
      <c r="L552" s="457">
        <f t="shared" si="44"/>
        <v>0</v>
      </c>
      <c r="M552" s="790">
        <f t="shared" si="45"/>
        <v>0</v>
      </c>
      <c r="N552" s="829">
        <f t="shared" si="45"/>
        <v>0</v>
      </c>
      <c r="O552" s="819"/>
      <c r="P552" s="167"/>
    </row>
    <row r="553" spans="1:16" ht="18.75" customHeight="1" x14ac:dyDescent="0.15">
      <c r="A553" s="149"/>
      <c r="B553" s="216"/>
      <c r="C553" s="217"/>
      <c r="D553" s="318"/>
      <c r="E553" s="487"/>
      <c r="F553" s="493"/>
      <c r="G553" s="334"/>
      <c r="H553" s="455"/>
      <c r="I553" s="766"/>
      <c r="J553" s="456">
        <f t="shared" si="43"/>
        <v>0</v>
      </c>
      <c r="K553" s="779"/>
      <c r="L553" s="457">
        <f t="shared" si="44"/>
        <v>0</v>
      </c>
      <c r="M553" s="790">
        <f t="shared" si="45"/>
        <v>0</v>
      </c>
      <c r="N553" s="829">
        <f t="shared" si="45"/>
        <v>0</v>
      </c>
      <c r="O553" s="819"/>
      <c r="P553" s="167"/>
    </row>
    <row r="554" spans="1:16" ht="18.75" customHeight="1" x14ac:dyDescent="0.15">
      <c r="A554" s="149"/>
      <c r="B554" s="216"/>
      <c r="C554" s="217"/>
      <c r="D554" s="318"/>
      <c r="E554" s="487"/>
      <c r="F554" s="493"/>
      <c r="G554" s="334"/>
      <c r="H554" s="455"/>
      <c r="I554" s="766"/>
      <c r="J554" s="456">
        <f t="shared" si="43"/>
        <v>0</v>
      </c>
      <c r="K554" s="779"/>
      <c r="L554" s="457">
        <f t="shared" si="44"/>
        <v>0</v>
      </c>
      <c r="M554" s="790">
        <f t="shared" si="45"/>
        <v>0</v>
      </c>
      <c r="N554" s="829">
        <f t="shared" si="45"/>
        <v>0</v>
      </c>
      <c r="O554" s="819"/>
      <c r="P554" s="167"/>
    </row>
    <row r="555" spans="1:16" ht="18.75" customHeight="1" x14ac:dyDescent="0.15">
      <c r="A555" s="149"/>
      <c r="B555" s="216"/>
      <c r="C555" s="217"/>
      <c r="D555" s="318"/>
      <c r="E555" s="487"/>
      <c r="F555" s="493"/>
      <c r="G555" s="334"/>
      <c r="H555" s="455"/>
      <c r="I555" s="766"/>
      <c r="J555" s="456">
        <f t="shared" si="43"/>
        <v>0</v>
      </c>
      <c r="K555" s="779"/>
      <c r="L555" s="457">
        <f t="shared" si="44"/>
        <v>0</v>
      </c>
      <c r="M555" s="790">
        <f t="shared" si="45"/>
        <v>0</v>
      </c>
      <c r="N555" s="829">
        <f t="shared" si="45"/>
        <v>0</v>
      </c>
      <c r="O555" s="819"/>
      <c r="P555" s="167"/>
    </row>
    <row r="556" spans="1:16" ht="18.75" customHeight="1" x14ac:dyDescent="0.15">
      <c r="A556" s="149"/>
      <c r="B556" s="216"/>
      <c r="C556" s="217"/>
      <c r="D556" s="318"/>
      <c r="E556" s="487"/>
      <c r="F556" s="493"/>
      <c r="G556" s="334"/>
      <c r="H556" s="455"/>
      <c r="I556" s="766"/>
      <c r="J556" s="456">
        <f t="shared" si="43"/>
        <v>0</v>
      </c>
      <c r="K556" s="779"/>
      <c r="L556" s="457">
        <f t="shared" si="44"/>
        <v>0</v>
      </c>
      <c r="M556" s="790">
        <f t="shared" si="45"/>
        <v>0</v>
      </c>
      <c r="N556" s="829">
        <f t="shared" si="45"/>
        <v>0</v>
      </c>
      <c r="O556" s="819"/>
      <c r="P556" s="167"/>
    </row>
    <row r="557" spans="1:16" ht="18.75" customHeight="1" x14ac:dyDescent="0.15">
      <c r="A557" s="149"/>
      <c r="B557" s="216"/>
      <c r="C557" s="217"/>
      <c r="D557" s="318"/>
      <c r="E557" s="487"/>
      <c r="F557" s="493"/>
      <c r="G557" s="334"/>
      <c r="H557" s="455"/>
      <c r="I557" s="766"/>
      <c r="J557" s="456">
        <f t="shared" si="43"/>
        <v>0</v>
      </c>
      <c r="K557" s="779"/>
      <c r="L557" s="457">
        <f t="shared" si="44"/>
        <v>0</v>
      </c>
      <c r="M557" s="790">
        <f t="shared" si="45"/>
        <v>0</v>
      </c>
      <c r="N557" s="829">
        <f t="shared" si="45"/>
        <v>0</v>
      </c>
      <c r="O557" s="819"/>
      <c r="P557" s="167"/>
    </row>
    <row r="558" spans="1:16" ht="18.75" customHeight="1" x14ac:dyDescent="0.15">
      <c r="A558" s="149"/>
      <c r="B558" s="216"/>
      <c r="C558" s="217"/>
      <c r="D558" s="318"/>
      <c r="E558" s="487"/>
      <c r="F558" s="493"/>
      <c r="G558" s="334"/>
      <c r="H558" s="455"/>
      <c r="I558" s="766"/>
      <c r="J558" s="456">
        <f t="shared" si="43"/>
        <v>0</v>
      </c>
      <c r="K558" s="779"/>
      <c r="L558" s="457">
        <f t="shared" si="44"/>
        <v>0</v>
      </c>
      <c r="M558" s="790">
        <f t="shared" si="45"/>
        <v>0</v>
      </c>
      <c r="N558" s="829">
        <f t="shared" si="45"/>
        <v>0</v>
      </c>
      <c r="O558" s="819"/>
      <c r="P558" s="167"/>
    </row>
    <row r="559" spans="1:16" ht="18.75" customHeight="1" x14ac:dyDescent="0.15">
      <c r="A559" s="149"/>
      <c r="B559" s="216"/>
      <c r="C559" s="217"/>
      <c r="D559" s="318"/>
      <c r="E559" s="487"/>
      <c r="F559" s="493"/>
      <c r="G559" s="334"/>
      <c r="H559" s="455"/>
      <c r="I559" s="766"/>
      <c r="J559" s="456">
        <f t="shared" si="43"/>
        <v>0</v>
      </c>
      <c r="K559" s="779"/>
      <c r="L559" s="457">
        <f t="shared" si="44"/>
        <v>0</v>
      </c>
      <c r="M559" s="790">
        <f t="shared" si="45"/>
        <v>0</v>
      </c>
      <c r="N559" s="829">
        <f t="shared" si="45"/>
        <v>0</v>
      </c>
      <c r="O559" s="819"/>
      <c r="P559" s="167"/>
    </row>
    <row r="560" spans="1:16" ht="18.75" customHeight="1" x14ac:dyDescent="0.15">
      <c r="A560" s="149"/>
      <c r="B560" s="216"/>
      <c r="C560" s="217"/>
      <c r="D560" s="318"/>
      <c r="E560" s="487"/>
      <c r="F560" s="493"/>
      <c r="G560" s="334"/>
      <c r="H560" s="455"/>
      <c r="I560" s="766"/>
      <c r="J560" s="456">
        <f t="shared" si="43"/>
        <v>0</v>
      </c>
      <c r="K560" s="779"/>
      <c r="L560" s="457">
        <f t="shared" si="44"/>
        <v>0</v>
      </c>
      <c r="M560" s="790">
        <f t="shared" si="45"/>
        <v>0</v>
      </c>
      <c r="N560" s="829">
        <f t="shared" si="45"/>
        <v>0</v>
      </c>
      <c r="O560" s="819"/>
      <c r="P560" s="167"/>
    </row>
    <row r="561" spans="1:29" ht="18.75" customHeight="1" x14ac:dyDescent="0.15">
      <c r="A561" s="149"/>
      <c r="B561" s="216"/>
      <c r="C561" s="217"/>
      <c r="D561" s="318"/>
      <c r="E561" s="487"/>
      <c r="F561" s="493"/>
      <c r="G561" s="334"/>
      <c r="H561" s="455"/>
      <c r="I561" s="766"/>
      <c r="J561" s="456">
        <f t="shared" si="43"/>
        <v>0</v>
      </c>
      <c r="K561" s="779"/>
      <c r="L561" s="457">
        <f t="shared" si="44"/>
        <v>0</v>
      </c>
      <c r="M561" s="790">
        <f t="shared" si="45"/>
        <v>0</v>
      </c>
      <c r="N561" s="829">
        <f t="shared" si="45"/>
        <v>0</v>
      </c>
      <c r="O561" s="819"/>
      <c r="P561" s="167"/>
    </row>
    <row r="562" spans="1:29" ht="18.75" customHeight="1" x14ac:dyDescent="0.15">
      <c r="A562" s="149"/>
      <c r="B562" s="216"/>
      <c r="C562" s="217"/>
      <c r="D562" s="318"/>
      <c r="E562" s="487"/>
      <c r="F562" s="493"/>
      <c r="G562" s="334"/>
      <c r="H562" s="455"/>
      <c r="I562" s="766"/>
      <c r="J562" s="456">
        <f t="shared" si="43"/>
        <v>0</v>
      </c>
      <c r="K562" s="779"/>
      <c r="L562" s="457">
        <f t="shared" si="44"/>
        <v>0</v>
      </c>
      <c r="M562" s="790">
        <f t="shared" si="45"/>
        <v>0</v>
      </c>
      <c r="N562" s="829">
        <f t="shared" si="45"/>
        <v>0</v>
      </c>
      <c r="O562" s="819"/>
      <c r="P562" s="167"/>
    </row>
    <row r="563" spans="1:29" s="135" customFormat="1" ht="18.75" customHeight="1" x14ac:dyDescent="0.15">
      <c r="A563" s="149"/>
      <c r="B563" s="216"/>
      <c r="C563" s="217"/>
      <c r="D563" s="318"/>
      <c r="E563" s="353" t="s">
        <v>418</v>
      </c>
      <c r="F563" s="182" t="s">
        <v>852</v>
      </c>
      <c r="G563" s="334"/>
      <c r="H563" s="455"/>
      <c r="I563" s="766"/>
      <c r="J563" s="459">
        <f>SUMIFS(J532:J562,D532:D562,"設備（部材）")</f>
        <v>0</v>
      </c>
      <c r="K563" s="779"/>
      <c r="L563" s="460">
        <f>SUMIFS(L532:L562,D532:D562,"設備（部材）")</f>
        <v>0</v>
      </c>
      <c r="M563" s="790"/>
      <c r="N563" s="831">
        <f>J563-L563</f>
        <v>0</v>
      </c>
      <c r="O563" s="819"/>
      <c r="Q563" s="134"/>
      <c r="R563" s="134"/>
      <c r="S563" s="134"/>
      <c r="T563" s="134"/>
      <c r="U563" s="134"/>
      <c r="V563" s="134"/>
      <c r="W563" s="134"/>
      <c r="X563" s="134"/>
      <c r="Y563" s="134"/>
      <c r="Z563" s="134"/>
      <c r="AA563" s="134"/>
      <c r="AB563" s="134"/>
      <c r="AC563" s="134"/>
    </row>
    <row r="564" spans="1:29" s="135" customFormat="1" ht="18.75" customHeight="1" x14ac:dyDescent="0.15">
      <c r="A564" s="149"/>
      <c r="B564" s="216"/>
      <c r="C564" s="217"/>
      <c r="D564" s="318"/>
      <c r="E564" s="353" t="s">
        <v>853</v>
      </c>
      <c r="F564" s="182" t="s">
        <v>852</v>
      </c>
      <c r="G564" s="334"/>
      <c r="H564" s="455"/>
      <c r="I564" s="766"/>
      <c r="J564" s="459">
        <f>SUMIFS(J532:J562,D532:D562,"工事")</f>
        <v>0</v>
      </c>
      <c r="K564" s="779"/>
      <c r="L564" s="460">
        <f>SUMIFS(L532:L562,D532:D562,"工事")</f>
        <v>0</v>
      </c>
      <c r="M564" s="790"/>
      <c r="N564" s="831">
        <f>J564-L564</f>
        <v>0</v>
      </c>
      <c r="O564" s="819"/>
      <c r="Q564" s="134"/>
      <c r="R564" s="134"/>
      <c r="S564" s="134"/>
      <c r="T564" s="134"/>
      <c r="U564" s="134"/>
      <c r="V564" s="134"/>
      <c r="W564" s="134"/>
      <c r="X564" s="134"/>
      <c r="Y564" s="134"/>
      <c r="Z564" s="134"/>
      <c r="AA564" s="134"/>
      <c r="AB564" s="134"/>
      <c r="AC564" s="134"/>
    </row>
    <row r="565" spans="1:29" s="135" customFormat="1" ht="18.75" customHeight="1" thickBot="1" x14ac:dyDescent="0.2">
      <c r="A565" s="149"/>
      <c r="B565" s="218"/>
      <c r="C565" s="219"/>
      <c r="D565" s="319"/>
      <c r="E565" s="354" t="s">
        <v>850</v>
      </c>
      <c r="F565" s="355" t="s">
        <v>851</v>
      </c>
      <c r="G565" s="345"/>
      <c r="H565" s="489"/>
      <c r="I565" s="774"/>
      <c r="J565" s="494">
        <f>J563+J564</f>
        <v>0</v>
      </c>
      <c r="K565" s="786"/>
      <c r="L565" s="495">
        <f>L563+L564</f>
        <v>0</v>
      </c>
      <c r="M565" s="804"/>
      <c r="N565" s="832">
        <f>J565-L565</f>
        <v>0</v>
      </c>
      <c r="O565" s="838"/>
      <c r="Q565" s="134"/>
      <c r="R565" s="134"/>
      <c r="S565" s="134"/>
      <c r="T565" s="134"/>
      <c r="U565" s="134"/>
      <c r="V565" s="134"/>
      <c r="W565" s="134"/>
      <c r="X565" s="134"/>
      <c r="Y565" s="134"/>
      <c r="Z565" s="134"/>
      <c r="AA565" s="134"/>
      <c r="AB565" s="134"/>
      <c r="AC565" s="134"/>
    </row>
    <row r="566" spans="1:29" ht="18.75" customHeight="1" x14ac:dyDescent="0.15">
      <c r="A566" s="149"/>
      <c r="B566" s="183"/>
      <c r="C566" s="184"/>
      <c r="D566" s="316"/>
      <c r="E566" s="487"/>
      <c r="F566" s="492" t="s">
        <v>182</v>
      </c>
      <c r="G566" s="334"/>
      <c r="H566" s="455"/>
      <c r="I566" s="766"/>
      <c r="J566" s="456"/>
      <c r="K566" s="779"/>
      <c r="L566" s="457"/>
      <c r="M566" s="790"/>
      <c r="N566" s="829"/>
      <c r="O566" s="819"/>
      <c r="P566" s="167"/>
    </row>
    <row r="567" spans="1:29" ht="18.75" customHeight="1" x14ac:dyDescent="0.15">
      <c r="A567" s="149"/>
      <c r="B567" s="216"/>
      <c r="C567" s="217"/>
      <c r="D567" s="318"/>
      <c r="E567" s="487"/>
      <c r="F567" s="493"/>
      <c r="G567" s="334"/>
      <c r="H567" s="455"/>
      <c r="I567" s="766"/>
      <c r="J567" s="456">
        <f t="shared" ref="J567:J597" si="46">ROUNDDOWN(H567*I567,0)</f>
        <v>0</v>
      </c>
      <c r="K567" s="779"/>
      <c r="L567" s="457">
        <f t="shared" ref="L567:L597" si="47">ROUNDDOWN(H567*K567,0)</f>
        <v>0</v>
      </c>
      <c r="M567" s="790">
        <f>I567-K567</f>
        <v>0</v>
      </c>
      <c r="N567" s="829">
        <f>J567-L567</f>
        <v>0</v>
      </c>
      <c r="O567" s="819"/>
      <c r="P567" s="167"/>
    </row>
    <row r="568" spans="1:29" ht="18.75" customHeight="1" x14ac:dyDescent="0.15">
      <c r="A568" s="149"/>
      <c r="B568" s="216"/>
      <c r="C568" s="217"/>
      <c r="D568" s="318"/>
      <c r="E568" s="487"/>
      <c r="F568" s="493"/>
      <c r="G568" s="334"/>
      <c r="H568" s="455"/>
      <c r="I568" s="766"/>
      <c r="J568" s="456">
        <f t="shared" si="46"/>
        <v>0</v>
      </c>
      <c r="K568" s="779"/>
      <c r="L568" s="457">
        <f t="shared" si="47"/>
        <v>0</v>
      </c>
      <c r="M568" s="790">
        <f t="shared" ref="M568:N597" si="48">I568-K568</f>
        <v>0</v>
      </c>
      <c r="N568" s="829">
        <f t="shared" si="48"/>
        <v>0</v>
      </c>
      <c r="O568" s="819"/>
      <c r="P568" s="167"/>
    </row>
    <row r="569" spans="1:29" ht="18.75" customHeight="1" x14ac:dyDescent="0.15">
      <c r="A569" s="149"/>
      <c r="B569" s="216"/>
      <c r="C569" s="217"/>
      <c r="D569" s="318"/>
      <c r="E569" s="487"/>
      <c r="F569" s="492"/>
      <c r="G569" s="334"/>
      <c r="H569" s="455"/>
      <c r="I569" s="766"/>
      <c r="J569" s="456">
        <f t="shared" si="46"/>
        <v>0</v>
      </c>
      <c r="K569" s="779"/>
      <c r="L569" s="457">
        <f t="shared" si="47"/>
        <v>0</v>
      </c>
      <c r="M569" s="790">
        <f t="shared" si="48"/>
        <v>0</v>
      </c>
      <c r="N569" s="829">
        <f t="shared" si="48"/>
        <v>0</v>
      </c>
      <c r="O569" s="819"/>
      <c r="P569" s="167"/>
    </row>
    <row r="570" spans="1:29" ht="18.75" customHeight="1" x14ac:dyDescent="0.15">
      <c r="A570" s="149"/>
      <c r="B570" s="216"/>
      <c r="C570" s="217"/>
      <c r="D570" s="318"/>
      <c r="E570" s="487"/>
      <c r="F570" s="492"/>
      <c r="G570" s="334"/>
      <c r="H570" s="455"/>
      <c r="I570" s="766"/>
      <c r="J570" s="456">
        <f t="shared" si="46"/>
        <v>0</v>
      </c>
      <c r="K570" s="779"/>
      <c r="L570" s="457">
        <f t="shared" si="47"/>
        <v>0</v>
      </c>
      <c r="M570" s="790">
        <f t="shared" si="48"/>
        <v>0</v>
      </c>
      <c r="N570" s="829">
        <f t="shared" si="48"/>
        <v>0</v>
      </c>
      <c r="O570" s="819"/>
      <c r="P570" s="167"/>
    </row>
    <row r="571" spans="1:29" ht="18.75" customHeight="1" x14ac:dyDescent="0.15">
      <c r="A571" s="149"/>
      <c r="B571" s="216"/>
      <c r="C571" s="217"/>
      <c r="D571" s="318"/>
      <c r="E571" s="487"/>
      <c r="F571" s="492"/>
      <c r="G571" s="334"/>
      <c r="H571" s="455"/>
      <c r="I571" s="766"/>
      <c r="J571" s="456">
        <f t="shared" si="46"/>
        <v>0</v>
      </c>
      <c r="K571" s="779"/>
      <c r="L571" s="457">
        <f t="shared" si="47"/>
        <v>0</v>
      </c>
      <c r="M571" s="790">
        <f t="shared" si="48"/>
        <v>0</v>
      </c>
      <c r="N571" s="829">
        <f t="shared" si="48"/>
        <v>0</v>
      </c>
      <c r="O571" s="819"/>
      <c r="P571" s="167"/>
    </row>
    <row r="572" spans="1:29" ht="18.75" customHeight="1" x14ac:dyDescent="0.15">
      <c r="A572" s="149"/>
      <c r="B572" s="216"/>
      <c r="C572" s="217"/>
      <c r="D572" s="318"/>
      <c r="E572" s="487"/>
      <c r="F572" s="492"/>
      <c r="G572" s="334"/>
      <c r="H572" s="455"/>
      <c r="I572" s="766"/>
      <c r="J572" s="456">
        <f t="shared" si="46"/>
        <v>0</v>
      </c>
      <c r="K572" s="779"/>
      <c r="L572" s="457">
        <f t="shared" si="47"/>
        <v>0</v>
      </c>
      <c r="M572" s="790">
        <f t="shared" si="48"/>
        <v>0</v>
      </c>
      <c r="N572" s="829">
        <f t="shared" si="48"/>
        <v>0</v>
      </c>
      <c r="O572" s="819"/>
      <c r="P572" s="167"/>
    </row>
    <row r="573" spans="1:29" ht="18.75" customHeight="1" x14ac:dyDescent="0.15">
      <c r="A573" s="149"/>
      <c r="B573" s="216"/>
      <c r="C573" s="217"/>
      <c r="D573" s="318"/>
      <c r="E573" s="487"/>
      <c r="F573" s="492"/>
      <c r="G573" s="334"/>
      <c r="H573" s="455"/>
      <c r="I573" s="766"/>
      <c r="J573" s="456">
        <f t="shared" si="46"/>
        <v>0</v>
      </c>
      <c r="K573" s="779"/>
      <c r="L573" s="457">
        <f t="shared" si="47"/>
        <v>0</v>
      </c>
      <c r="M573" s="790">
        <f t="shared" si="48"/>
        <v>0</v>
      </c>
      <c r="N573" s="829">
        <f t="shared" si="48"/>
        <v>0</v>
      </c>
      <c r="O573" s="819"/>
      <c r="P573" s="167"/>
    </row>
    <row r="574" spans="1:29" ht="18.75" customHeight="1" x14ac:dyDescent="0.15">
      <c r="A574" s="149"/>
      <c r="B574" s="216"/>
      <c r="C574" s="217"/>
      <c r="D574" s="318"/>
      <c r="E574" s="487"/>
      <c r="F574" s="492"/>
      <c r="G574" s="334"/>
      <c r="H574" s="455"/>
      <c r="I574" s="766"/>
      <c r="J574" s="456">
        <f t="shared" si="46"/>
        <v>0</v>
      </c>
      <c r="K574" s="779"/>
      <c r="L574" s="457">
        <f t="shared" si="47"/>
        <v>0</v>
      </c>
      <c r="M574" s="790">
        <f t="shared" si="48"/>
        <v>0</v>
      </c>
      <c r="N574" s="829">
        <f t="shared" si="48"/>
        <v>0</v>
      </c>
      <c r="O574" s="819"/>
      <c r="P574" s="167"/>
    </row>
    <row r="575" spans="1:29" ht="18.75" customHeight="1" x14ac:dyDescent="0.15">
      <c r="A575" s="149"/>
      <c r="B575" s="216"/>
      <c r="C575" s="217"/>
      <c r="D575" s="318"/>
      <c r="E575" s="487"/>
      <c r="F575" s="492"/>
      <c r="G575" s="334"/>
      <c r="H575" s="455"/>
      <c r="I575" s="766"/>
      <c r="J575" s="456">
        <f t="shared" si="46"/>
        <v>0</v>
      </c>
      <c r="K575" s="779"/>
      <c r="L575" s="457">
        <f t="shared" si="47"/>
        <v>0</v>
      </c>
      <c r="M575" s="790">
        <f t="shared" si="48"/>
        <v>0</v>
      </c>
      <c r="N575" s="829">
        <f t="shared" si="48"/>
        <v>0</v>
      </c>
      <c r="O575" s="819"/>
      <c r="P575" s="167"/>
    </row>
    <row r="576" spans="1:29" ht="18.75" customHeight="1" x14ac:dyDescent="0.15">
      <c r="A576" s="149"/>
      <c r="B576" s="216"/>
      <c r="C576" s="217"/>
      <c r="D576" s="318"/>
      <c r="E576" s="487"/>
      <c r="F576" s="492"/>
      <c r="G576" s="334"/>
      <c r="H576" s="455"/>
      <c r="I576" s="766"/>
      <c r="J576" s="456">
        <f t="shared" si="46"/>
        <v>0</v>
      </c>
      <c r="K576" s="779"/>
      <c r="L576" s="457">
        <f t="shared" si="47"/>
        <v>0</v>
      </c>
      <c r="M576" s="790">
        <f t="shared" si="48"/>
        <v>0</v>
      </c>
      <c r="N576" s="829">
        <f t="shared" si="48"/>
        <v>0</v>
      </c>
      <c r="O576" s="819"/>
      <c r="P576" s="167"/>
    </row>
    <row r="577" spans="1:16" ht="18.75" customHeight="1" x14ac:dyDescent="0.15">
      <c r="A577" s="149"/>
      <c r="B577" s="216"/>
      <c r="C577" s="217"/>
      <c r="D577" s="318"/>
      <c r="E577" s="487"/>
      <c r="F577" s="492"/>
      <c r="G577" s="334"/>
      <c r="H577" s="455"/>
      <c r="I577" s="766"/>
      <c r="J577" s="456">
        <f t="shared" si="46"/>
        <v>0</v>
      </c>
      <c r="K577" s="779"/>
      <c r="L577" s="457">
        <f t="shared" si="47"/>
        <v>0</v>
      </c>
      <c r="M577" s="790">
        <f t="shared" si="48"/>
        <v>0</v>
      </c>
      <c r="N577" s="829">
        <f t="shared" si="48"/>
        <v>0</v>
      </c>
      <c r="O577" s="819"/>
      <c r="P577" s="167"/>
    </row>
    <row r="578" spans="1:16" ht="18.75" customHeight="1" x14ac:dyDescent="0.15">
      <c r="A578" s="149"/>
      <c r="B578" s="216"/>
      <c r="C578" s="217"/>
      <c r="D578" s="318"/>
      <c r="E578" s="487"/>
      <c r="F578" s="492"/>
      <c r="G578" s="334"/>
      <c r="H578" s="455"/>
      <c r="I578" s="766"/>
      <c r="J578" s="456">
        <f t="shared" si="46"/>
        <v>0</v>
      </c>
      <c r="K578" s="779"/>
      <c r="L578" s="457">
        <f t="shared" si="47"/>
        <v>0</v>
      </c>
      <c r="M578" s="790">
        <f t="shared" si="48"/>
        <v>0</v>
      </c>
      <c r="N578" s="829">
        <f t="shared" si="48"/>
        <v>0</v>
      </c>
      <c r="O578" s="819"/>
      <c r="P578" s="167"/>
    </row>
    <row r="579" spans="1:16" ht="18.75" customHeight="1" x14ac:dyDescent="0.15">
      <c r="A579" s="149"/>
      <c r="B579" s="216"/>
      <c r="C579" s="217"/>
      <c r="D579" s="318"/>
      <c r="E579" s="487"/>
      <c r="F579" s="492"/>
      <c r="G579" s="334"/>
      <c r="H579" s="455"/>
      <c r="I579" s="766"/>
      <c r="J579" s="456">
        <f t="shared" si="46"/>
        <v>0</v>
      </c>
      <c r="K579" s="779"/>
      <c r="L579" s="457">
        <f t="shared" si="47"/>
        <v>0</v>
      </c>
      <c r="M579" s="790">
        <f t="shared" si="48"/>
        <v>0</v>
      </c>
      <c r="N579" s="829">
        <f t="shared" si="48"/>
        <v>0</v>
      </c>
      <c r="O579" s="819"/>
      <c r="P579" s="167"/>
    </row>
    <row r="580" spans="1:16" ht="18.75" customHeight="1" x14ac:dyDescent="0.15">
      <c r="A580" s="149"/>
      <c r="B580" s="216"/>
      <c r="C580" s="217"/>
      <c r="D580" s="318"/>
      <c r="E580" s="487"/>
      <c r="F580" s="492"/>
      <c r="G580" s="334"/>
      <c r="H580" s="455"/>
      <c r="I580" s="766"/>
      <c r="J580" s="456">
        <f t="shared" si="46"/>
        <v>0</v>
      </c>
      <c r="K580" s="779"/>
      <c r="L580" s="457">
        <f t="shared" si="47"/>
        <v>0</v>
      </c>
      <c r="M580" s="790">
        <f t="shared" si="48"/>
        <v>0</v>
      </c>
      <c r="N580" s="829">
        <f t="shared" si="48"/>
        <v>0</v>
      </c>
      <c r="O580" s="819"/>
      <c r="P580" s="167"/>
    </row>
    <row r="581" spans="1:16" ht="18.75" customHeight="1" x14ac:dyDescent="0.15">
      <c r="A581" s="149"/>
      <c r="B581" s="216"/>
      <c r="C581" s="217"/>
      <c r="D581" s="318"/>
      <c r="E581" s="487"/>
      <c r="F581" s="492"/>
      <c r="G581" s="334"/>
      <c r="H581" s="455"/>
      <c r="I581" s="766"/>
      <c r="J581" s="456">
        <f t="shared" si="46"/>
        <v>0</v>
      </c>
      <c r="K581" s="779"/>
      <c r="L581" s="457">
        <f t="shared" si="47"/>
        <v>0</v>
      </c>
      <c r="M581" s="790">
        <f t="shared" si="48"/>
        <v>0</v>
      </c>
      <c r="N581" s="829">
        <f t="shared" si="48"/>
        <v>0</v>
      </c>
      <c r="O581" s="819"/>
      <c r="P581" s="167"/>
    </row>
    <row r="582" spans="1:16" ht="18.75" customHeight="1" x14ac:dyDescent="0.15">
      <c r="A582" s="149"/>
      <c r="B582" s="216"/>
      <c r="C582" s="217"/>
      <c r="D582" s="318"/>
      <c r="E582" s="487"/>
      <c r="F582" s="492"/>
      <c r="G582" s="334"/>
      <c r="H582" s="455"/>
      <c r="I582" s="766"/>
      <c r="J582" s="456">
        <f t="shared" si="46"/>
        <v>0</v>
      </c>
      <c r="K582" s="779"/>
      <c r="L582" s="457">
        <f t="shared" si="47"/>
        <v>0</v>
      </c>
      <c r="M582" s="790">
        <f t="shared" si="48"/>
        <v>0</v>
      </c>
      <c r="N582" s="829">
        <f t="shared" si="48"/>
        <v>0</v>
      </c>
      <c r="O582" s="819"/>
      <c r="P582" s="167"/>
    </row>
    <row r="583" spans="1:16" ht="18.75" customHeight="1" x14ac:dyDescent="0.15">
      <c r="A583" s="149"/>
      <c r="B583" s="216"/>
      <c r="C583" s="217"/>
      <c r="D583" s="318"/>
      <c r="E583" s="487"/>
      <c r="F583" s="492"/>
      <c r="G583" s="334"/>
      <c r="H583" s="455"/>
      <c r="I583" s="766"/>
      <c r="J583" s="456">
        <f t="shared" si="46"/>
        <v>0</v>
      </c>
      <c r="K583" s="779"/>
      <c r="L583" s="457">
        <f t="shared" si="47"/>
        <v>0</v>
      </c>
      <c r="M583" s="790">
        <f t="shared" si="48"/>
        <v>0</v>
      </c>
      <c r="N583" s="829">
        <f t="shared" si="48"/>
        <v>0</v>
      </c>
      <c r="O583" s="819"/>
      <c r="P583" s="167"/>
    </row>
    <row r="584" spans="1:16" ht="18.75" customHeight="1" x14ac:dyDescent="0.15">
      <c r="A584" s="149"/>
      <c r="B584" s="216"/>
      <c r="C584" s="217"/>
      <c r="D584" s="318"/>
      <c r="E584" s="487"/>
      <c r="F584" s="492"/>
      <c r="G584" s="334"/>
      <c r="H584" s="455"/>
      <c r="I584" s="766"/>
      <c r="J584" s="456">
        <f t="shared" si="46"/>
        <v>0</v>
      </c>
      <c r="K584" s="779"/>
      <c r="L584" s="457">
        <f t="shared" si="47"/>
        <v>0</v>
      </c>
      <c r="M584" s="790">
        <f t="shared" si="48"/>
        <v>0</v>
      </c>
      <c r="N584" s="829">
        <f t="shared" si="48"/>
        <v>0</v>
      </c>
      <c r="O584" s="819"/>
      <c r="P584" s="167"/>
    </row>
    <row r="585" spans="1:16" ht="18.75" customHeight="1" x14ac:dyDescent="0.15">
      <c r="A585" s="149"/>
      <c r="B585" s="216"/>
      <c r="C585" s="217"/>
      <c r="D585" s="318"/>
      <c r="E585" s="487"/>
      <c r="F585" s="492"/>
      <c r="G585" s="334"/>
      <c r="H585" s="455"/>
      <c r="I585" s="766"/>
      <c r="J585" s="456">
        <f t="shared" si="46"/>
        <v>0</v>
      </c>
      <c r="K585" s="779"/>
      <c r="L585" s="457">
        <f t="shared" si="47"/>
        <v>0</v>
      </c>
      <c r="M585" s="790">
        <f t="shared" si="48"/>
        <v>0</v>
      </c>
      <c r="N585" s="829">
        <f t="shared" si="48"/>
        <v>0</v>
      </c>
      <c r="O585" s="819"/>
      <c r="P585" s="167"/>
    </row>
    <row r="586" spans="1:16" ht="18.75" customHeight="1" x14ac:dyDescent="0.15">
      <c r="A586" s="149"/>
      <c r="B586" s="216"/>
      <c r="C586" s="217"/>
      <c r="D586" s="318"/>
      <c r="E586" s="487"/>
      <c r="F586" s="492"/>
      <c r="G586" s="334"/>
      <c r="H586" s="455"/>
      <c r="I586" s="766"/>
      <c r="J586" s="456">
        <f t="shared" si="46"/>
        <v>0</v>
      </c>
      <c r="K586" s="779"/>
      <c r="L586" s="457">
        <f t="shared" si="47"/>
        <v>0</v>
      </c>
      <c r="M586" s="790">
        <f t="shared" si="48"/>
        <v>0</v>
      </c>
      <c r="N586" s="829">
        <f t="shared" si="48"/>
        <v>0</v>
      </c>
      <c r="O586" s="819"/>
      <c r="P586" s="167"/>
    </row>
    <row r="587" spans="1:16" ht="18.75" customHeight="1" x14ac:dyDescent="0.15">
      <c r="A587" s="149"/>
      <c r="B587" s="216"/>
      <c r="C587" s="217"/>
      <c r="D587" s="318"/>
      <c r="E587" s="487"/>
      <c r="F587" s="493"/>
      <c r="G587" s="334"/>
      <c r="H587" s="455"/>
      <c r="I587" s="766"/>
      <c r="J587" s="456">
        <f t="shared" si="46"/>
        <v>0</v>
      </c>
      <c r="K587" s="779"/>
      <c r="L587" s="457">
        <f t="shared" si="47"/>
        <v>0</v>
      </c>
      <c r="M587" s="790">
        <f t="shared" si="48"/>
        <v>0</v>
      </c>
      <c r="N587" s="829">
        <f t="shared" si="48"/>
        <v>0</v>
      </c>
      <c r="O587" s="819"/>
      <c r="P587" s="167"/>
    </row>
    <row r="588" spans="1:16" ht="18.75" customHeight="1" x14ac:dyDescent="0.15">
      <c r="A588" s="149"/>
      <c r="B588" s="216"/>
      <c r="C588" s="217"/>
      <c r="D588" s="318"/>
      <c r="E588" s="487"/>
      <c r="F588" s="493"/>
      <c r="G588" s="334"/>
      <c r="H588" s="455"/>
      <c r="I588" s="766"/>
      <c r="J588" s="456">
        <f t="shared" si="46"/>
        <v>0</v>
      </c>
      <c r="K588" s="779"/>
      <c r="L588" s="457">
        <f t="shared" si="47"/>
        <v>0</v>
      </c>
      <c r="M588" s="790">
        <f t="shared" si="48"/>
        <v>0</v>
      </c>
      <c r="N588" s="829">
        <f t="shared" si="48"/>
        <v>0</v>
      </c>
      <c r="O588" s="819"/>
      <c r="P588" s="167"/>
    </row>
    <row r="589" spans="1:16" ht="18.75" customHeight="1" x14ac:dyDescent="0.15">
      <c r="A589" s="149"/>
      <c r="B589" s="216"/>
      <c r="C589" s="217"/>
      <c r="D589" s="318"/>
      <c r="E589" s="487"/>
      <c r="F589" s="493"/>
      <c r="G589" s="334"/>
      <c r="H589" s="455"/>
      <c r="I589" s="766"/>
      <c r="J589" s="456">
        <f t="shared" si="46"/>
        <v>0</v>
      </c>
      <c r="K589" s="779"/>
      <c r="L589" s="457">
        <f t="shared" si="47"/>
        <v>0</v>
      </c>
      <c r="M589" s="790">
        <f t="shared" si="48"/>
        <v>0</v>
      </c>
      <c r="N589" s="829">
        <f t="shared" si="48"/>
        <v>0</v>
      </c>
      <c r="O589" s="819"/>
      <c r="P589" s="167"/>
    </row>
    <row r="590" spans="1:16" ht="18.75" customHeight="1" x14ac:dyDescent="0.15">
      <c r="A590" s="149"/>
      <c r="B590" s="216"/>
      <c r="C590" s="217"/>
      <c r="D590" s="318"/>
      <c r="E590" s="487"/>
      <c r="F590" s="493"/>
      <c r="G590" s="334"/>
      <c r="H590" s="455"/>
      <c r="I590" s="766"/>
      <c r="J590" s="456">
        <f t="shared" si="46"/>
        <v>0</v>
      </c>
      <c r="K590" s="779"/>
      <c r="L590" s="457">
        <f t="shared" si="47"/>
        <v>0</v>
      </c>
      <c r="M590" s="790">
        <f t="shared" si="48"/>
        <v>0</v>
      </c>
      <c r="N590" s="829">
        <f t="shared" si="48"/>
        <v>0</v>
      </c>
      <c r="O590" s="819"/>
      <c r="P590" s="167"/>
    </row>
    <row r="591" spans="1:16" ht="18.75" customHeight="1" x14ac:dyDescent="0.15">
      <c r="A591" s="149"/>
      <c r="B591" s="216"/>
      <c r="C591" s="217"/>
      <c r="D591" s="318"/>
      <c r="E591" s="487"/>
      <c r="F591" s="493"/>
      <c r="G591" s="334"/>
      <c r="H591" s="455"/>
      <c r="I591" s="766"/>
      <c r="J591" s="456">
        <f t="shared" si="46"/>
        <v>0</v>
      </c>
      <c r="K591" s="779"/>
      <c r="L591" s="457">
        <f t="shared" si="47"/>
        <v>0</v>
      </c>
      <c r="M591" s="790">
        <f t="shared" si="48"/>
        <v>0</v>
      </c>
      <c r="N591" s="829">
        <f t="shared" si="48"/>
        <v>0</v>
      </c>
      <c r="O591" s="819"/>
      <c r="P591" s="167"/>
    </row>
    <row r="592" spans="1:16" ht="18.75" customHeight="1" x14ac:dyDescent="0.15">
      <c r="A592" s="149"/>
      <c r="B592" s="216"/>
      <c r="C592" s="217"/>
      <c r="D592" s="318"/>
      <c r="E592" s="487"/>
      <c r="F592" s="493"/>
      <c r="G592" s="334"/>
      <c r="H592" s="455"/>
      <c r="I592" s="766"/>
      <c r="J592" s="456">
        <f t="shared" si="46"/>
        <v>0</v>
      </c>
      <c r="K592" s="779"/>
      <c r="L592" s="457">
        <f t="shared" si="47"/>
        <v>0</v>
      </c>
      <c r="M592" s="790">
        <f t="shared" si="48"/>
        <v>0</v>
      </c>
      <c r="N592" s="829">
        <f t="shared" si="48"/>
        <v>0</v>
      </c>
      <c r="O592" s="819"/>
      <c r="P592" s="167"/>
    </row>
    <row r="593" spans="1:29" ht="18.75" customHeight="1" x14ac:dyDescent="0.15">
      <c r="A593" s="149"/>
      <c r="B593" s="216"/>
      <c r="C593" s="217"/>
      <c r="D593" s="318"/>
      <c r="E593" s="487"/>
      <c r="F593" s="493"/>
      <c r="G593" s="334"/>
      <c r="H593" s="455"/>
      <c r="I593" s="766"/>
      <c r="J593" s="456">
        <f t="shared" si="46"/>
        <v>0</v>
      </c>
      <c r="K593" s="779"/>
      <c r="L593" s="457">
        <f t="shared" si="47"/>
        <v>0</v>
      </c>
      <c r="M593" s="790">
        <f t="shared" si="48"/>
        <v>0</v>
      </c>
      <c r="N593" s="829">
        <f t="shared" si="48"/>
        <v>0</v>
      </c>
      <c r="O593" s="819"/>
      <c r="P593" s="167"/>
    </row>
    <row r="594" spans="1:29" ht="18.75" customHeight="1" x14ac:dyDescent="0.15">
      <c r="A594" s="149"/>
      <c r="B594" s="216"/>
      <c r="C594" s="217"/>
      <c r="D594" s="318"/>
      <c r="E594" s="487"/>
      <c r="F594" s="493"/>
      <c r="G594" s="334"/>
      <c r="H594" s="455"/>
      <c r="I594" s="766"/>
      <c r="J594" s="456">
        <f t="shared" si="46"/>
        <v>0</v>
      </c>
      <c r="K594" s="779"/>
      <c r="L594" s="457">
        <f t="shared" si="47"/>
        <v>0</v>
      </c>
      <c r="M594" s="790">
        <f t="shared" si="48"/>
        <v>0</v>
      </c>
      <c r="N594" s="829">
        <f t="shared" si="48"/>
        <v>0</v>
      </c>
      <c r="O594" s="819"/>
      <c r="P594" s="167"/>
    </row>
    <row r="595" spans="1:29" ht="18.75" customHeight="1" x14ac:dyDescent="0.15">
      <c r="A595" s="149"/>
      <c r="B595" s="216"/>
      <c r="C595" s="217"/>
      <c r="D595" s="318"/>
      <c r="E595" s="487"/>
      <c r="F595" s="493"/>
      <c r="G595" s="334"/>
      <c r="H595" s="455"/>
      <c r="I595" s="766"/>
      <c r="J595" s="456">
        <f t="shared" si="46"/>
        <v>0</v>
      </c>
      <c r="K595" s="779"/>
      <c r="L595" s="457">
        <f t="shared" si="47"/>
        <v>0</v>
      </c>
      <c r="M595" s="790">
        <f t="shared" si="48"/>
        <v>0</v>
      </c>
      <c r="N595" s="829">
        <f t="shared" si="48"/>
        <v>0</v>
      </c>
      <c r="O595" s="819"/>
      <c r="P595" s="167"/>
    </row>
    <row r="596" spans="1:29" ht="18.75" customHeight="1" x14ac:dyDescent="0.15">
      <c r="A596" s="149"/>
      <c r="B596" s="216"/>
      <c r="C596" s="217"/>
      <c r="D596" s="318"/>
      <c r="E596" s="487"/>
      <c r="F596" s="493"/>
      <c r="G596" s="334"/>
      <c r="H596" s="455"/>
      <c r="I596" s="766"/>
      <c r="J596" s="456">
        <f t="shared" si="46"/>
        <v>0</v>
      </c>
      <c r="K596" s="779"/>
      <c r="L596" s="457">
        <f t="shared" si="47"/>
        <v>0</v>
      </c>
      <c r="M596" s="790">
        <f t="shared" si="48"/>
        <v>0</v>
      </c>
      <c r="N596" s="829">
        <f t="shared" si="48"/>
        <v>0</v>
      </c>
      <c r="O596" s="819"/>
      <c r="P596" s="167"/>
    </row>
    <row r="597" spans="1:29" ht="18.75" customHeight="1" x14ac:dyDescent="0.15">
      <c r="A597" s="149"/>
      <c r="B597" s="216"/>
      <c r="C597" s="217"/>
      <c r="D597" s="318"/>
      <c r="E597" s="487"/>
      <c r="F597" s="493"/>
      <c r="G597" s="334"/>
      <c r="H597" s="455"/>
      <c r="I597" s="766"/>
      <c r="J597" s="456">
        <f t="shared" si="46"/>
        <v>0</v>
      </c>
      <c r="K597" s="779"/>
      <c r="L597" s="457">
        <f t="shared" si="47"/>
        <v>0</v>
      </c>
      <c r="M597" s="790">
        <f t="shared" si="48"/>
        <v>0</v>
      </c>
      <c r="N597" s="829">
        <f t="shared" si="48"/>
        <v>0</v>
      </c>
      <c r="O597" s="819"/>
      <c r="P597" s="167"/>
    </row>
    <row r="598" spans="1:29" s="135" customFormat="1" ht="18.75" customHeight="1" x14ac:dyDescent="0.15">
      <c r="A598" s="149"/>
      <c r="B598" s="216"/>
      <c r="C598" s="217"/>
      <c r="D598" s="318"/>
      <c r="E598" s="353" t="s">
        <v>418</v>
      </c>
      <c r="F598" s="182" t="s">
        <v>852</v>
      </c>
      <c r="G598" s="334"/>
      <c r="H598" s="455"/>
      <c r="I598" s="766"/>
      <c r="J598" s="459">
        <f>SUMIFS(J567:J597,D567:D597,"設備（部材）")</f>
        <v>0</v>
      </c>
      <c r="K598" s="779"/>
      <c r="L598" s="460">
        <f>SUMIFS(L567:L597,D567:D597,"設備（部材）")</f>
        <v>0</v>
      </c>
      <c r="M598" s="790"/>
      <c r="N598" s="831">
        <f>J598-L598</f>
        <v>0</v>
      </c>
      <c r="O598" s="819"/>
      <c r="Q598" s="134"/>
      <c r="R598" s="134"/>
      <c r="S598" s="134"/>
      <c r="T598" s="134"/>
      <c r="U598" s="134"/>
      <c r="V598" s="134"/>
      <c r="W598" s="134"/>
      <c r="X598" s="134"/>
      <c r="Y598" s="134"/>
      <c r="Z598" s="134"/>
      <c r="AA598" s="134"/>
      <c r="AB598" s="134"/>
      <c r="AC598" s="134"/>
    </row>
    <row r="599" spans="1:29" s="135" customFormat="1" ht="18.75" customHeight="1" x14ac:dyDescent="0.15">
      <c r="A599" s="149"/>
      <c r="B599" s="216"/>
      <c r="C599" s="217"/>
      <c r="D599" s="318"/>
      <c r="E599" s="353" t="s">
        <v>853</v>
      </c>
      <c r="F599" s="182" t="s">
        <v>852</v>
      </c>
      <c r="G599" s="334"/>
      <c r="H599" s="455"/>
      <c r="I599" s="766"/>
      <c r="J599" s="459">
        <f>SUMIFS(J567:J597,D567:D597,"工事")</f>
        <v>0</v>
      </c>
      <c r="K599" s="779"/>
      <c r="L599" s="460">
        <f>SUMIFS(L567:L597,D567:D597,"工事")</f>
        <v>0</v>
      </c>
      <c r="M599" s="790"/>
      <c r="N599" s="831">
        <f>J599-L599</f>
        <v>0</v>
      </c>
      <c r="O599" s="819"/>
      <c r="Q599" s="134"/>
      <c r="R599" s="134"/>
      <c r="S599" s="134"/>
      <c r="T599" s="134"/>
      <c r="U599" s="134"/>
      <c r="V599" s="134"/>
      <c r="W599" s="134"/>
      <c r="X599" s="134"/>
      <c r="Y599" s="134"/>
      <c r="Z599" s="134"/>
      <c r="AA599" s="134"/>
      <c r="AB599" s="134"/>
      <c r="AC599" s="134"/>
    </row>
    <row r="600" spans="1:29" s="135" customFormat="1" ht="18.75" customHeight="1" thickBot="1" x14ac:dyDescent="0.2">
      <c r="A600" s="149"/>
      <c r="B600" s="218"/>
      <c r="C600" s="219"/>
      <c r="D600" s="319"/>
      <c r="E600" s="354" t="s">
        <v>850</v>
      </c>
      <c r="F600" s="355" t="s">
        <v>851</v>
      </c>
      <c r="G600" s="345"/>
      <c r="H600" s="489"/>
      <c r="I600" s="774"/>
      <c r="J600" s="494">
        <f>J598+J599</f>
        <v>0</v>
      </c>
      <c r="K600" s="786"/>
      <c r="L600" s="495">
        <f>L598+L599</f>
        <v>0</v>
      </c>
      <c r="M600" s="804"/>
      <c r="N600" s="832">
        <f>J600-L600</f>
        <v>0</v>
      </c>
      <c r="O600" s="838"/>
      <c r="Q600" s="134"/>
      <c r="R600" s="134"/>
      <c r="S600" s="134"/>
      <c r="T600" s="134"/>
      <c r="U600" s="134"/>
      <c r="V600" s="134"/>
      <c r="W600" s="134"/>
      <c r="X600" s="134"/>
      <c r="Y600" s="134"/>
      <c r="Z600" s="134"/>
      <c r="AA600" s="134"/>
      <c r="AB600" s="134"/>
      <c r="AC600" s="134"/>
    </row>
    <row r="601" spans="1:29" ht="18.75" customHeight="1" x14ac:dyDescent="0.15">
      <c r="A601" s="149"/>
      <c r="B601" s="183"/>
      <c r="C601" s="184"/>
      <c r="D601" s="316"/>
      <c r="E601" s="487"/>
      <c r="F601" s="492" t="s">
        <v>182</v>
      </c>
      <c r="G601" s="334"/>
      <c r="H601" s="455"/>
      <c r="I601" s="766"/>
      <c r="J601" s="456"/>
      <c r="K601" s="779"/>
      <c r="L601" s="457"/>
      <c r="M601" s="790"/>
      <c r="N601" s="829"/>
      <c r="O601" s="819"/>
      <c r="P601" s="167"/>
    </row>
    <row r="602" spans="1:29" ht="18.75" customHeight="1" x14ac:dyDescent="0.15">
      <c r="A602" s="149"/>
      <c r="B602" s="216"/>
      <c r="C602" s="217"/>
      <c r="D602" s="318"/>
      <c r="E602" s="487"/>
      <c r="F602" s="493"/>
      <c r="G602" s="334"/>
      <c r="H602" s="455"/>
      <c r="I602" s="766"/>
      <c r="J602" s="456">
        <f t="shared" ref="J602:J632" si="49">ROUNDDOWN(H602*I602,0)</f>
        <v>0</v>
      </c>
      <c r="K602" s="779"/>
      <c r="L602" s="457">
        <f t="shared" ref="L602:L632" si="50">ROUNDDOWN(H602*K602,0)</f>
        <v>0</v>
      </c>
      <c r="M602" s="790">
        <f>I602-K602</f>
        <v>0</v>
      </c>
      <c r="N602" s="829">
        <f>J602-L602</f>
        <v>0</v>
      </c>
      <c r="O602" s="819"/>
      <c r="P602" s="167"/>
    </row>
    <row r="603" spans="1:29" ht="18.75" customHeight="1" x14ac:dyDescent="0.15">
      <c r="A603" s="149"/>
      <c r="B603" s="216"/>
      <c r="C603" s="217"/>
      <c r="D603" s="318"/>
      <c r="E603" s="487"/>
      <c r="F603" s="493"/>
      <c r="G603" s="334"/>
      <c r="H603" s="455"/>
      <c r="I603" s="766"/>
      <c r="J603" s="456">
        <f t="shared" si="49"/>
        <v>0</v>
      </c>
      <c r="K603" s="779"/>
      <c r="L603" s="457">
        <f t="shared" si="50"/>
        <v>0</v>
      </c>
      <c r="M603" s="790">
        <f t="shared" ref="M603:N632" si="51">I603-K603</f>
        <v>0</v>
      </c>
      <c r="N603" s="829">
        <f t="shared" si="51"/>
        <v>0</v>
      </c>
      <c r="O603" s="819"/>
      <c r="P603" s="167"/>
    </row>
    <row r="604" spans="1:29" ht="18.75" customHeight="1" x14ac:dyDescent="0.15">
      <c r="A604" s="149"/>
      <c r="B604" s="216"/>
      <c r="C604" s="217"/>
      <c r="D604" s="318"/>
      <c r="E604" s="487"/>
      <c r="F604" s="492"/>
      <c r="G604" s="334"/>
      <c r="H604" s="455"/>
      <c r="I604" s="766"/>
      <c r="J604" s="456">
        <f t="shared" si="49"/>
        <v>0</v>
      </c>
      <c r="K604" s="779"/>
      <c r="L604" s="457">
        <f t="shared" si="50"/>
        <v>0</v>
      </c>
      <c r="M604" s="790">
        <f t="shared" si="51"/>
        <v>0</v>
      </c>
      <c r="N604" s="829">
        <f t="shared" si="51"/>
        <v>0</v>
      </c>
      <c r="O604" s="819"/>
      <c r="P604" s="167"/>
    </row>
    <row r="605" spans="1:29" ht="18.75" customHeight="1" x14ac:dyDescent="0.15">
      <c r="A605" s="149"/>
      <c r="B605" s="216"/>
      <c r="C605" s="217"/>
      <c r="D605" s="318"/>
      <c r="E605" s="487"/>
      <c r="F605" s="492"/>
      <c r="G605" s="334"/>
      <c r="H605" s="455"/>
      <c r="I605" s="766"/>
      <c r="J605" s="456">
        <f t="shared" si="49"/>
        <v>0</v>
      </c>
      <c r="K605" s="779"/>
      <c r="L605" s="457">
        <f t="shared" si="50"/>
        <v>0</v>
      </c>
      <c r="M605" s="790">
        <f t="shared" si="51"/>
        <v>0</v>
      </c>
      <c r="N605" s="829">
        <f t="shared" si="51"/>
        <v>0</v>
      </c>
      <c r="O605" s="819"/>
      <c r="P605" s="167"/>
    </row>
    <row r="606" spans="1:29" ht="18.75" customHeight="1" x14ac:dyDescent="0.15">
      <c r="A606" s="149"/>
      <c r="B606" s="216"/>
      <c r="C606" s="217"/>
      <c r="D606" s="318"/>
      <c r="E606" s="487"/>
      <c r="F606" s="492"/>
      <c r="G606" s="334"/>
      <c r="H606" s="455"/>
      <c r="I606" s="766"/>
      <c r="J606" s="456">
        <f t="shared" si="49"/>
        <v>0</v>
      </c>
      <c r="K606" s="779"/>
      <c r="L606" s="457">
        <f t="shared" si="50"/>
        <v>0</v>
      </c>
      <c r="M606" s="790">
        <f t="shared" si="51"/>
        <v>0</v>
      </c>
      <c r="N606" s="829">
        <f t="shared" si="51"/>
        <v>0</v>
      </c>
      <c r="O606" s="819"/>
      <c r="P606" s="167"/>
    </row>
    <row r="607" spans="1:29" ht="18.75" customHeight="1" x14ac:dyDescent="0.15">
      <c r="A607" s="149"/>
      <c r="B607" s="216"/>
      <c r="C607" s="217"/>
      <c r="D607" s="318"/>
      <c r="E607" s="487"/>
      <c r="F607" s="492"/>
      <c r="G607" s="334"/>
      <c r="H607" s="455"/>
      <c r="I607" s="766"/>
      <c r="J607" s="456">
        <f t="shared" si="49"/>
        <v>0</v>
      </c>
      <c r="K607" s="779"/>
      <c r="L607" s="457">
        <f t="shared" si="50"/>
        <v>0</v>
      </c>
      <c r="M607" s="790">
        <f t="shared" si="51"/>
        <v>0</v>
      </c>
      <c r="N607" s="829">
        <f t="shared" si="51"/>
        <v>0</v>
      </c>
      <c r="O607" s="819"/>
      <c r="P607" s="167"/>
    </row>
    <row r="608" spans="1:29" ht="18.75" customHeight="1" x14ac:dyDescent="0.15">
      <c r="A608" s="149"/>
      <c r="B608" s="216"/>
      <c r="C608" s="217"/>
      <c r="D608" s="318"/>
      <c r="E608" s="487"/>
      <c r="F608" s="492"/>
      <c r="G608" s="334"/>
      <c r="H608" s="455"/>
      <c r="I608" s="766"/>
      <c r="J608" s="456">
        <f t="shared" si="49"/>
        <v>0</v>
      </c>
      <c r="K608" s="779"/>
      <c r="L608" s="457">
        <f t="shared" si="50"/>
        <v>0</v>
      </c>
      <c r="M608" s="790">
        <f t="shared" si="51"/>
        <v>0</v>
      </c>
      <c r="N608" s="829">
        <f t="shared" si="51"/>
        <v>0</v>
      </c>
      <c r="O608" s="819"/>
      <c r="P608" s="167"/>
    </row>
    <row r="609" spans="1:16" ht="18.75" customHeight="1" x14ac:dyDescent="0.15">
      <c r="A609" s="149"/>
      <c r="B609" s="216"/>
      <c r="C609" s="217"/>
      <c r="D609" s="318"/>
      <c r="E609" s="487"/>
      <c r="F609" s="492"/>
      <c r="G609" s="334"/>
      <c r="H609" s="455"/>
      <c r="I609" s="766"/>
      <c r="J609" s="456">
        <f t="shared" si="49"/>
        <v>0</v>
      </c>
      <c r="K609" s="779"/>
      <c r="L609" s="457">
        <f t="shared" si="50"/>
        <v>0</v>
      </c>
      <c r="M609" s="790">
        <f t="shared" si="51"/>
        <v>0</v>
      </c>
      <c r="N609" s="829">
        <f t="shared" si="51"/>
        <v>0</v>
      </c>
      <c r="O609" s="819"/>
      <c r="P609" s="167"/>
    </row>
    <row r="610" spans="1:16" ht="18.75" customHeight="1" x14ac:dyDescent="0.15">
      <c r="A610" s="149"/>
      <c r="B610" s="216"/>
      <c r="C610" s="217"/>
      <c r="D610" s="318"/>
      <c r="E610" s="487"/>
      <c r="F610" s="492"/>
      <c r="G610" s="334"/>
      <c r="H610" s="455"/>
      <c r="I610" s="766"/>
      <c r="J610" s="456">
        <f t="shared" si="49"/>
        <v>0</v>
      </c>
      <c r="K610" s="779"/>
      <c r="L610" s="457">
        <f t="shared" si="50"/>
        <v>0</v>
      </c>
      <c r="M610" s="790">
        <f t="shared" si="51"/>
        <v>0</v>
      </c>
      <c r="N610" s="829">
        <f t="shared" si="51"/>
        <v>0</v>
      </c>
      <c r="O610" s="819"/>
      <c r="P610" s="167"/>
    </row>
    <row r="611" spans="1:16" ht="18.75" customHeight="1" x14ac:dyDescent="0.15">
      <c r="A611" s="149"/>
      <c r="B611" s="216"/>
      <c r="C611" s="217"/>
      <c r="D611" s="318"/>
      <c r="E611" s="487"/>
      <c r="F611" s="492"/>
      <c r="G611" s="334"/>
      <c r="H611" s="455"/>
      <c r="I611" s="766"/>
      <c r="J611" s="456">
        <f t="shared" si="49"/>
        <v>0</v>
      </c>
      <c r="K611" s="779"/>
      <c r="L611" s="457">
        <f t="shared" si="50"/>
        <v>0</v>
      </c>
      <c r="M611" s="790">
        <f t="shared" si="51"/>
        <v>0</v>
      </c>
      <c r="N611" s="829">
        <f t="shared" si="51"/>
        <v>0</v>
      </c>
      <c r="O611" s="819"/>
      <c r="P611" s="167"/>
    </row>
    <row r="612" spans="1:16" ht="18.75" customHeight="1" x14ac:dyDescent="0.15">
      <c r="A612" s="149"/>
      <c r="B612" s="216"/>
      <c r="C612" s="217"/>
      <c r="D612" s="318"/>
      <c r="E612" s="487"/>
      <c r="F612" s="492"/>
      <c r="G612" s="334"/>
      <c r="H612" s="455"/>
      <c r="I612" s="766"/>
      <c r="J612" s="456">
        <f t="shared" si="49"/>
        <v>0</v>
      </c>
      <c r="K612" s="779"/>
      <c r="L612" s="457">
        <f t="shared" si="50"/>
        <v>0</v>
      </c>
      <c r="M612" s="790">
        <f t="shared" si="51"/>
        <v>0</v>
      </c>
      <c r="N612" s="829">
        <f t="shared" si="51"/>
        <v>0</v>
      </c>
      <c r="O612" s="819"/>
      <c r="P612" s="167"/>
    </row>
    <row r="613" spans="1:16" ht="18.75" customHeight="1" x14ac:dyDescent="0.15">
      <c r="A613" s="149"/>
      <c r="B613" s="216"/>
      <c r="C613" s="217"/>
      <c r="D613" s="318"/>
      <c r="E613" s="487"/>
      <c r="F613" s="492"/>
      <c r="G613" s="334"/>
      <c r="H613" s="455"/>
      <c r="I613" s="766"/>
      <c r="J613" s="456">
        <f t="shared" si="49"/>
        <v>0</v>
      </c>
      <c r="K613" s="779"/>
      <c r="L613" s="457">
        <f t="shared" si="50"/>
        <v>0</v>
      </c>
      <c r="M613" s="790">
        <f t="shared" si="51"/>
        <v>0</v>
      </c>
      <c r="N613" s="829">
        <f t="shared" si="51"/>
        <v>0</v>
      </c>
      <c r="O613" s="819"/>
      <c r="P613" s="167"/>
    </row>
    <row r="614" spans="1:16" ht="18.75" customHeight="1" x14ac:dyDescent="0.15">
      <c r="A614" s="149"/>
      <c r="B614" s="216"/>
      <c r="C614" s="217"/>
      <c r="D614" s="318"/>
      <c r="E614" s="487"/>
      <c r="F614" s="492"/>
      <c r="G614" s="334"/>
      <c r="H614" s="455"/>
      <c r="I614" s="766"/>
      <c r="J614" s="456">
        <f t="shared" si="49"/>
        <v>0</v>
      </c>
      <c r="K614" s="779"/>
      <c r="L614" s="457">
        <f t="shared" si="50"/>
        <v>0</v>
      </c>
      <c r="M614" s="790">
        <f t="shared" si="51"/>
        <v>0</v>
      </c>
      <c r="N614" s="829">
        <f t="shared" si="51"/>
        <v>0</v>
      </c>
      <c r="O614" s="819"/>
      <c r="P614" s="167"/>
    </row>
    <row r="615" spans="1:16" ht="18.75" customHeight="1" x14ac:dyDescent="0.15">
      <c r="A615" s="149"/>
      <c r="B615" s="216"/>
      <c r="C615" s="217"/>
      <c r="D615" s="318"/>
      <c r="E615" s="487"/>
      <c r="F615" s="492"/>
      <c r="G615" s="334"/>
      <c r="H615" s="455"/>
      <c r="I615" s="766"/>
      <c r="J615" s="456">
        <f t="shared" si="49"/>
        <v>0</v>
      </c>
      <c r="K615" s="779"/>
      <c r="L615" s="457">
        <f t="shared" si="50"/>
        <v>0</v>
      </c>
      <c r="M615" s="790">
        <f t="shared" si="51"/>
        <v>0</v>
      </c>
      <c r="N615" s="829">
        <f t="shared" si="51"/>
        <v>0</v>
      </c>
      <c r="O615" s="819"/>
      <c r="P615" s="167"/>
    </row>
    <row r="616" spans="1:16" ht="18.75" customHeight="1" x14ac:dyDescent="0.15">
      <c r="A616" s="149"/>
      <c r="B616" s="216"/>
      <c r="C616" s="217"/>
      <c r="D616" s="318"/>
      <c r="E616" s="487"/>
      <c r="F616" s="492"/>
      <c r="G616" s="334"/>
      <c r="H616" s="455"/>
      <c r="I616" s="766"/>
      <c r="J616" s="456">
        <f t="shared" si="49"/>
        <v>0</v>
      </c>
      <c r="K616" s="779"/>
      <c r="L616" s="457">
        <f t="shared" si="50"/>
        <v>0</v>
      </c>
      <c r="M616" s="790">
        <f t="shared" si="51"/>
        <v>0</v>
      </c>
      <c r="N616" s="829">
        <f t="shared" si="51"/>
        <v>0</v>
      </c>
      <c r="O616" s="819"/>
      <c r="P616" s="167"/>
    </row>
    <row r="617" spans="1:16" ht="18.75" customHeight="1" x14ac:dyDescent="0.15">
      <c r="A617" s="149"/>
      <c r="B617" s="216"/>
      <c r="C617" s="217"/>
      <c r="D617" s="318"/>
      <c r="E617" s="487"/>
      <c r="F617" s="492"/>
      <c r="G617" s="334"/>
      <c r="H617" s="455"/>
      <c r="I617" s="766"/>
      <c r="J617" s="456">
        <f t="shared" si="49"/>
        <v>0</v>
      </c>
      <c r="K617" s="779"/>
      <c r="L617" s="457">
        <f t="shared" si="50"/>
        <v>0</v>
      </c>
      <c r="M617" s="790">
        <f t="shared" si="51"/>
        <v>0</v>
      </c>
      <c r="N617" s="829">
        <f t="shared" si="51"/>
        <v>0</v>
      </c>
      <c r="O617" s="819"/>
      <c r="P617" s="167"/>
    </row>
    <row r="618" spans="1:16" ht="18.75" customHeight="1" x14ac:dyDescent="0.15">
      <c r="A618" s="149"/>
      <c r="B618" s="216"/>
      <c r="C618" s="217"/>
      <c r="D618" s="318"/>
      <c r="E618" s="487"/>
      <c r="F618" s="492"/>
      <c r="G618" s="334"/>
      <c r="H618" s="455"/>
      <c r="I618" s="766"/>
      <c r="J618" s="456">
        <f t="shared" si="49"/>
        <v>0</v>
      </c>
      <c r="K618" s="779"/>
      <c r="L618" s="457">
        <f t="shared" si="50"/>
        <v>0</v>
      </c>
      <c r="M618" s="790">
        <f t="shared" si="51"/>
        <v>0</v>
      </c>
      <c r="N618" s="829">
        <f t="shared" si="51"/>
        <v>0</v>
      </c>
      <c r="O618" s="819"/>
      <c r="P618" s="167"/>
    </row>
    <row r="619" spans="1:16" ht="18.75" customHeight="1" x14ac:dyDescent="0.15">
      <c r="A619" s="149"/>
      <c r="B619" s="216"/>
      <c r="C619" s="217"/>
      <c r="D619" s="318"/>
      <c r="E619" s="487"/>
      <c r="F619" s="492"/>
      <c r="G619" s="334"/>
      <c r="H619" s="455"/>
      <c r="I619" s="766"/>
      <c r="J619" s="456">
        <f t="shared" si="49"/>
        <v>0</v>
      </c>
      <c r="K619" s="779"/>
      <c r="L619" s="457">
        <f t="shared" si="50"/>
        <v>0</v>
      </c>
      <c r="M619" s="790">
        <f t="shared" si="51"/>
        <v>0</v>
      </c>
      <c r="N619" s="829">
        <f t="shared" si="51"/>
        <v>0</v>
      </c>
      <c r="O619" s="819"/>
      <c r="P619" s="167"/>
    </row>
    <row r="620" spans="1:16" ht="18.75" customHeight="1" x14ac:dyDescent="0.15">
      <c r="A620" s="149"/>
      <c r="B620" s="216"/>
      <c r="C620" s="217"/>
      <c r="D620" s="318"/>
      <c r="E620" s="487"/>
      <c r="F620" s="492"/>
      <c r="G620" s="334"/>
      <c r="H620" s="455"/>
      <c r="I620" s="766"/>
      <c r="J620" s="456">
        <f t="shared" si="49"/>
        <v>0</v>
      </c>
      <c r="K620" s="779"/>
      <c r="L620" s="457">
        <f t="shared" si="50"/>
        <v>0</v>
      </c>
      <c r="M620" s="790">
        <f t="shared" si="51"/>
        <v>0</v>
      </c>
      <c r="N620" s="829">
        <f t="shared" si="51"/>
        <v>0</v>
      </c>
      <c r="O620" s="819"/>
      <c r="P620" s="167"/>
    </row>
    <row r="621" spans="1:16" ht="18.75" customHeight="1" x14ac:dyDescent="0.15">
      <c r="A621" s="149"/>
      <c r="B621" s="216"/>
      <c r="C621" s="217"/>
      <c r="D621" s="318"/>
      <c r="E621" s="487"/>
      <c r="F621" s="492"/>
      <c r="G621" s="334"/>
      <c r="H621" s="455"/>
      <c r="I621" s="766"/>
      <c r="J621" s="456">
        <f t="shared" si="49"/>
        <v>0</v>
      </c>
      <c r="K621" s="779"/>
      <c r="L621" s="457">
        <f t="shared" si="50"/>
        <v>0</v>
      </c>
      <c r="M621" s="790">
        <f t="shared" si="51"/>
        <v>0</v>
      </c>
      <c r="N621" s="829">
        <f t="shared" si="51"/>
        <v>0</v>
      </c>
      <c r="O621" s="819"/>
      <c r="P621" s="167"/>
    </row>
    <row r="622" spans="1:16" ht="18.75" customHeight="1" x14ac:dyDescent="0.15">
      <c r="A622" s="149"/>
      <c r="B622" s="216"/>
      <c r="C622" s="217"/>
      <c r="D622" s="318"/>
      <c r="E622" s="487"/>
      <c r="F622" s="493"/>
      <c r="G622" s="334"/>
      <c r="H622" s="455"/>
      <c r="I622" s="766"/>
      <c r="J622" s="456">
        <f t="shared" si="49"/>
        <v>0</v>
      </c>
      <c r="K622" s="779"/>
      <c r="L622" s="457">
        <f t="shared" si="50"/>
        <v>0</v>
      </c>
      <c r="M622" s="790">
        <f t="shared" si="51"/>
        <v>0</v>
      </c>
      <c r="N622" s="829">
        <f t="shared" si="51"/>
        <v>0</v>
      </c>
      <c r="O622" s="819"/>
      <c r="P622" s="167"/>
    </row>
    <row r="623" spans="1:16" ht="18.75" customHeight="1" x14ac:dyDescent="0.15">
      <c r="A623" s="149"/>
      <c r="B623" s="216"/>
      <c r="C623" s="217"/>
      <c r="D623" s="318"/>
      <c r="E623" s="487"/>
      <c r="F623" s="493"/>
      <c r="G623" s="334"/>
      <c r="H623" s="455"/>
      <c r="I623" s="766"/>
      <c r="J623" s="456">
        <f t="shared" si="49"/>
        <v>0</v>
      </c>
      <c r="K623" s="779"/>
      <c r="L623" s="457">
        <f t="shared" si="50"/>
        <v>0</v>
      </c>
      <c r="M623" s="790">
        <f t="shared" si="51"/>
        <v>0</v>
      </c>
      <c r="N623" s="829">
        <f t="shared" si="51"/>
        <v>0</v>
      </c>
      <c r="O623" s="819"/>
      <c r="P623" s="167"/>
    </row>
    <row r="624" spans="1:16" ht="18.75" customHeight="1" x14ac:dyDescent="0.15">
      <c r="A624" s="149"/>
      <c r="B624" s="216"/>
      <c r="C624" s="217"/>
      <c r="D624" s="318"/>
      <c r="E624" s="487"/>
      <c r="F624" s="493"/>
      <c r="G624" s="334"/>
      <c r="H624" s="455"/>
      <c r="I624" s="766"/>
      <c r="J624" s="456">
        <f t="shared" si="49"/>
        <v>0</v>
      </c>
      <c r="K624" s="779"/>
      <c r="L624" s="457">
        <f t="shared" si="50"/>
        <v>0</v>
      </c>
      <c r="M624" s="790">
        <f t="shared" si="51"/>
        <v>0</v>
      </c>
      <c r="N624" s="829">
        <f t="shared" si="51"/>
        <v>0</v>
      </c>
      <c r="O624" s="819"/>
      <c r="P624" s="167"/>
    </row>
    <row r="625" spans="1:29" ht="18.75" customHeight="1" x14ac:dyDescent="0.15">
      <c r="A625" s="149"/>
      <c r="B625" s="216"/>
      <c r="C625" s="217"/>
      <c r="D625" s="318"/>
      <c r="E625" s="487"/>
      <c r="F625" s="493"/>
      <c r="G625" s="334"/>
      <c r="H625" s="455"/>
      <c r="I625" s="766"/>
      <c r="J625" s="456">
        <f t="shared" si="49"/>
        <v>0</v>
      </c>
      <c r="K625" s="779"/>
      <c r="L625" s="457">
        <f t="shared" si="50"/>
        <v>0</v>
      </c>
      <c r="M625" s="790">
        <f t="shared" si="51"/>
        <v>0</v>
      </c>
      <c r="N625" s="829">
        <f t="shared" si="51"/>
        <v>0</v>
      </c>
      <c r="O625" s="819"/>
      <c r="P625" s="167"/>
    </row>
    <row r="626" spans="1:29" ht="18.75" customHeight="1" x14ac:dyDescent="0.15">
      <c r="A626" s="149"/>
      <c r="B626" s="216"/>
      <c r="C626" s="217"/>
      <c r="D626" s="318"/>
      <c r="E626" s="487"/>
      <c r="F626" s="493"/>
      <c r="G626" s="334"/>
      <c r="H626" s="455"/>
      <c r="I626" s="766"/>
      <c r="J626" s="456">
        <f t="shared" si="49"/>
        <v>0</v>
      </c>
      <c r="K626" s="779"/>
      <c r="L626" s="457">
        <f t="shared" si="50"/>
        <v>0</v>
      </c>
      <c r="M626" s="790">
        <f t="shared" si="51"/>
        <v>0</v>
      </c>
      <c r="N626" s="829">
        <f t="shared" si="51"/>
        <v>0</v>
      </c>
      <c r="O626" s="819"/>
      <c r="P626" s="167"/>
    </row>
    <row r="627" spans="1:29" ht="18.75" customHeight="1" x14ac:dyDescent="0.15">
      <c r="A627" s="149"/>
      <c r="B627" s="216"/>
      <c r="C627" s="217"/>
      <c r="D627" s="318"/>
      <c r="E627" s="487"/>
      <c r="F627" s="493"/>
      <c r="G627" s="334"/>
      <c r="H627" s="455"/>
      <c r="I627" s="766"/>
      <c r="J627" s="456">
        <f t="shared" si="49"/>
        <v>0</v>
      </c>
      <c r="K627" s="779"/>
      <c r="L627" s="457">
        <f t="shared" si="50"/>
        <v>0</v>
      </c>
      <c r="M627" s="790">
        <f t="shared" si="51"/>
        <v>0</v>
      </c>
      <c r="N627" s="829">
        <f t="shared" si="51"/>
        <v>0</v>
      </c>
      <c r="O627" s="819"/>
      <c r="P627" s="167"/>
    </row>
    <row r="628" spans="1:29" ht="18.75" customHeight="1" x14ac:dyDescent="0.15">
      <c r="A628" s="149"/>
      <c r="B628" s="216"/>
      <c r="C628" s="217"/>
      <c r="D628" s="318"/>
      <c r="E628" s="487"/>
      <c r="F628" s="493"/>
      <c r="G628" s="334"/>
      <c r="H628" s="455"/>
      <c r="I628" s="766"/>
      <c r="J628" s="456">
        <f t="shared" si="49"/>
        <v>0</v>
      </c>
      <c r="K628" s="779"/>
      <c r="L628" s="457">
        <f t="shared" si="50"/>
        <v>0</v>
      </c>
      <c r="M628" s="790">
        <f t="shared" si="51"/>
        <v>0</v>
      </c>
      <c r="N628" s="829">
        <f t="shared" si="51"/>
        <v>0</v>
      </c>
      <c r="O628" s="819"/>
      <c r="P628" s="167"/>
    </row>
    <row r="629" spans="1:29" ht="18.75" customHeight="1" x14ac:dyDescent="0.15">
      <c r="A629" s="149"/>
      <c r="B629" s="216"/>
      <c r="C629" s="217"/>
      <c r="D629" s="318"/>
      <c r="E629" s="487"/>
      <c r="F629" s="493"/>
      <c r="G629" s="334"/>
      <c r="H629" s="455"/>
      <c r="I629" s="766"/>
      <c r="J629" s="456">
        <f t="shared" si="49"/>
        <v>0</v>
      </c>
      <c r="K629" s="779"/>
      <c r="L629" s="457">
        <f t="shared" si="50"/>
        <v>0</v>
      </c>
      <c r="M629" s="790">
        <f t="shared" si="51"/>
        <v>0</v>
      </c>
      <c r="N629" s="829">
        <f t="shared" si="51"/>
        <v>0</v>
      </c>
      <c r="O629" s="819"/>
      <c r="P629" s="167"/>
    </row>
    <row r="630" spans="1:29" ht="18.75" customHeight="1" x14ac:dyDescent="0.15">
      <c r="A630" s="149"/>
      <c r="B630" s="216"/>
      <c r="C630" s="217"/>
      <c r="D630" s="318"/>
      <c r="E630" s="487"/>
      <c r="F630" s="493"/>
      <c r="G630" s="334"/>
      <c r="H630" s="455"/>
      <c r="I630" s="766"/>
      <c r="J630" s="456">
        <f t="shared" si="49"/>
        <v>0</v>
      </c>
      <c r="K630" s="779"/>
      <c r="L630" s="457">
        <f t="shared" si="50"/>
        <v>0</v>
      </c>
      <c r="M630" s="790">
        <f t="shared" si="51"/>
        <v>0</v>
      </c>
      <c r="N630" s="829">
        <f t="shared" si="51"/>
        <v>0</v>
      </c>
      <c r="O630" s="819"/>
      <c r="P630" s="167"/>
    </row>
    <row r="631" spans="1:29" ht="18.75" customHeight="1" x14ac:dyDescent="0.15">
      <c r="A631" s="149"/>
      <c r="B631" s="216"/>
      <c r="C631" s="217"/>
      <c r="D631" s="318"/>
      <c r="E631" s="487"/>
      <c r="F631" s="493"/>
      <c r="G631" s="334"/>
      <c r="H631" s="455"/>
      <c r="I631" s="766"/>
      <c r="J631" s="456">
        <f t="shared" si="49"/>
        <v>0</v>
      </c>
      <c r="K631" s="779"/>
      <c r="L631" s="457">
        <f t="shared" si="50"/>
        <v>0</v>
      </c>
      <c r="M631" s="790">
        <f t="shared" si="51"/>
        <v>0</v>
      </c>
      <c r="N631" s="829">
        <f t="shared" si="51"/>
        <v>0</v>
      </c>
      <c r="O631" s="819"/>
      <c r="P631" s="167"/>
    </row>
    <row r="632" spans="1:29" ht="18.75" customHeight="1" x14ac:dyDescent="0.15">
      <c r="A632" s="149"/>
      <c r="B632" s="216"/>
      <c r="C632" s="217"/>
      <c r="D632" s="318"/>
      <c r="E632" s="487"/>
      <c r="F632" s="493"/>
      <c r="G632" s="334"/>
      <c r="H632" s="455"/>
      <c r="I632" s="766"/>
      <c r="J632" s="456">
        <f t="shared" si="49"/>
        <v>0</v>
      </c>
      <c r="K632" s="779"/>
      <c r="L632" s="457">
        <f t="shared" si="50"/>
        <v>0</v>
      </c>
      <c r="M632" s="790">
        <f t="shared" si="51"/>
        <v>0</v>
      </c>
      <c r="N632" s="829">
        <f t="shared" si="51"/>
        <v>0</v>
      </c>
      <c r="O632" s="819"/>
      <c r="P632" s="167"/>
    </row>
    <row r="633" spans="1:29" s="135" customFormat="1" ht="18.75" customHeight="1" x14ac:dyDescent="0.15">
      <c r="A633" s="149"/>
      <c r="B633" s="216"/>
      <c r="C633" s="217"/>
      <c r="D633" s="318"/>
      <c r="E633" s="353" t="s">
        <v>418</v>
      </c>
      <c r="F633" s="182" t="s">
        <v>852</v>
      </c>
      <c r="G633" s="334"/>
      <c r="H633" s="455"/>
      <c r="I633" s="766"/>
      <c r="J633" s="459">
        <f>SUMIFS(J602:J632,D602:D632,"設備（部材）")</f>
        <v>0</v>
      </c>
      <c r="K633" s="779"/>
      <c r="L633" s="460">
        <f>SUMIFS(L602:L632,D602:D632,"設備（部材）")</f>
        <v>0</v>
      </c>
      <c r="M633" s="790"/>
      <c r="N633" s="831">
        <f>J633-L633</f>
        <v>0</v>
      </c>
      <c r="O633" s="819"/>
      <c r="Q633" s="134"/>
      <c r="R633" s="134"/>
      <c r="S633" s="134"/>
      <c r="T633" s="134"/>
      <c r="U633" s="134"/>
      <c r="V633" s="134"/>
      <c r="W633" s="134"/>
      <c r="X633" s="134"/>
      <c r="Y633" s="134"/>
      <c r="Z633" s="134"/>
      <c r="AA633" s="134"/>
      <c r="AB633" s="134"/>
      <c r="AC633" s="134"/>
    </row>
    <row r="634" spans="1:29" s="135" customFormat="1" ht="18.75" customHeight="1" x14ac:dyDescent="0.15">
      <c r="A634" s="149"/>
      <c r="B634" s="216"/>
      <c r="C634" s="217"/>
      <c r="D634" s="318"/>
      <c r="E634" s="353" t="s">
        <v>853</v>
      </c>
      <c r="F634" s="182" t="s">
        <v>852</v>
      </c>
      <c r="G634" s="334"/>
      <c r="H634" s="455"/>
      <c r="I634" s="766"/>
      <c r="J634" s="459">
        <f>SUMIFS(J602:J632,D602:D632,"工事")</f>
        <v>0</v>
      </c>
      <c r="K634" s="779"/>
      <c r="L634" s="460">
        <f>SUMIFS(L602:L632,D602:D632,"工事")</f>
        <v>0</v>
      </c>
      <c r="M634" s="790"/>
      <c r="N634" s="831">
        <f>J634-L634</f>
        <v>0</v>
      </c>
      <c r="O634" s="819"/>
      <c r="Q634" s="134"/>
      <c r="R634" s="134"/>
      <c r="S634" s="134"/>
      <c r="T634" s="134"/>
      <c r="U634" s="134"/>
      <c r="V634" s="134"/>
      <c r="W634" s="134"/>
      <c r="X634" s="134"/>
      <c r="Y634" s="134"/>
      <c r="Z634" s="134"/>
      <c r="AA634" s="134"/>
      <c r="AB634" s="134"/>
      <c r="AC634" s="134"/>
    </row>
    <row r="635" spans="1:29" s="135" customFormat="1" ht="18.75" customHeight="1" thickBot="1" x14ac:dyDescent="0.2">
      <c r="A635" s="149"/>
      <c r="B635" s="218"/>
      <c r="C635" s="219"/>
      <c r="D635" s="319"/>
      <c r="E635" s="354" t="s">
        <v>850</v>
      </c>
      <c r="F635" s="355" t="s">
        <v>851</v>
      </c>
      <c r="G635" s="345"/>
      <c r="H635" s="489"/>
      <c r="I635" s="774"/>
      <c r="J635" s="494">
        <f>J633+J634</f>
        <v>0</v>
      </c>
      <c r="K635" s="786"/>
      <c r="L635" s="495">
        <f>L633+L634</f>
        <v>0</v>
      </c>
      <c r="M635" s="804"/>
      <c r="N635" s="832">
        <f>J635-L635</f>
        <v>0</v>
      </c>
      <c r="O635" s="838"/>
      <c r="Q635" s="134"/>
      <c r="R635" s="134"/>
      <c r="S635" s="134"/>
      <c r="T635" s="134"/>
      <c r="U635" s="134"/>
      <c r="V635" s="134"/>
      <c r="W635" s="134"/>
      <c r="X635" s="134"/>
      <c r="Y635" s="134"/>
      <c r="Z635" s="134"/>
      <c r="AA635" s="134"/>
      <c r="AB635" s="134"/>
      <c r="AC635" s="134"/>
    </row>
    <row r="636" spans="1:29" s="135" customFormat="1" ht="18.75" customHeight="1" x14ac:dyDescent="0.15">
      <c r="A636" s="161"/>
      <c r="B636" s="185"/>
      <c r="C636" s="185"/>
      <c r="D636" s="185"/>
      <c r="E636" s="186"/>
      <c r="F636" s="165"/>
      <c r="G636" s="187"/>
      <c r="H636" s="175"/>
      <c r="I636" s="188"/>
      <c r="J636" s="189"/>
      <c r="K636" s="190"/>
      <c r="L636" s="191"/>
      <c r="M636" s="175"/>
      <c r="N636" s="192"/>
      <c r="O636" s="749"/>
      <c r="Q636" s="134"/>
      <c r="R636" s="134"/>
      <c r="S636" s="134"/>
      <c r="T636" s="134"/>
      <c r="U636" s="134"/>
      <c r="V636" s="134"/>
      <c r="W636" s="134"/>
      <c r="X636" s="134"/>
      <c r="Y636" s="134"/>
      <c r="Z636" s="134"/>
      <c r="AA636" s="134"/>
      <c r="AB636" s="134"/>
      <c r="AC636" s="134"/>
    </row>
  </sheetData>
  <sheetProtection insertRows="0" deleteRows="0" selectLockedCells="1"/>
  <mergeCells count="9">
    <mergeCell ref="B11:D13"/>
    <mergeCell ref="B9:O9"/>
    <mergeCell ref="B10:E10"/>
    <mergeCell ref="G11:G13"/>
    <mergeCell ref="H11:N11"/>
    <mergeCell ref="H12:H13"/>
    <mergeCell ref="I12:J12"/>
    <mergeCell ref="K12:L12"/>
    <mergeCell ref="M12:N12"/>
  </mergeCells>
  <phoneticPr fontId="7"/>
  <conditionalFormatting sqref="B15:B635 C18">
    <cfRule type="expression" dxfId="127" priority="31">
      <formula>B15="共用部"</formula>
    </cfRule>
    <cfRule type="expression" dxfId="126" priority="32">
      <formula>B15="専有部"</formula>
    </cfRule>
  </conditionalFormatting>
  <conditionalFormatting sqref="E96">
    <cfRule type="notContainsBlanks" dxfId="125" priority="29">
      <formula>LEN(TRIM(E96))&gt;0</formula>
    </cfRule>
    <cfRule type="expression" dxfId="124" priority="30">
      <formula>B96&lt;&gt;""</formula>
    </cfRule>
  </conditionalFormatting>
  <conditionalFormatting sqref="E140">
    <cfRule type="notContainsBlanks" dxfId="123" priority="27">
      <formula>LEN(TRIM(E140))&gt;0</formula>
    </cfRule>
    <cfRule type="expression" dxfId="122" priority="28">
      <formula>B140&lt;&gt;""</formula>
    </cfRule>
  </conditionalFormatting>
  <conditionalFormatting sqref="E184">
    <cfRule type="notContainsBlanks" dxfId="121" priority="25">
      <formula>LEN(TRIM(E184))&gt;0</formula>
    </cfRule>
    <cfRule type="expression" dxfId="120" priority="26">
      <formula>B184&lt;&gt;""</formula>
    </cfRule>
  </conditionalFormatting>
  <conditionalFormatting sqref="E218">
    <cfRule type="notContainsBlanks" dxfId="119" priority="23">
      <formula>LEN(TRIM(E218))&gt;0</formula>
    </cfRule>
    <cfRule type="expression" dxfId="118" priority="24">
      <formula>B218&lt;&gt;""</formula>
    </cfRule>
  </conditionalFormatting>
  <conditionalFormatting sqref="E252">
    <cfRule type="notContainsBlanks" dxfId="117" priority="21">
      <formula>LEN(TRIM(E252))&gt;0</formula>
    </cfRule>
    <cfRule type="expression" dxfId="116" priority="22">
      <formula>B252&lt;&gt;""</formula>
    </cfRule>
  </conditionalFormatting>
  <conditionalFormatting sqref="E286">
    <cfRule type="notContainsBlanks" dxfId="115" priority="19">
      <formula>LEN(TRIM(E286))&gt;0</formula>
    </cfRule>
    <cfRule type="expression" dxfId="114" priority="20">
      <formula>B286&lt;&gt;""</formula>
    </cfRule>
  </conditionalFormatting>
  <conditionalFormatting sqref="E321">
    <cfRule type="notContainsBlanks" dxfId="113" priority="17">
      <formula>LEN(TRIM(E321))&gt;0</formula>
    </cfRule>
    <cfRule type="expression" dxfId="112" priority="18">
      <formula>B321&lt;&gt;""</formula>
    </cfRule>
  </conditionalFormatting>
  <conditionalFormatting sqref="E356">
    <cfRule type="notContainsBlanks" dxfId="111" priority="15">
      <formula>LEN(TRIM(E356))&gt;0</formula>
    </cfRule>
    <cfRule type="expression" dxfId="110" priority="16">
      <formula>B356&lt;&gt;""</formula>
    </cfRule>
  </conditionalFormatting>
  <conditionalFormatting sqref="E391">
    <cfRule type="notContainsBlanks" dxfId="109" priority="13">
      <formula>LEN(TRIM(E391))&gt;0</formula>
    </cfRule>
    <cfRule type="expression" dxfId="108" priority="14">
      <formula>B391&lt;&gt;""</formula>
    </cfRule>
  </conditionalFormatting>
  <conditionalFormatting sqref="E426">
    <cfRule type="notContainsBlanks" dxfId="107" priority="11">
      <formula>LEN(TRIM(E426))&gt;0</formula>
    </cfRule>
    <cfRule type="expression" dxfId="106" priority="12">
      <formula>B426&lt;&gt;""</formula>
    </cfRule>
  </conditionalFormatting>
  <conditionalFormatting sqref="E461">
    <cfRule type="notContainsBlanks" dxfId="105" priority="9">
      <formula>LEN(TRIM(E461))&gt;0</formula>
    </cfRule>
    <cfRule type="expression" dxfId="104" priority="10">
      <formula>B461&lt;&gt;""</formula>
    </cfRule>
  </conditionalFormatting>
  <conditionalFormatting sqref="E496">
    <cfRule type="notContainsBlanks" dxfId="103" priority="7">
      <formula>LEN(TRIM(E496))&gt;0</formula>
    </cfRule>
    <cfRule type="expression" dxfId="102" priority="8">
      <formula>B496&lt;&gt;""</formula>
    </cfRule>
  </conditionalFormatting>
  <conditionalFormatting sqref="E531">
    <cfRule type="notContainsBlanks" dxfId="101" priority="5">
      <formula>LEN(TRIM(E531))&gt;0</formula>
    </cfRule>
    <cfRule type="expression" dxfId="100" priority="6">
      <formula>B531&lt;&gt;""</formula>
    </cfRule>
  </conditionalFormatting>
  <conditionalFormatting sqref="E566">
    <cfRule type="notContainsBlanks" dxfId="99" priority="3">
      <formula>LEN(TRIM(E566))&gt;0</formula>
    </cfRule>
    <cfRule type="expression" dxfId="98" priority="4">
      <formula>B566&lt;&gt;""</formula>
    </cfRule>
  </conditionalFormatting>
  <conditionalFormatting sqref="E601">
    <cfRule type="notContainsBlanks" dxfId="97" priority="1">
      <formula>LEN(TRIM(E601))&gt;0</formula>
    </cfRule>
    <cfRule type="expression" dxfId="96" priority="2">
      <formula>B601&lt;&gt;""</formula>
    </cfRule>
  </conditionalFormatting>
  <dataValidations count="5">
    <dataValidation type="list" allowBlank="1" showInputMessage="1" showErrorMessage="1" sqref="B96 B140 B184 B218 B252 B286 B321 B356 B391 B426 B461 B496 B531 B566 B601">
      <formula1>"専有部,共用部"</formula1>
    </dataValidation>
    <dataValidation type="list" allowBlank="1" showInputMessage="1" showErrorMessage="1" sqref="C96 C140 C184 C218 C252 C286 C321 C356 C391 C426 C461 C496 C531 C566 C601">
      <formula1>"断熱,空調,給湯,換気,照明,HEMS,MEMS,その他"</formula1>
    </dataValidation>
    <dataValidation imeMode="disabled" allowBlank="1" showInputMessage="1" showErrorMessage="1" sqref="H38:N53 H56:N635"/>
    <dataValidation imeMode="on" allowBlank="1" showInputMessage="1" showErrorMessage="1" sqref="O14:O635"/>
    <dataValidation type="list" allowBlank="1" showInputMessage="1" showErrorMessage="1" sqref="D97:D136 D141:D180 D185:D214 D219:D248 D253:D282 D287:D317 D322:D352 D357:D387 D392:D422 D427:D457 D462:D492 D497:D527 D532:D562 D567:D597 D602:D632">
      <formula1>"設備（部材）,工事"</formula1>
    </dataValidation>
  </dataValidations>
  <pageMargins left="1.4173228346456694" right="0" top="0.98425196850393704" bottom="0.98425196850393704" header="0.51181102362204722" footer="0.51181102362204722"/>
  <pageSetup paperSize="9" scale="49" fitToWidth="0" fitToHeight="0" orientation="portrait" cellComments="asDisplayed" r:id="rId1"/>
  <headerFooter alignWithMargins="0">
    <oddFooter>&amp;C&amp;"Meiryo UI,標準"&amp;18&amp;P</oddFooter>
  </headerFooter>
  <rowBreaks count="8" manualBreakCount="8">
    <brk id="86" min="1" max="14" man="1"/>
    <brk id="139" min="1" max="14" man="1"/>
    <brk id="217" min="1" max="14" man="1"/>
    <brk id="285" min="1" max="14" man="1"/>
    <brk id="355" min="1" max="14" man="1"/>
    <brk id="425" min="1" max="14" man="1"/>
    <brk id="495" min="1" max="14" man="1"/>
    <brk id="565" min="1"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6"/>
  <sheetViews>
    <sheetView showGridLines="0" view="pageBreakPreview" zoomScale="55" zoomScaleNormal="40" zoomScaleSheetLayoutView="55" workbookViewId="0">
      <pane ySplit="13" topLeftCell="A14" activePane="bottomLeft" state="frozen"/>
      <selection pane="bottomLeft"/>
    </sheetView>
  </sheetViews>
  <sheetFormatPr defaultRowHeight="18.75" customHeight="1" x14ac:dyDescent="0.15"/>
  <cols>
    <col min="1" max="1" width="5.625" style="134" customWidth="1"/>
    <col min="2" max="3" width="8.125" style="141" customWidth="1"/>
    <col min="4" max="4" width="9.125" style="141" customWidth="1"/>
    <col min="5" max="5" width="28.625" style="134" customWidth="1"/>
    <col min="6" max="6" width="15" style="134" customWidth="1"/>
    <col min="7" max="7" width="4.375" style="135" customWidth="1"/>
    <col min="8" max="8" width="10.625" style="136" customWidth="1"/>
    <col min="9" max="9" width="7.125" style="136" customWidth="1"/>
    <col min="10" max="10" width="15.25" style="137" customWidth="1"/>
    <col min="11" max="11" width="7.125" style="136" customWidth="1"/>
    <col min="12" max="12" width="15.25" style="137" customWidth="1"/>
    <col min="13" max="13" width="7.125" style="138" customWidth="1"/>
    <col min="14" max="14" width="15.25" style="139" customWidth="1"/>
    <col min="15" max="15" width="14.625" style="140" customWidth="1"/>
    <col min="16" max="16" width="4.25" style="135" customWidth="1"/>
    <col min="17" max="27" width="9" style="134"/>
    <col min="28" max="29" width="9" style="134" customWidth="1"/>
    <col min="30" max="16384" width="9" style="134"/>
  </cols>
  <sheetData>
    <row r="1" spans="1:16" ht="22.5" customHeight="1" x14ac:dyDescent="0.15">
      <c r="B1" s="80" t="s">
        <v>160</v>
      </c>
      <c r="C1" s="80"/>
      <c r="D1" s="80"/>
    </row>
    <row r="2" spans="1:16" ht="15" customHeight="1" x14ac:dyDescent="0.15">
      <c r="B2" s="80" t="s">
        <v>872</v>
      </c>
      <c r="C2" s="80"/>
      <c r="D2" s="80"/>
    </row>
    <row r="3" spans="1:16" ht="15" customHeight="1" x14ac:dyDescent="0.15">
      <c r="B3" s="80" t="s">
        <v>514</v>
      </c>
      <c r="C3" s="80"/>
      <c r="D3" s="80"/>
    </row>
    <row r="4" spans="1:16" ht="15" customHeight="1" x14ac:dyDescent="0.15">
      <c r="B4" s="80" t="s">
        <v>515</v>
      </c>
      <c r="C4" s="80"/>
      <c r="D4" s="80"/>
    </row>
    <row r="5" spans="1:16" ht="7.5" customHeight="1" x14ac:dyDescent="0.15">
      <c r="B5" s="80"/>
      <c r="C5" s="80"/>
      <c r="D5" s="80"/>
    </row>
    <row r="6" spans="1:16" ht="15" customHeight="1" x14ac:dyDescent="0.15">
      <c r="B6" s="80" t="s">
        <v>875</v>
      </c>
      <c r="C6" s="80"/>
      <c r="D6" s="80"/>
    </row>
    <row r="7" spans="1:16" ht="15" customHeight="1" x14ac:dyDescent="0.15">
      <c r="B7" s="80" t="s">
        <v>516</v>
      </c>
      <c r="C7" s="80"/>
      <c r="D7" s="80"/>
    </row>
    <row r="8" spans="1:16" ht="15" customHeight="1" x14ac:dyDescent="0.15"/>
    <row r="9" spans="1:16" ht="15" customHeight="1" x14ac:dyDescent="0.15">
      <c r="B9" s="1884" t="s">
        <v>806</v>
      </c>
      <c r="C9" s="1884"/>
      <c r="D9" s="1884"/>
      <c r="E9" s="1884"/>
      <c r="F9" s="1884"/>
      <c r="G9" s="1884"/>
      <c r="H9" s="1884"/>
      <c r="I9" s="1884"/>
      <c r="J9" s="1884"/>
      <c r="K9" s="1884"/>
      <c r="L9" s="1884"/>
      <c r="M9" s="1884"/>
      <c r="N9" s="1884"/>
      <c r="O9" s="1884"/>
    </row>
    <row r="10" spans="1:16" ht="22.5" customHeight="1" thickBot="1" x14ac:dyDescent="0.2">
      <c r="B10" s="1885" t="s">
        <v>836</v>
      </c>
      <c r="C10" s="1885"/>
      <c r="D10" s="1885"/>
      <c r="E10" s="1885"/>
      <c r="F10" s="142"/>
      <c r="G10" s="143"/>
      <c r="H10" s="144"/>
      <c r="I10" s="144"/>
      <c r="J10" s="145"/>
      <c r="K10" s="144"/>
      <c r="L10" s="145"/>
      <c r="M10" s="146"/>
      <c r="N10" s="147"/>
      <c r="O10" s="148"/>
    </row>
    <row r="11" spans="1:16" ht="18.75" customHeight="1" x14ac:dyDescent="0.15">
      <c r="A11" s="149"/>
      <c r="B11" s="1875" t="s">
        <v>317</v>
      </c>
      <c r="C11" s="1876"/>
      <c r="D11" s="1877"/>
      <c r="E11" s="150" t="s">
        <v>161</v>
      </c>
      <c r="F11" s="151"/>
      <c r="G11" s="1886" t="s">
        <v>162</v>
      </c>
      <c r="H11" s="1898" t="s">
        <v>163</v>
      </c>
      <c r="I11" s="1899"/>
      <c r="J11" s="1899"/>
      <c r="K11" s="1899"/>
      <c r="L11" s="1899"/>
      <c r="M11" s="1899"/>
      <c r="N11" s="1900"/>
      <c r="O11" s="813" t="s">
        <v>164</v>
      </c>
      <c r="P11" s="152"/>
    </row>
    <row r="12" spans="1:16" ht="18.75" customHeight="1" x14ac:dyDescent="0.15">
      <c r="A12" s="149"/>
      <c r="B12" s="1878"/>
      <c r="C12" s="1879"/>
      <c r="D12" s="1880"/>
      <c r="E12" s="153" t="s">
        <v>165</v>
      </c>
      <c r="F12" s="154" t="s">
        <v>166</v>
      </c>
      <c r="G12" s="1887"/>
      <c r="H12" s="1892" t="s">
        <v>167</v>
      </c>
      <c r="I12" s="1894" t="s">
        <v>135</v>
      </c>
      <c r="J12" s="1894"/>
      <c r="K12" s="1895" t="s">
        <v>136</v>
      </c>
      <c r="L12" s="1895"/>
      <c r="M12" s="1896" t="s">
        <v>156</v>
      </c>
      <c r="N12" s="1897"/>
      <c r="O12" s="814"/>
      <c r="P12" s="152"/>
    </row>
    <row r="13" spans="1:16" ht="18.75" customHeight="1" thickBot="1" x14ac:dyDescent="0.2">
      <c r="A13" s="149"/>
      <c r="B13" s="1881"/>
      <c r="C13" s="1882"/>
      <c r="D13" s="1883"/>
      <c r="E13" s="155"/>
      <c r="F13" s="156"/>
      <c r="G13" s="1888"/>
      <c r="H13" s="1893"/>
      <c r="I13" s="157" t="s">
        <v>168</v>
      </c>
      <c r="J13" s="157" t="s">
        <v>96</v>
      </c>
      <c r="K13" s="158" t="s">
        <v>168</v>
      </c>
      <c r="L13" s="158" t="s">
        <v>96</v>
      </c>
      <c r="M13" s="159" t="s">
        <v>168</v>
      </c>
      <c r="N13" s="160" t="s">
        <v>96</v>
      </c>
      <c r="O13" s="815"/>
      <c r="P13" s="161"/>
    </row>
    <row r="14" spans="1:16" ht="18.75" customHeight="1" thickBot="1" x14ac:dyDescent="0.2">
      <c r="A14" s="149"/>
      <c r="B14" s="162" t="s">
        <v>169</v>
      </c>
      <c r="C14" s="163"/>
      <c r="D14" s="164"/>
      <c r="E14" s="361"/>
      <c r="F14" s="362"/>
      <c r="G14" s="330"/>
      <c r="H14" s="498"/>
      <c r="I14" s="805"/>
      <c r="J14" s="499"/>
      <c r="K14" s="808"/>
      <c r="L14" s="500"/>
      <c r="M14" s="810"/>
      <c r="N14" s="501"/>
      <c r="O14" s="816"/>
      <c r="P14" s="161"/>
    </row>
    <row r="15" spans="1:16" ht="30" customHeight="1" thickTop="1" x14ac:dyDescent="0.15">
      <c r="A15" s="149"/>
      <c r="B15" s="223"/>
      <c r="C15" s="224"/>
      <c r="D15" s="166"/>
      <c r="E15" s="346" t="s">
        <v>846</v>
      </c>
      <c r="F15" s="347" t="s">
        <v>139</v>
      </c>
      <c r="G15" s="332" t="s">
        <v>171</v>
      </c>
      <c r="H15" s="451"/>
      <c r="I15" s="763"/>
      <c r="J15" s="466">
        <f>J93</f>
        <v>0</v>
      </c>
      <c r="K15" s="776"/>
      <c r="L15" s="467">
        <f>L93</f>
        <v>0</v>
      </c>
      <c r="M15" s="788"/>
      <c r="N15" s="468">
        <f>N93</f>
        <v>0</v>
      </c>
      <c r="O15" s="817"/>
      <c r="P15" s="161"/>
    </row>
    <row r="16" spans="1:16" ht="18.75" customHeight="1" thickBot="1" x14ac:dyDescent="0.2">
      <c r="A16" s="149"/>
      <c r="B16" s="225"/>
      <c r="C16" s="375"/>
      <c r="D16" s="376"/>
      <c r="E16" s="363"/>
      <c r="F16" s="364"/>
      <c r="G16" s="333"/>
      <c r="H16" s="462"/>
      <c r="I16" s="768"/>
      <c r="J16" s="502"/>
      <c r="K16" s="781"/>
      <c r="L16" s="503"/>
      <c r="M16" s="789"/>
      <c r="N16" s="504"/>
      <c r="O16" s="818"/>
      <c r="P16" s="161"/>
    </row>
    <row r="17" spans="1:30" ht="18.75" customHeight="1" thickTop="1" x14ac:dyDescent="0.15">
      <c r="A17" s="149"/>
      <c r="B17" s="377"/>
      <c r="C17" s="378"/>
      <c r="D17" s="379"/>
      <c r="E17" s="346" t="s">
        <v>421</v>
      </c>
      <c r="F17" s="347"/>
      <c r="G17" s="332"/>
      <c r="H17" s="451"/>
      <c r="I17" s="765"/>
      <c r="J17" s="452"/>
      <c r="K17" s="778"/>
      <c r="L17" s="453"/>
      <c r="M17" s="788"/>
      <c r="N17" s="454"/>
      <c r="O17" s="817"/>
      <c r="P17" s="161"/>
    </row>
    <row r="18" spans="1:30" ht="18.75" customHeight="1" x14ac:dyDescent="0.15">
      <c r="A18" s="149"/>
      <c r="B18" s="390" t="str">
        <f>IF(B96="","",B96)</f>
        <v/>
      </c>
      <c r="C18" s="391" t="str">
        <f>IF(C96="","",C96)</f>
        <v/>
      </c>
      <c r="D18" s="382"/>
      <c r="E18" s="449" t="str">
        <f>IF(E96="","",E96)</f>
        <v/>
      </c>
      <c r="F18" s="450"/>
      <c r="G18" s="334" t="s">
        <v>171</v>
      </c>
      <c r="H18" s="455"/>
      <c r="I18" s="766"/>
      <c r="J18" s="456">
        <f>J137</f>
        <v>0</v>
      </c>
      <c r="K18" s="779"/>
      <c r="L18" s="457">
        <f>L137</f>
        <v>0</v>
      </c>
      <c r="M18" s="790"/>
      <c r="N18" s="458">
        <f>N137</f>
        <v>0</v>
      </c>
      <c r="O18" s="819"/>
      <c r="P18" s="167"/>
    </row>
    <row r="19" spans="1:30" ht="18.75" customHeight="1" x14ac:dyDescent="0.15">
      <c r="A19" s="149"/>
      <c r="B19" s="380" t="str">
        <f>IF(B140="","",B140)</f>
        <v/>
      </c>
      <c r="C19" s="381" t="str">
        <f>IF(C140="","",C140)</f>
        <v/>
      </c>
      <c r="D19" s="382"/>
      <c r="E19" s="449" t="str">
        <f>IF(E140="","",E140)</f>
        <v/>
      </c>
      <c r="F19" s="450"/>
      <c r="G19" s="334" t="s">
        <v>171</v>
      </c>
      <c r="H19" s="455"/>
      <c r="I19" s="766"/>
      <c r="J19" s="456">
        <f>J181</f>
        <v>0</v>
      </c>
      <c r="K19" s="779"/>
      <c r="L19" s="457">
        <f>L181</f>
        <v>0</v>
      </c>
      <c r="M19" s="790"/>
      <c r="N19" s="458">
        <f>N181</f>
        <v>0</v>
      </c>
      <c r="O19" s="819"/>
      <c r="P19" s="168"/>
      <c r="Q19" s="169"/>
      <c r="R19" s="169"/>
      <c r="S19" s="169"/>
      <c r="T19" s="169"/>
      <c r="U19" s="169"/>
      <c r="V19" s="169"/>
      <c r="W19" s="169"/>
      <c r="X19" s="169"/>
      <c r="Y19" s="169"/>
      <c r="Z19" s="169"/>
      <c r="AA19" s="169"/>
      <c r="AB19" s="169"/>
      <c r="AC19" s="169"/>
      <c r="AD19" s="169"/>
    </row>
    <row r="20" spans="1:30" ht="18.75" customHeight="1" x14ac:dyDescent="0.15">
      <c r="A20" s="149"/>
      <c r="B20" s="380" t="str">
        <f>IF(B184="","",B184)</f>
        <v/>
      </c>
      <c r="C20" s="381" t="str">
        <f>IF(C184="","",C184)</f>
        <v/>
      </c>
      <c r="D20" s="382"/>
      <c r="E20" s="449" t="str">
        <f>IF(E184="","",E184)</f>
        <v/>
      </c>
      <c r="F20" s="450"/>
      <c r="G20" s="334" t="s">
        <v>171</v>
      </c>
      <c r="H20" s="455"/>
      <c r="I20" s="766"/>
      <c r="J20" s="456">
        <f>J215</f>
        <v>0</v>
      </c>
      <c r="K20" s="779"/>
      <c r="L20" s="457">
        <f>L215</f>
        <v>0</v>
      </c>
      <c r="M20" s="790"/>
      <c r="N20" s="458">
        <f>N215</f>
        <v>0</v>
      </c>
      <c r="O20" s="819"/>
      <c r="P20" s="168"/>
      <c r="Q20" s="169"/>
      <c r="R20" s="169"/>
      <c r="S20" s="169"/>
      <c r="T20" s="169"/>
      <c r="U20" s="169"/>
      <c r="V20" s="169"/>
      <c r="W20" s="169"/>
      <c r="X20" s="169"/>
      <c r="Y20" s="169"/>
      <c r="Z20" s="169"/>
      <c r="AA20" s="169"/>
      <c r="AB20" s="169"/>
      <c r="AC20" s="169"/>
      <c r="AD20" s="169"/>
    </row>
    <row r="21" spans="1:30" ht="18.75" customHeight="1" x14ac:dyDescent="0.15">
      <c r="A21" s="149"/>
      <c r="B21" s="380" t="str">
        <f>IF(B218="","",B218)</f>
        <v/>
      </c>
      <c r="C21" s="381" t="str">
        <f>IF(C218="","",C218)</f>
        <v/>
      </c>
      <c r="D21" s="382"/>
      <c r="E21" s="449" t="str">
        <f>IF(E218="","",E218)</f>
        <v/>
      </c>
      <c r="F21" s="450"/>
      <c r="G21" s="334" t="s">
        <v>171</v>
      </c>
      <c r="H21" s="455"/>
      <c r="I21" s="766"/>
      <c r="J21" s="456">
        <f>J249</f>
        <v>0</v>
      </c>
      <c r="K21" s="779"/>
      <c r="L21" s="457">
        <f>L249</f>
        <v>0</v>
      </c>
      <c r="M21" s="790"/>
      <c r="N21" s="458">
        <f>N249</f>
        <v>0</v>
      </c>
      <c r="O21" s="819"/>
      <c r="P21" s="167"/>
    </row>
    <row r="22" spans="1:30" ht="18.75" customHeight="1" x14ac:dyDescent="0.15">
      <c r="A22" s="149"/>
      <c r="B22" s="380" t="str">
        <f>IF(B252="","",B252)</f>
        <v/>
      </c>
      <c r="C22" s="381" t="str">
        <f>IF(C252="","",C252)</f>
        <v/>
      </c>
      <c r="D22" s="382"/>
      <c r="E22" s="449" t="str">
        <f>IF(E252="","",E252)</f>
        <v/>
      </c>
      <c r="F22" s="450"/>
      <c r="G22" s="334" t="s">
        <v>171</v>
      </c>
      <c r="H22" s="455"/>
      <c r="I22" s="766"/>
      <c r="J22" s="456">
        <f>J283</f>
        <v>0</v>
      </c>
      <c r="K22" s="779"/>
      <c r="L22" s="457">
        <f>L283</f>
        <v>0</v>
      </c>
      <c r="M22" s="790"/>
      <c r="N22" s="458">
        <f>N283</f>
        <v>0</v>
      </c>
      <c r="O22" s="819"/>
      <c r="P22" s="167"/>
    </row>
    <row r="23" spans="1:30" ht="18.75" customHeight="1" x14ac:dyDescent="0.15">
      <c r="A23" s="149"/>
      <c r="B23" s="380" t="str">
        <f>IF(B286="","",B286)</f>
        <v/>
      </c>
      <c r="C23" s="381" t="str">
        <f>IF(C286="","",C286)</f>
        <v/>
      </c>
      <c r="D23" s="382"/>
      <c r="E23" s="449" t="str">
        <f>IF(E286="","",E286)</f>
        <v/>
      </c>
      <c r="F23" s="450"/>
      <c r="G23" s="334" t="s">
        <v>171</v>
      </c>
      <c r="H23" s="455"/>
      <c r="I23" s="766"/>
      <c r="J23" s="456">
        <f>J318</f>
        <v>0</v>
      </c>
      <c r="K23" s="779"/>
      <c r="L23" s="457">
        <f>L318</f>
        <v>0</v>
      </c>
      <c r="M23" s="790"/>
      <c r="N23" s="458">
        <f>N318</f>
        <v>0</v>
      </c>
      <c r="O23" s="819"/>
      <c r="P23" s="167"/>
    </row>
    <row r="24" spans="1:30" ht="18.75" customHeight="1" x14ac:dyDescent="0.15">
      <c r="A24" s="149"/>
      <c r="B24" s="380" t="str">
        <f>IF(B321="","",B321)</f>
        <v/>
      </c>
      <c r="C24" s="381" t="str">
        <f>IF(C321="","",C321)</f>
        <v/>
      </c>
      <c r="D24" s="382"/>
      <c r="E24" s="449" t="str">
        <f>IF(E321="","",E321)</f>
        <v/>
      </c>
      <c r="F24" s="450"/>
      <c r="G24" s="334" t="s">
        <v>171</v>
      </c>
      <c r="H24" s="455"/>
      <c r="I24" s="766"/>
      <c r="J24" s="456">
        <f>J353</f>
        <v>0</v>
      </c>
      <c r="K24" s="779"/>
      <c r="L24" s="457">
        <f>L353</f>
        <v>0</v>
      </c>
      <c r="M24" s="790"/>
      <c r="N24" s="458">
        <f>N353</f>
        <v>0</v>
      </c>
      <c r="O24" s="819"/>
      <c r="P24" s="167"/>
    </row>
    <row r="25" spans="1:30" ht="18.75" customHeight="1" x14ac:dyDescent="0.15">
      <c r="A25" s="149"/>
      <c r="B25" s="380" t="str">
        <f>IF(B356="","",B356)</f>
        <v/>
      </c>
      <c r="C25" s="381" t="str">
        <f>IF(C356="","",C356)</f>
        <v/>
      </c>
      <c r="D25" s="382"/>
      <c r="E25" s="449" t="str">
        <f>IF(E356="","",E356)</f>
        <v/>
      </c>
      <c r="F25" s="450"/>
      <c r="G25" s="334" t="s">
        <v>171</v>
      </c>
      <c r="H25" s="455"/>
      <c r="I25" s="766"/>
      <c r="J25" s="456">
        <f>J388</f>
        <v>0</v>
      </c>
      <c r="K25" s="779"/>
      <c r="L25" s="457">
        <f>L388</f>
        <v>0</v>
      </c>
      <c r="M25" s="790"/>
      <c r="N25" s="458">
        <f>N388</f>
        <v>0</v>
      </c>
      <c r="O25" s="819"/>
      <c r="P25" s="167"/>
    </row>
    <row r="26" spans="1:30" ht="18.75" customHeight="1" x14ac:dyDescent="0.15">
      <c r="A26" s="149"/>
      <c r="B26" s="380" t="str">
        <f>IF(B391="","",B391)</f>
        <v/>
      </c>
      <c r="C26" s="381" t="str">
        <f>IF(C391="","",C391)</f>
        <v/>
      </c>
      <c r="D26" s="382"/>
      <c r="E26" s="449" t="str">
        <f>IF(E391="","",E391)</f>
        <v/>
      </c>
      <c r="F26" s="450"/>
      <c r="G26" s="334" t="s">
        <v>171</v>
      </c>
      <c r="H26" s="455"/>
      <c r="I26" s="766"/>
      <c r="J26" s="456">
        <f>J423</f>
        <v>0</v>
      </c>
      <c r="K26" s="779"/>
      <c r="L26" s="457">
        <f>L423</f>
        <v>0</v>
      </c>
      <c r="M26" s="790"/>
      <c r="N26" s="458">
        <f>N423</f>
        <v>0</v>
      </c>
      <c r="O26" s="819"/>
      <c r="P26" s="167"/>
    </row>
    <row r="27" spans="1:30" ht="18.75" customHeight="1" x14ac:dyDescent="0.15">
      <c r="A27" s="149"/>
      <c r="B27" s="380" t="str">
        <f>IF(B426="","",B426)</f>
        <v/>
      </c>
      <c r="C27" s="381" t="str">
        <f>IF(C426="","",C426)</f>
        <v/>
      </c>
      <c r="D27" s="382"/>
      <c r="E27" s="449" t="str">
        <f>IF(E426="","",E426)</f>
        <v/>
      </c>
      <c r="F27" s="450"/>
      <c r="G27" s="334" t="s">
        <v>171</v>
      </c>
      <c r="H27" s="455"/>
      <c r="I27" s="766"/>
      <c r="J27" s="456">
        <f>J458</f>
        <v>0</v>
      </c>
      <c r="K27" s="779"/>
      <c r="L27" s="457">
        <f>L458</f>
        <v>0</v>
      </c>
      <c r="M27" s="790"/>
      <c r="N27" s="458">
        <f>N458</f>
        <v>0</v>
      </c>
      <c r="O27" s="819"/>
      <c r="P27" s="167"/>
    </row>
    <row r="28" spans="1:30" ht="18.75" customHeight="1" x14ac:dyDescent="0.15">
      <c r="A28" s="149"/>
      <c r="B28" s="380" t="str">
        <f>IF(B461="","",B461)</f>
        <v/>
      </c>
      <c r="C28" s="381" t="str">
        <f>IF(C461="","",C461)</f>
        <v/>
      </c>
      <c r="D28" s="382"/>
      <c r="E28" s="449" t="str">
        <f>IF(E461="","",E461)</f>
        <v/>
      </c>
      <c r="F28" s="450"/>
      <c r="G28" s="334" t="s">
        <v>171</v>
      </c>
      <c r="H28" s="455"/>
      <c r="I28" s="766"/>
      <c r="J28" s="456">
        <f>J493</f>
        <v>0</v>
      </c>
      <c r="K28" s="779"/>
      <c r="L28" s="457">
        <f>L493</f>
        <v>0</v>
      </c>
      <c r="M28" s="790"/>
      <c r="N28" s="458">
        <f>N493</f>
        <v>0</v>
      </c>
      <c r="O28" s="819"/>
      <c r="P28" s="167"/>
    </row>
    <row r="29" spans="1:30" ht="18.75" customHeight="1" x14ac:dyDescent="0.15">
      <c r="A29" s="149"/>
      <c r="B29" s="380" t="str">
        <f>IF(B496="","",B496)</f>
        <v/>
      </c>
      <c r="C29" s="381" t="str">
        <f>IF(C496="","",C496)</f>
        <v/>
      </c>
      <c r="D29" s="382"/>
      <c r="E29" s="449" t="str">
        <f>IF(E496="","",E496)</f>
        <v/>
      </c>
      <c r="F29" s="450"/>
      <c r="G29" s="334" t="s">
        <v>171</v>
      </c>
      <c r="H29" s="455"/>
      <c r="I29" s="766"/>
      <c r="J29" s="456">
        <f>J528</f>
        <v>0</v>
      </c>
      <c r="K29" s="779"/>
      <c r="L29" s="457">
        <f>L528</f>
        <v>0</v>
      </c>
      <c r="M29" s="790"/>
      <c r="N29" s="458">
        <f>N528</f>
        <v>0</v>
      </c>
      <c r="O29" s="819"/>
      <c r="P29" s="167"/>
    </row>
    <row r="30" spans="1:30" ht="18.75" customHeight="1" x14ac:dyDescent="0.15">
      <c r="A30" s="149"/>
      <c r="B30" s="380" t="str">
        <f>IF(B531="","",B531)</f>
        <v/>
      </c>
      <c r="C30" s="381" t="str">
        <f>IF(C531="","",C531)</f>
        <v/>
      </c>
      <c r="D30" s="382"/>
      <c r="E30" s="449" t="str">
        <f>IF(E531="","",E531)</f>
        <v/>
      </c>
      <c r="F30" s="450"/>
      <c r="G30" s="334" t="s">
        <v>171</v>
      </c>
      <c r="H30" s="455"/>
      <c r="I30" s="766"/>
      <c r="J30" s="456">
        <f>J563</f>
        <v>0</v>
      </c>
      <c r="K30" s="779"/>
      <c r="L30" s="457">
        <f>L563</f>
        <v>0</v>
      </c>
      <c r="M30" s="790"/>
      <c r="N30" s="458">
        <f>N563</f>
        <v>0</v>
      </c>
      <c r="O30" s="819"/>
      <c r="P30" s="167"/>
    </row>
    <row r="31" spans="1:30" ht="18.75" customHeight="1" x14ac:dyDescent="0.15">
      <c r="A31" s="149"/>
      <c r="B31" s="380" t="str">
        <f>IF(B566="","",B566)</f>
        <v/>
      </c>
      <c r="C31" s="381" t="str">
        <f>IF(C566="","",C566)</f>
        <v/>
      </c>
      <c r="D31" s="382"/>
      <c r="E31" s="449" t="str">
        <f>IF(E566="","",E566)</f>
        <v/>
      </c>
      <c r="F31" s="450"/>
      <c r="G31" s="334" t="s">
        <v>171</v>
      </c>
      <c r="H31" s="455"/>
      <c r="I31" s="766"/>
      <c r="J31" s="456">
        <f>J598</f>
        <v>0</v>
      </c>
      <c r="K31" s="779"/>
      <c r="L31" s="457">
        <f>L598</f>
        <v>0</v>
      </c>
      <c r="M31" s="790"/>
      <c r="N31" s="458">
        <f>N598</f>
        <v>0</v>
      </c>
      <c r="O31" s="819"/>
      <c r="P31" s="167"/>
    </row>
    <row r="32" spans="1:30" ht="18.75" customHeight="1" x14ac:dyDescent="0.15">
      <c r="A32" s="149"/>
      <c r="B32" s="380" t="str">
        <f>IF(B601="","",B601)</f>
        <v/>
      </c>
      <c r="C32" s="381" t="str">
        <f>IF(C601="","",C601)</f>
        <v/>
      </c>
      <c r="D32" s="382"/>
      <c r="E32" s="449" t="str">
        <f>IF(E601="","",E601)</f>
        <v/>
      </c>
      <c r="F32" s="450"/>
      <c r="G32" s="334" t="s">
        <v>171</v>
      </c>
      <c r="H32" s="455"/>
      <c r="I32" s="766"/>
      <c r="J32" s="456">
        <f>J633</f>
        <v>0</v>
      </c>
      <c r="K32" s="779"/>
      <c r="L32" s="457">
        <f>L633</f>
        <v>0</v>
      </c>
      <c r="M32" s="790"/>
      <c r="N32" s="458">
        <f>N633</f>
        <v>0</v>
      </c>
      <c r="O32" s="819"/>
      <c r="P32" s="167"/>
    </row>
    <row r="33" spans="1:16" ht="18.75" customHeight="1" x14ac:dyDescent="0.15">
      <c r="A33" s="149"/>
      <c r="B33" s="380"/>
      <c r="C33" s="381"/>
      <c r="D33" s="382"/>
      <c r="E33" s="449"/>
      <c r="F33" s="450"/>
      <c r="G33" s="334"/>
      <c r="H33" s="455"/>
      <c r="I33" s="766"/>
      <c r="J33" s="456" t="s">
        <v>844</v>
      </c>
      <c r="K33" s="779"/>
      <c r="L33" s="457" t="s">
        <v>844</v>
      </c>
      <c r="M33" s="790"/>
      <c r="N33" s="458" t="s">
        <v>845</v>
      </c>
      <c r="O33" s="819"/>
      <c r="P33" s="167"/>
    </row>
    <row r="34" spans="1:16" ht="18.75" customHeight="1" x14ac:dyDescent="0.15">
      <c r="A34" s="149"/>
      <c r="B34" s="380"/>
      <c r="C34" s="381"/>
      <c r="D34" s="382"/>
      <c r="E34" s="449"/>
      <c r="F34" s="450"/>
      <c r="G34" s="334"/>
      <c r="H34" s="455"/>
      <c r="I34" s="766"/>
      <c r="J34" s="456" t="s">
        <v>844</v>
      </c>
      <c r="K34" s="779"/>
      <c r="L34" s="457" t="s">
        <v>844</v>
      </c>
      <c r="M34" s="790"/>
      <c r="N34" s="458" t="s">
        <v>845</v>
      </c>
      <c r="O34" s="819"/>
      <c r="P34" s="167"/>
    </row>
    <row r="35" spans="1:16" ht="18.75" customHeight="1" x14ac:dyDescent="0.15">
      <c r="A35" s="149"/>
      <c r="B35" s="380"/>
      <c r="C35" s="381"/>
      <c r="D35" s="382"/>
      <c r="E35" s="357" t="s">
        <v>414</v>
      </c>
      <c r="F35" s="358" t="s">
        <v>174</v>
      </c>
      <c r="G35" s="334"/>
      <c r="H35" s="455"/>
      <c r="I35" s="767"/>
      <c r="J35" s="459">
        <f>SUMIF(B18:B34,LEFT(E35,3),J18:J34)</f>
        <v>0</v>
      </c>
      <c r="K35" s="780"/>
      <c r="L35" s="460">
        <f>SUMIF(B18:B34,LEFT(E35,3),L18:L34)</f>
        <v>0</v>
      </c>
      <c r="M35" s="791"/>
      <c r="N35" s="461">
        <f>SUMIF(B18:B34,LEFT(E35,3),N18:N34)</f>
        <v>0</v>
      </c>
      <c r="O35" s="819"/>
      <c r="P35" s="167"/>
    </row>
    <row r="36" spans="1:16" ht="18.75" customHeight="1" x14ac:dyDescent="0.15">
      <c r="A36" s="149"/>
      <c r="B36" s="380"/>
      <c r="C36" s="381"/>
      <c r="D36" s="382"/>
      <c r="E36" s="359" t="s">
        <v>415</v>
      </c>
      <c r="F36" s="360" t="s">
        <v>174</v>
      </c>
      <c r="G36" s="334"/>
      <c r="H36" s="455"/>
      <c r="I36" s="767"/>
      <c r="J36" s="459">
        <f>SUMIF(B18:B34,LEFT(E36,3),J18:J34)</f>
        <v>0</v>
      </c>
      <c r="K36" s="780"/>
      <c r="L36" s="460">
        <f>SUMIF(B18:B34,LEFT(E36,3),L18:L34)</f>
        <v>0</v>
      </c>
      <c r="M36" s="791"/>
      <c r="N36" s="461">
        <f>SUMIF(B18:B34,LEFT(E36,3),N18:N34)</f>
        <v>0</v>
      </c>
      <c r="O36" s="819"/>
      <c r="P36" s="170"/>
    </row>
    <row r="37" spans="1:16" ht="18.75" customHeight="1" thickBot="1" x14ac:dyDescent="0.2">
      <c r="A37" s="149"/>
      <c r="B37" s="380"/>
      <c r="C37" s="383"/>
      <c r="D37" s="384"/>
      <c r="E37" s="392"/>
      <c r="F37" s="366"/>
      <c r="G37" s="333"/>
      <c r="H37" s="462"/>
      <c r="I37" s="768"/>
      <c r="J37" s="463"/>
      <c r="K37" s="781"/>
      <c r="L37" s="464"/>
      <c r="M37" s="792"/>
      <c r="N37" s="465"/>
      <c r="O37" s="818"/>
      <c r="P37" s="170"/>
    </row>
    <row r="38" spans="1:16" ht="30" customHeight="1" thickTop="1" x14ac:dyDescent="0.15">
      <c r="A38" s="149"/>
      <c r="B38" s="223" t="s">
        <v>172</v>
      </c>
      <c r="C38" s="224"/>
      <c r="D38" s="166"/>
      <c r="E38" s="367" t="s">
        <v>847</v>
      </c>
      <c r="F38" s="347" t="s">
        <v>139</v>
      </c>
      <c r="G38" s="335"/>
      <c r="H38" s="469"/>
      <c r="I38" s="763"/>
      <c r="J38" s="466">
        <f>SUM(J35:J36)</f>
        <v>0</v>
      </c>
      <c r="K38" s="776"/>
      <c r="L38" s="467">
        <f>SUM(L35:L36)</f>
        <v>0</v>
      </c>
      <c r="M38" s="795"/>
      <c r="N38" s="468">
        <f>SUM(N35:N36)</f>
        <v>0</v>
      </c>
      <c r="O38" s="817"/>
      <c r="P38" s="170"/>
    </row>
    <row r="39" spans="1:16" ht="18.75" customHeight="1" thickBot="1" x14ac:dyDescent="0.2">
      <c r="A39" s="149"/>
      <c r="B39" s="226" t="s">
        <v>172</v>
      </c>
      <c r="C39" s="227"/>
      <c r="D39" s="221"/>
      <c r="E39" s="393"/>
      <c r="F39" s="364"/>
      <c r="G39" s="336"/>
      <c r="H39" s="505"/>
      <c r="I39" s="806"/>
      <c r="J39" s="502"/>
      <c r="K39" s="809"/>
      <c r="L39" s="503"/>
      <c r="M39" s="811"/>
      <c r="N39" s="504"/>
      <c r="O39" s="818"/>
      <c r="P39" s="170"/>
    </row>
    <row r="40" spans="1:16" ht="18.75" customHeight="1" thickTop="1" x14ac:dyDescent="0.15">
      <c r="A40" s="149"/>
      <c r="B40" s="223" t="s">
        <v>172</v>
      </c>
      <c r="C40" s="224"/>
      <c r="D40" s="166"/>
      <c r="E40" s="346" t="s">
        <v>175</v>
      </c>
      <c r="F40" s="347"/>
      <c r="G40" s="332"/>
      <c r="H40" s="469"/>
      <c r="I40" s="763"/>
      <c r="J40" s="466"/>
      <c r="K40" s="776"/>
      <c r="L40" s="467"/>
      <c r="M40" s="795"/>
      <c r="N40" s="468"/>
      <c r="O40" s="817"/>
      <c r="P40" s="170"/>
    </row>
    <row r="41" spans="1:16" ht="18.75" customHeight="1" x14ac:dyDescent="0.15">
      <c r="A41" s="149"/>
      <c r="B41" s="380" t="str">
        <f>IF(B96="","",B96)</f>
        <v/>
      </c>
      <c r="C41" s="381" t="str">
        <f>IF(C96="","",C96)</f>
        <v/>
      </c>
      <c r="D41" s="382"/>
      <c r="E41" s="449" t="str">
        <f>IF(E96="","",E96)</f>
        <v/>
      </c>
      <c r="F41" s="450"/>
      <c r="G41" s="334" t="s">
        <v>171</v>
      </c>
      <c r="H41" s="470"/>
      <c r="I41" s="766"/>
      <c r="J41" s="456">
        <f>J138</f>
        <v>0</v>
      </c>
      <c r="K41" s="779"/>
      <c r="L41" s="457">
        <f>L138</f>
        <v>0</v>
      </c>
      <c r="M41" s="790"/>
      <c r="N41" s="458">
        <f>N138</f>
        <v>0</v>
      </c>
      <c r="O41" s="819"/>
      <c r="P41" s="170"/>
    </row>
    <row r="42" spans="1:16" ht="18.75" customHeight="1" x14ac:dyDescent="0.15">
      <c r="A42" s="149"/>
      <c r="B42" s="380" t="str">
        <f>IF(B140="","",B140)</f>
        <v/>
      </c>
      <c r="C42" s="381" t="str">
        <f>IF(C140="","",C140)</f>
        <v/>
      </c>
      <c r="D42" s="382"/>
      <c r="E42" s="449" t="str">
        <f>IF(E140="","",E140)</f>
        <v/>
      </c>
      <c r="F42" s="450"/>
      <c r="G42" s="334" t="s">
        <v>171</v>
      </c>
      <c r="H42" s="470"/>
      <c r="I42" s="766"/>
      <c r="J42" s="456">
        <f>J182</f>
        <v>0</v>
      </c>
      <c r="K42" s="779"/>
      <c r="L42" s="457">
        <f>L182</f>
        <v>0</v>
      </c>
      <c r="M42" s="790"/>
      <c r="N42" s="458">
        <f>N182</f>
        <v>0</v>
      </c>
      <c r="O42" s="819"/>
      <c r="P42" s="170"/>
    </row>
    <row r="43" spans="1:16" ht="18.75" customHeight="1" x14ac:dyDescent="0.15">
      <c r="A43" s="149"/>
      <c r="B43" s="380" t="str">
        <f>IF(B184="","",B184)</f>
        <v/>
      </c>
      <c r="C43" s="381" t="str">
        <f>IF(C184="","",C184)</f>
        <v/>
      </c>
      <c r="D43" s="382"/>
      <c r="E43" s="449" t="str">
        <f>IF(E184="","",E184)</f>
        <v/>
      </c>
      <c r="F43" s="450"/>
      <c r="G43" s="334" t="s">
        <v>171</v>
      </c>
      <c r="H43" s="470"/>
      <c r="I43" s="766"/>
      <c r="J43" s="456">
        <f>J216</f>
        <v>0</v>
      </c>
      <c r="K43" s="779"/>
      <c r="L43" s="457">
        <f>L216</f>
        <v>0</v>
      </c>
      <c r="M43" s="790"/>
      <c r="N43" s="458">
        <f>N216</f>
        <v>0</v>
      </c>
      <c r="O43" s="819"/>
      <c r="P43" s="170"/>
    </row>
    <row r="44" spans="1:16" ht="18.75" customHeight="1" x14ac:dyDescent="0.15">
      <c r="A44" s="149"/>
      <c r="B44" s="380" t="str">
        <f>IF(B218="","",B218)</f>
        <v/>
      </c>
      <c r="C44" s="381" t="str">
        <f>IF(C218="","",C218)</f>
        <v/>
      </c>
      <c r="D44" s="382"/>
      <c r="E44" s="449" t="str">
        <f>IF(E218="","",E218)</f>
        <v/>
      </c>
      <c r="F44" s="450"/>
      <c r="G44" s="334" t="s">
        <v>171</v>
      </c>
      <c r="H44" s="470"/>
      <c r="I44" s="766"/>
      <c r="J44" s="456">
        <f>J250</f>
        <v>0</v>
      </c>
      <c r="K44" s="779"/>
      <c r="L44" s="457">
        <f>L250</f>
        <v>0</v>
      </c>
      <c r="M44" s="790"/>
      <c r="N44" s="458">
        <f>N250</f>
        <v>0</v>
      </c>
      <c r="O44" s="819"/>
      <c r="P44" s="170"/>
    </row>
    <row r="45" spans="1:16" ht="18.75" customHeight="1" x14ac:dyDescent="0.15">
      <c r="A45" s="149"/>
      <c r="B45" s="380" t="str">
        <f>IF(B252="","",B252)</f>
        <v/>
      </c>
      <c r="C45" s="381" t="str">
        <f>IF(C252="","",C252)</f>
        <v/>
      </c>
      <c r="D45" s="382"/>
      <c r="E45" s="449" t="str">
        <f>IF(E252="","",E252)</f>
        <v/>
      </c>
      <c r="F45" s="450"/>
      <c r="G45" s="334" t="s">
        <v>171</v>
      </c>
      <c r="H45" s="470"/>
      <c r="I45" s="766"/>
      <c r="J45" s="456">
        <f>J284</f>
        <v>0</v>
      </c>
      <c r="K45" s="779"/>
      <c r="L45" s="457">
        <f>L284</f>
        <v>0</v>
      </c>
      <c r="M45" s="790"/>
      <c r="N45" s="458">
        <f>N284</f>
        <v>0</v>
      </c>
      <c r="O45" s="819"/>
      <c r="P45" s="170"/>
    </row>
    <row r="46" spans="1:16" ht="18.75" customHeight="1" x14ac:dyDescent="0.15">
      <c r="A46" s="149"/>
      <c r="B46" s="380" t="str">
        <f>IF(B286="","",B286)</f>
        <v/>
      </c>
      <c r="C46" s="381" t="str">
        <f>IF(C286="","",C286)</f>
        <v/>
      </c>
      <c r="D46" s="382"/>
      <c r="E46" s="449" t="str">
        <f>IF(E286="","",E286)</f>
        <v/>
      </c>
      <c r="F46" s="450"/>
      <c r="G46" s="334" t="s">
        <v>171</v>
      </c>
      <c r="H46" s="470"/>
      <c r="I46" s="766"/>
      <c r="J46" s="456">
        <f>J319</f>
        <v>0</v>
      </c>
      <c r="K46" s="779"/>
      <c r="L46" s="457">
        <f>L319</f>
        <v>0</v>
      </c>
      <c r="M46" s="790"/>
      <c r="N46" s="458">
        <f>N319</f>
        <v>0</v>
      </c>
      <c r="O46" s="819"/>
      <c r="P46" s="170"/>
    </row>
    <row r="47" spans="1:16" ht="18.75" customHeight="1" x14ac:dyDescent="0.15">
      <c r="A47" s="149"/>
      <c r="B47" s="380" t="str">
        <f>IF(B321="","",B321)</f>
        <v/>
      </c>
      <c r="C47" s="381" t="str">
        <f>IF(C321="","",C321)</f>
        <v/>
      </c>
      <c r="D47" s="382"/>
      <c r="E47" s="449" t="str">
        <f>IF(E321="","",E321)</f>
        <v/>
      </c>
      <c r="F47" s="450"/>
      <c r="G47" s="334" t="s">
        <v>171</v>
      </c>
      <c r="H47" s="470"/>
      <c r="I47" s="766"/>
      <c r="J47" s="456">
        <f>J354</f>
        <v>0</v>
      </c>
      <c r="K47" s="779"/>
      <c r="L47" s="457">
        <f>L354</f>
        <v>0</v>
      </c>
      <c r="M47" s="790"/>
      <c r="N47" s="458">
        <f>N354</f>
        <v>0</v>
      </c>
      <c r="O47" s="819"/>
      <c r="P47" s="170"/>
    </row>
    <row r="48" spans="1:16" ht="18.75" customHeight="1" x14ac:dyDescent="0.15">
      <c r="A48" s="149"/>
      <c r="B48" s="380" t="str">
        <f>IF(B356="","",B356)</f>
        <v/>
      </c>
      <c r="C48" s="381" t="str">
        <f>IF(C356="","",C356)</f>
        <v/>
      </c>
      <c r="D48" s="382"/>
      <c r="E48" s="449" t="str">
        <f>IF(E356="","",E356)</f>
        <v/>
      </c>
      <c r="F48" s="450"/>
      <c r="G48" s="334" t="s">
        <v>171</v>
      </c>
      <c r="H48" s="470"/>
      <c r="I48" s="766"/>
      <c r="J48" s="456">
        <f>J389</f>
        <v>0</v>
      </c>
      <c r="K48" s="779"/>
      <c r="L48" s="457">
        <f>L389</f>
        <v>0</v>
      </c>
      <c r="M48" s="790"/>
      <c r="N48" s="458">
        <f>N389</f>
        <v>0</v>
      </c>
      <c r="O48" s="819"/>
      <c r="P48" s="170"/>
    </row>
    <row r="49" spans="1:16" ht="18.75" customHeight="1" x14ac:dyDescent="0.15">
      <c r="A49" s="149"/>
      <c r="B49" s="380" t="str">
        <f>IF(B391="","",B391)</f>
        <v/>
      </c>
      <c r="C49" s="381" t="str">
        <f>IF(C391="","",C391)</f>
        <v/>
      </c>
      <c r="D49" s="382"/>
      <c r="E49" s="449" t="str">
        <f>IF(E391="","",E391)</f>
        <v/>
      </c>
      <c r="F49" s="450"/>
      <c r="G49" s="334" t="s">
        <v>171</v>
      </c>
      <c r="H49" s="470"/>
      <c r="I49" s="766"/>
      <c r="J49" s="456">
        <f>J424</f>
        <v>0</v>
      </c>
      <c r="K49" s="779"/>
      <c r="L49" s="457">
        <f>L424</f>
        <v>0</v>
      </c>
      <c r="M49" s="790"/>
      <c r="N49" s="458">
        <f>N424</f>
        <v>0</v>
      </c>
      <c r="O49" s="819"/>
      <c r="P49" s="170"/>
    </row>
    <row r="50" spans="1:16" ht="18.75" customHeight="1" x14ac:dyDescent="0.15">
      <c r="A50" s="149"/>
      <c r="B50" s="380" t="str">
        <f>IF(B426="","",B426)</f>
        <v/>
      </c>
      <c r="C50" s="381" t="str">
        <f>IF(C426="","",C426)</f>
        <v/>
      </c>
      <c r="D50" s="382"/>
      <c r="E50" s="449" t="str">
        <f>IF(E426="","",E426)</f>
        <v/>
      </c>
      <c r="F50" s="450"/>
      <c r="G50" s="334" t="s">
        <v>171</v>
      </c>
      <c r="H50" s="470"/>
      <c r="I50" s="766"/>
      <c r="J50" s="456">
        <f>J459</f>
        <v>0</v>
      </c>
      <c r="K50" s="779"/>
      <c r="L50" s="457">
        <f>L459</f>
        <v>0</v>
      </c>
      <c r="M50" s="790"/>
      <c r="N50" s="458">
        <f>N459</f>
        <v>0</v>
      </c>
      <c r="O50" s="819"/>
      <c r="P50" s="170"/>
    </row>
    <row r="51" spans="1:16" ht="18.75" customHeight="1" x14ac:dyDescent="0.15">
      <c r="A51" s="149"/>
      <c r="B51" s="380" t="str">
        <f>IF(B461="","",B461)</f>
        <v/>
      </c>
      <c r="C51" s="381" t="str">
        <f>IF(C461="","",C461)</f>
        <v/>
      </c>
      <c r="D51" s="382"/>
      <c r="E51" s="449" t="str">
        <f>IF(E461="","",E461)</f>
        <v/>
      </c>
      <c r="F51" s="450"/>
      <c r="G51" s="334" t="s">
        <v>171</v>
      </c>
      <c r="H51" s="470"/>
      <c r="I51" s="766"/>
      <c r="J51" s="456">
        <f>J494</f>
        <v>0</v>
      </c>
      <c r="K51" s="779"/>
      <c r="L51" s="457">
        <f>L494</f>
        <v>0</v>
      </c>
      <c r="M51" s="790"/>
      <c r="N51" s="458">
        <f>N494</f>
        <v>0</v>
      </c>
      <c r="O51" s="819"/>
      <c r="P51" s="170"/>
    </row>
    <row r="52" spans="1:16" ht="18.75" customHeight="1" x14ac:dyDescent="0.15">
      <c r="A52" s="149"/>
      <c r="B52" s="380" t="str">
        <f>IF(B496="","",B496)</f>
        <v/>
      </c>
      <c r="C52" s="381" t="str">
        <f>IF(C496="","",C496)</f>
        <v/>
      </c>
      <c r="D52" s="382"/>
      <c r="E52" s="449" t="str">
        <f>IF(E496="","",E496)</f>
        <v/>
      </c>
      <c r="F52" s="450"/>
      <c r="G52" s="334" t="s">
        <v>171</v>
      </c>
      <c r="H52" s="470"/>
      <c r="I52" s="766"/>
      <c r="J52" s="456">
        <f>J529</f>
        <v>0</v>
      </c>
      <c r="K52" s="779"/>
      <c r="L52" s="457">
        <f>L529</f>
        <v>0</v>
      </c>
      <c r="M52" s="790"/>
      <c r="N52" s="458">
        <f>N529</f>
        <v>0</v>
      </c>
      <c r="O52" s="819"/>
      <c r="P52" s="170"/>
    </row>
    <row r="53" spans="1:16" ht="18.75" customHeight="1" x14ac:dyDescent="0.15">
      <c r="A53" s="149"/>
      <c r="B53" s="380" t="str">
        <f>IF(B531="","",B531)</f>
        <v/>
      </c>
      <c r="C53" s="381" t="str">
        <f>IF(C531="","",C531)</f>
        <v/>
      </c>
      <c r="D53" s="382"/>
      <c r="E53" s="449" t="str">
        <f>IF(E531="","",E531)</f>
        <v/>
      </c>
      <c r="F53" s="450"/>
      <c r="G53" s="334" t="s">
        <v>407</v>
      </c>
      <c r="H53" s="470"/>
      <c r="I53" s="766"/>
      <c r="J53" s="456">
        <f>J564</f>
        <v>0</v>
      </c>
      <c r="K53" s="779"/>
      <c r="L53" s="457">
        <f>L564</f>
        <v>0</v>
      </c>
      <c r="M53" s="790"/>
      <c r="N53" s="458">
        <f>N564</f>
        <v>0</v>
      </c>
      <c r="O53" s="819"/>
      <c r="P53" s="170"/>
    </row>
    <row r="54" spans="1:16" ht="18.75" customHeight="1" x14ac:dyDescent="0.15">
      <c r="A54" s="149"/>
      <c r="B54" s="380" t="str">
        <f>IF(B566="","",B566)</f>
        <v/>
      </c>
      <c r="C54" s="381" t="str">
        <f>IF(C566="","",C566)</f>
        <v/>
      </c>
      <c r="D54" s="382"/>
      <c r="E54" s="449" t="str">
        <f>IF(E566="","",E566)</f>
        <v/>
      </c>
      <c r="F54" s="450"/>
      <c r="G54" s="334" t="s">
        <v>171</v>
      </c>
      <c r="H54" s="455"/>
      <c r="I54" s="766"/>
      <c r="J54" s="456">
        <f>J599</f>
        <v>0</v>
      </c>
      <c r="K54" s="779"/>
      <c r="L54" s="457">
        <f>L599</f>
        <v>0</v>
      </c>
      <c r="M54" s="790"/>
      <c r="N54" s="458">
        <f>N599</f>
        <v>0</v>
      </c>
      <c r="O54" s="819"/>
      <c r="P54" s="167"/>
    </row>
    <row r="55" spans="1:16" ht="18.75" customHeight="1" x14ac:dyDescent="0.15">
      <c r="A55" s="149"/>
      <c r="B55" s="380" t="str">
        <f>IF(B601="","",B601)</f>
        <v/>
      </c>
      <c r="C55" s="381" t="str">
        <f>IF(C601="","",C601)</f>
        <v/>
      </c>
      <c r="D55" s="382"/>
      <c r="E55" s="449" t="str">
        <f>IF(E601="","",E601)</f>
        <v/>
      </c>
      <c r="F55" s="450"/>
      <c r="G55" s="334" t="s">
        <v>171</v>
      </c>
      <c r="H55" s="455"/>
      <c r="I55" s="766"/>
      <c r="J55" s="456">
        <f>J634</f>
        <v>0</v>
      </c>
      <c r="K55" s="779"/>
      <c r="L55" s="457">
        <f>L634</f>
        <v>0</v>
      </c>
      <c r="M55" s="790"/>
      <c r="N55" s="458">
        <f>N634</f>
        <v>0</v>
      </c>
      <c r="O55" s="819"/>
      <c r="P55" s="167"/>
    </row>
    <row r="56" spans="1:16" ht="18.75" customHeight="1" x14ac:dyDescent="0.15">
      <c r="A56" s="149"/>
      <c r="B56" s="171" t="s">
        <v>172</v>
      </c>
      <c r="C56" s="172"/>
      <c r="D56" s="217"/>
      <c r="E56" s="449"/>
      <c r="F56" s="450"/>
      <c r="G56" s="334"/>
      <c r="H56" s="470"/>
      <c r="I56" s="766"/>
      <c r="J56" s="456" t="s">
        <v>848</v>
      </c>
      <c r="K56" s="779"/>
      <c r="L56" s="457" t="s">
        <v>848</v>
      </c>
      <c r="M56" s="790"/>
      <c r="N56" s="458" t="s">
        <v>848</v>
      </c>
      <c r="O56" s="819"/>
      <c r="P56" s="170"/>
    </row>
    <row r="57" spans="1:16" ht="18.75" customHeight="1" x14ac:dyDescent="0.15">
      <c r="A57" s="149"/>
      <c r="B57" s="171" t="s">
        <v>172</v>
      </c>
      <c r="C57" s="172"/>
      <c r="D57" s="217"/>
      <c r="E57" s="449"/>
      <c r="F57" s="450"/>
      <c r="G57" s="334"/>
      <c r="H57" s="470"/>
      <c r="I57" s="766"/>
      <c r="J57" s="456" t="s">
        <v>848</v>
      </c>
      <c r="K57" s="779"/>
      <c r="L57" s="457" t="s">
        <v>848</v>
      </c>
      <c r="M57" s="790"/>
      <c r="N57" s="458" t="s">
        <v>848</v>
      </c>
      <c r="O57" s="819"/>
      <c r="P57" s="170"/>
    </row>
    <row r="58" spans="1:16" ht="18.75" customHeight="1" x14ac:dyDescent="0.15">
      <c r="A58" s="149"/>
      <c r="B58" s="180" t="s">
        <v>172</v>
      </c>
      <c r="C58" s="228"/>
      <c r="D58" s="217"/>
      <c r="E58" s="357" t="s">
        <v>305</v>
      </c>
      <c r="F58" s="358" t="s">
        <v>174</v>
      </c>
      <c r="G58" s="334"/>
      <c r="H58" s="455"/>
      <c r="I58" s="766"/>
      <c r="J58" s="459">
        <f>SUMIF(B41:B57,LEFT(E58,3),J41:J57)</f>
        <v>0</v>
      </c>
      <c r="K58" s="780"/>
      <c r="L58" s="460">
        <f>SUMIF(B41:B57,LEFT(E58,3),L41:L57)</f>
        <v>0</v>
      </c>
      <c r="M58" s="791"/>
      <c r="N58" s="461">
        <f>SUMIF(B41:B57,LEFT(E58,3),N41:N57)</f>
        <v>0</v>
      </c>
      <c r="O58" s="819"/>
      <c r="P58" s="170"/>
    </row>
    <row r="59" spans="1:16" ht="18.75" customHeight="1" x14ac:dyDescent="0.15">
      <c r="A59" s="149"/>
      <c r="B59" s="180" t="s">
        <v>172</v>
      </c>
      <c r="C59" s="228"/>
      <c r="D59" s="217"/>
      <c r="E59" s="359" t="s">
        <v>306</v>
      </c>
      <c r="F59" s="360" t="s">
        <v>174</v>
      </c>
      <c r="G59" s="334"/>
      <c r="H59" s="455"/>
      <c r="I59" s="766"/>
      <c r="J59" s="459">
        <f>SUMIF(B41:B57,LEFT(E59,3),J41:J57)</f>
        <v>0</v>
      </c>
      <c r="K59" s="780"/>
      <c r="L59" s="460">
        <f>SUMIF(B41:B57,LEFT(E59,3),L41:L57)</f>
        <v>0</v>
      </c>
      <c r="M59" s="791"/>
      <c r="N59" s="461">
        <f>SUMIF(B41:B57,LEFT(E59,3),N41:N57)</f>
        <v>0</v>
      </c>
      <c r="O59" s="819"/>
      <c r="P59" s="170"/>
    </row>
    <row r="60" spans="1:16" ht="18.75" customHeight="1" thickBot="1" x14ac:dyDescent="0.2">
      <c r="A60" s="149"/>
      <c r="B60" s="226" t="s">
        <v>172</v>
      </c>
      <c r="C60" s="227"/>
      <c r="D60" s="221"/>
      <c r="E60" s="392"/>
      <c r="F60" s="366"/>
      <c r="G60" s="333"/>
      <c r="H60" s="462"/>
      <c r="I60" s="768"/>
      <c r="J60" s="463"/>
      <c r="K60" s="781"/>
      <c r="L60" s="464"/>
      <c r="M60" s="792"/>
      <c r="N60" s="465"/>
      <c r="O60" s="818"/>
      <c r="P60" s="170"/>
    </row>
    <row r="61" spans="1:16" ht="30" customHeight="1" thickTop="1" x14ac:dyDescent="0.15">
      <c r="A61" s="149"/>
      <c r="B61" s="223" t="s">
        <v>172</v>
      </c>
      <c r="C61" s="224"/>
      <c r="D61" s="166"/>
      <c r="E61" s="367" t="s">
        <v>176</v>
      </c>
      <c r="F61" s="347" t="s">
        <v>139</v>
      </c>
      <c r="G61" s="335"/>
      <c r="H61" s="469"/>
      <c r="I61" s="763"/>
      <c r="J61" s="466">
        <f>SUM(J58:J59)</f>
        <v>0</v>
      </c>
      <c r="K61" s="776"/>
      <c r="L61" s="467">
        <f>SUM(L58:L59)</f>
        <v>0</v>
      </c>
      <c r="M61" s="795"/>
      <c r="N61" s="468">
        <f>SUM(N58:N59)</f>
        <v>0</v>
      </c>
      <c r="O61" s="820"/>
      <c r="P61" s="173"/>
    </row>
    <row r="62" spans="1:16" ht="18.75" customHeight="1" thickBot="1" x14ac:dyDescent="0.2">
      <c r="A62" s="149"/>
      <c r="B62" s="180" t="s">
        <v>172</v>
      </c>
      <c r="C62" s="228"/>
      <c r="D62" s="217"/>
      <c r="E62" s="394"/>
      <c r="F62" s="368"/>
      <c r="G62" s="337"/>
      <c r="H62" s="470"/>
      <c r="I62" s="767"/>
      <c r="J62" s="459"/>
      <c r="K62" s="780"/>
      <c r="L62" s="460"/>
      <c r="M62" s="791"/>
      <c r="N62" s="461"/>
      <c r="O62" s="821"/>
      <c r="P62" s="173"/>
    </row>
    <row r="63" spans="1:16" ht="30" customHeight="1" thickTop="1" thickBot="1" x14ac:dyDescent="0.2">
      <c r="A63" s="149"/>
      <c r="B63" s="229" t="s">
        <v>172</v>
      </c>
      <c r="C63" s="230"/>
      <c r="D63" s="313"/>
      <c r="E63" s="369"/>
      <c r="F63" s="370" t="s">
        <v>177</v>
      </c>
      <c r="G63" s="338"/>
      <c r="H63" s="471"/>
      <c r="I63" s="771"/>
      <c r="J63" s="472">
        <f>SUM(J15,J38,J61)</f>
        <v>0</v>
      </c>
      <c r="K63" s="784"/>
      <c r="L63" s="473">
        <f>SUM(L15,L38,L61)</f>
        <v>0</v>
      </c>
      <c r="M63" s="796"/>
      <c r="N63" s="474">
        <f>SUM(N15,N38,N61)</f>
        <v>0</v>
      </c>
      <c r="O63" s="822"/>
      <c r="P63" s="161"/>
    </row>
    <row r="64" spans="1:16" ht="18.75" customHeight="1" thickBot="1" x14ac:dyDescent="0.2">
      <c r="A64" s="161"/>
      <c r="B64" s="174" t="s">
        <v>172</v>
      </c>
      <c r="C64" s="174"/>
      <c r="D64" s="222"/>
      <c r="E64" s="329"/>
      <c r="F64" s="329"/>
      <c r="G64" s="339"/>
      <c r="H64" s="506"/>
      <c r="I64" s="807"/>
      <c r="J64" s="506"/>
      <c r="K64" s="807"/>
      <c r="L64" s="506"/>
      <c r="M64" s="789"/>
      <c r="N64" s="389"/>
      <c r="O64" s="329"/>
      <c r="P64" s="161"/>
    </row>
    <row r="65" spans="1:16" ht="18.75" customHeight="1" x14ac:dyDescent="0.15">
      <c r="A65" s="328"/>
      <c r="B65" s="320" t="s">
        <v>172</v>
      </c>
      <c r="C65" s="321"/>
      <c r="D65" s="314"/>
      <c r="E65" s="348" t="s">
        <v>422</v>
      </c>
      <c r="F65" s="349"/>
      <c r="G65" s="340"/>
      <c r="H65" s="480"/>
      <c r="I65" s="773"/>
      <c r="J65" s="481"/>
      <c r="K65" s="785"/>
      <c r="L65" s="482"/>
      <c r="M65" s="798"/>
      <c r="N65" s="823"/>
      <c r="O65" s="833"/>
      <c r="P65" s="167"/>
    </row>
    <row r="66" spans="1:16" ht="18.75" customHeight="1" x14ac:dyDescent="0.15">
      <c r="A66" s="328"/>
      <c r="B66" s="322" t="str">
        <f>IF(B96="","",B96)</f>
        <v/>
      </c>
      <c r="C66" s="385" t="str">
        <f>IF(C96="","",C96)</f>
        <v/>
      </c>
      <c r="D66" s="382"/>
      <c r="E66" s="478" t="str">
        <f>IF(E96="","",E96)</f>
        <v/>
      </c>
      <c r="F66" s="479"/>
      <c r="G66" s="341" t="s">
        <v>171</v>
      </c>
      <c r="H66" s="483"/>
      <c r="I66" s="766"/>
      <c r="J66" s="456">
        <f>J139</f>
        <v>0</v>
      </c>
      <c r="K66" s="779"/>
      <c r="L66" s="457">
        <f>L139</f>
        <v>0</v>
      </c>
      <c r="M66" s="799"/>
      <c r="N66" s="824">
        <f>N139</f>
        <v>0</v>
      </c>
      <c r="O66" s="834"/>
      <c r="P66" s="167"/>
    </row>
    <row r="67" spans="1:16" ht="18.75" customHeight="1" x14ac:dyDescent="0.15">
      <c r="A67" s="328"/>
      <c r="B67" s="322" t="str">
        <f>IF(B140="","",B140)</f>
        <v/>
      </c>
      <c r="C67" s="385" t="str">
        <f>IF(C140="","",C140)</f>
        <v/>
      </c>
      <c r="D67" s="382"/>
      <c r="E67" s="478" t="str">
        <f>IF(E140="","",E140)</f>
        <v/>
      </c>
      <c r="F67" s="479"/>
      <c r="G67" s="341" t="s">
        <v>171</v>
      </c>
      <c r="H67" s="483"/>
      <c r="I67" s="766"/>
      <c r="J67" s="456">
        <f>J183</f>
        <v>0</v>
      </c>
      <c r="K67" s="779"/>
      <c r="L67" s="457">
        <f>L183</f>
        <v>0</v>
      </c>
      <c r="M67" s="799"/>
      <c r="N67" s="824">
        <f>N183</f>
        <v>0</v>
      </c>
      <c r="O67" s="834"/>
      <c r="P67" s="173"/>
    </row>
    <row r="68" spans="1:16" ht="18.75" customHeight="1" x14ac:dyDescent="0.15">
      <c r="A68" s="328"/>
      <c r="B68" s="322" t="str">
        <f>IF(B184="","",B184)</f>
        <v/>
      </c>
      <c r="C68" s="385" t="str">
        <f>IF(C184="","",C184)</f>
        <v/>
      </c>
      <c r="D68" s="382"/>
      <c r="E68" s="478" t="str">
        <f>IF(E184="","",E184)</f>
        <v/>
      </c>
      <c r="F68" s="479"/>
      <c r="G68" s="341" t="s">
        <v>171</v>
      </c>
      <c r="H68" s="483"/>
      <c r="I68" s="766"/>
      <c r="J68" s="456">
        <f>J217</f>
        <v>0</v>
      </c>
      <c r="K68" s="779"/>
      <c r="L68" s="457">
        <f>L217</f>
        <v>0</v>
      </c>
      <c r="M68" s="799"/>
      <c r="N68" s="824">
        <f>N217</f>
        <v>0</v>
      </c>
      <c r="O68" s="834"/>
      <c r="P68" s="176"/>
    </row>
    <row r="69" spans="1:16" ht="18.75" customHeight="1" x14ac:dyDescent="0.15">
      <c r="A69" s="328"/>
      <c r="B69" s="322" t="str">
        <f>IF(B218="","",B218)</f>
        <v/>
      </c>
      <c r="C69" s="385" t="str">
        <f>IF(C218="","",C218)</f>
        <v/>
      </c>
      <c r="D69" s="382"/>
      <c r="E69" s="478" t="str">
        <f>IF(E218="","",E218)</f>
        <v/>
      </c>
      <c r="F69" s="479"/>
      <c r="G69" s="341" t="s">
        <v>171</v>
      </c>
      <c r="H69" s="483"/>
      <c r="I69" s="766"/>
      <c r="J69" s="456">
        <f>J251</f>
        <v>0</v>
      </c>
      <c r="K69" s="779"/>
      <c r="L69" s="457">
        <f>L251</f>
        <v>0</v>
      </c>
      <c r="M69" s="799"/>
      <c r="N69" s="824">
        <f>N251</f>
        <v>0</v>
      </c>
      <c r="O69" s="834"/>
      <c r="P69" s="176"/>
    </row>
    <row r="70" spans="1:16" ht="18.75" customHeight="1" x14ac:dyDescent="0.15">
      <c r="A70" s="328"/>
      <c r="B70" s="322" t="str">
        <f>IF(B252="","",B252)</f>
        <v/>
      </c>
      <c r="C70" s="385" t="str">
        <f>IF(C252="","",C252)</f>
        <v/>
      </c>
      <c r="D70" s="382"/>
      <c r="E70" s="478" t="str">
        <f>IF(E252="","",E252)</f>
        <v/>
      </c>
      <c r="F70" s="479"/>
      <c r="G70" s="341" t="s">
        <v>171</v>
      </c>
      <c r="H70" s="483"/>
      <c r="I70" s="766"/>
      <c r="J70" s="456">
        <f>J285</f>
        <v>0</v>
      </c>
      <c r="K70" s="779"/>
      <c r="L70" s="457">
        <f>L285</f>
        <v>0</v>
      </c>
      <c r="M70" s="799"/>
      <c r="N70" s="824">
        <f>N285</f>
        <v>0</v>
      </c>
      <c r="O70" s="834"/>
      <c r="P70" s="176"/>
    </row>
    <row r="71" spans="1:16" ht="18.75" customHeight="1" x14ac:dyDescent="0.15">
      <c r="A71" s="328"/>
      <c r="B71" s="322" t="str">
        <f>IF(B286="","",B286)</f>
        <v/>
      </c>
      <c r="C71" s="385" t="str">
        <f>IF(C286="","",C286)</f>
        <v/>
      </c>
      <c r="D71" s="382"/>
      <c r="E71" s="478" t="str">
        <f>IF(E286="","",E286)</f>
        <v/>
      </c>
      <c r="F71" s="479"/>
      <c r="G71" s="341" t="s">
        <v>171</v>
      </c>
      <c r="H71" s="483"/>
      <c r="I71" s="766"/>
      <c r="J71" s="456">
        <f>J320</f>
        <v>0</v>
      </c>
      <c r="K71" s="779"/>
      <c r="L71" s="457">
        <f>L320</f>
        <v>0</v>
      </c>
      <c r="M71" s="799"/>
      <c r="N71" s="824">
        <f>N320</f>
        <v>0</v>
      </c>
      <c r="O71" s="834"/>
      <c r="P71" s="176"/>
    </row>
    <row r="72" spans="1:16" ht="18.75" customHeight="1" x14ac:dyDescent="0.15">
      <c r="A72" s="328"/>
      <c r="B72" s="322" t="str">
        <f>IF(B321="","",B321)</f>
        <v/>
      </c>
      <c r="C72" s="385" t="str">
        <f>IF(C321="","",C321)</f>
        <v/>
      </c>
      <c r="D72" s="382"/>
      <c r="E72" s="478" t="str">
        <f>IF(E321="","",E321)</f>
        <v/>
      </c>
      <c r="F72" s="479"/>
      <c r="G72" s="341" t="s">
        <v>171</v>
      </c>
      <c r="H72" s="483"/>
      <c r="I72" s="766"/>
      <c r="J72" s="456">
        <f>J355</f>
        <v>0</v>
      </c>
      <c r="K72" s="779"/>
      <c r="L72" s="457">
        <f>L355</f>
        <v>0</v>
      </c>
      <c r="M72" s="799"/>
      <c r="N72" s="824">
        <f>N355</f>
        <v>0</v>
      </c>
      <c r="O72" s="834"/>
      <c r="P72" s="176"/>
    </row>
    <row r="73" spans="1:16" ht="18.75" customHeight="1" x14ac:dyDescent="0.15">
      <c r="A73" s="328"/>
      <c r="B73" s="322" t="str">
        <f>IF(B356="","",B356)</f>
        <v/>
      </c>
      <c r="C73" s="385" t="str">
        <f>IF(C356="","",C356)</f>
        <v/>
      </c>
      <c r="D73" s="382"/>
      <c r="E73" s="478" t="str">
        <f>IF(E356="","",E356)</f>
        <v/>
      </c>
      <c r="F73" s="479"/>
      <c r="G73" s="341" t="s">
        <v>171</v>
      </c>
      <c r="H73" s="483"/>
      <c r="I73" s="766"/>
      <c r="J73" s="456">
        <f>J390</f>
        <v>0</v>
      </c>
      <c r="K73" s="779"/>
      <c r="L73" s="457">
        <f>L390</f>
        <v>0</v>
      </c>
      <c r="M73" s="799"/>
      <c r="N73" s="824">
        <f>N390</f>
        <v>0</v>
      </c>
      <c r="O73" s="834"/>
      <c r="P73" s="176"/>
    </row>
    <row r="74" spans="1:16" ht="18.75" customHeight="1" x14ac:dyDescent="0.15">
      <c r="A74" s="328"/>
      <c r="B74" s="322" t="str">
        <f>IF(B391="","",B391)</f>
        <v/>
      </c>
      <c r="C74" s="385" t="str">
        <f>IF(C391="","",C391)</f>
        <v/>
      </c>
      <c r="D74" s="382"/>
      <c r="E74" s="478" t="str">
        <f>IF(E391="","",E391)</f>
        <v/>
      </c>
      <c r="F74" s="479"/>
      <c r="G74" s="341" t="s">
        <v>171</v>
      </c>
      <c r="H74" s="483"/>
      <c r="I74" s="766"/>
      <c r="J74" s="456">
        <f>J425</f>
        <v>0</v>
      </c>
      <c r="K74" s="779"/>
      <c r="L74" s="457">
        <f>L425</f>
        <v>0</v>
      </c>
      <c r="M74" s="799"/>
      <c r="N74" s="824">
        <f>N425</f>
        <v>0</v>
      </c>
      <c r="O74" s="834"/>
      <c r="P74" s="176"/>
    </row>
    <row r="75" spans="1:16" ht="18.75" customHeight="1" x14ac:dyDescent="0.15">
      <c r="A75" s="328"/>
      <c r="B75" s="322" t="str">
        <f>IF(B426="","",B426)</f>
        <v/>
      </c>
      <c r="C75" s="385" t="str">
        <f>IF(C426="","",C426)</f>
        <v/>
      </c>
      <c r="D75" s="382"/>
      <c r="E75" s="478" t="str">
        <f>IF(E426="","",E426)</f>
        <v/>
      </c>
      <c r="F75" s="479"/>
      <c r="G75" s="341" t="s">
        <v>171</v>
      </c>
      <c r="H75" s="483"/>
      <c r="I75" s="766"/>
      <c r="J75" s="456">
        <f>J460</f>
        <v>0</v>
      </c>
      <c r="K75" s="779"/>
      <c r="L75" s="457">
        <f>L460</f>
        <v>0</v>
      </c>
      <c r="M75" s="799"/>
      <c r="N75" s="824">
        <f>N460</f>
        <v>0</v>
      </c>
      <c r="O75" s="834"/>
      <c r="P75" s="176"/>
    </row>
    <row r="76" spans="1:16" ht="18.75" customHeight="1" x14ac:dyDescent="0.15">
      <c r="A76" s="328"/>
      <c r="B76" s="322" t="str">
        <f>IF(B461="","",B461)</f>
        <v/>
      </c>
      <c r="C76" s="385" t="str">
        <f>IF(C461="","",C461)</f>
        <v/>
      </c>
      <c r="D76" s="382"/>
      <c r="E76" s="478" t="str">
        <f>IF(E461="","",E461)</f>
        <v/>
      </c>
      <c r="F76" s="479"/>
      <c r="G76" s="341" t="s">
        <v>171</v>
      </c>
      <c r="H76" s="483"/>
      <c r="I76" s="766"/>
      <c r="J76" s="456">
        <f>J495</f>
        <v>0</v>
      </c>
      <c r="K76" s="779"/>
      <c r="L76" s="457">
        <f>L495</f>
        <v>0</v>
      </c>
      <c r="M76" s="799"/>
      <c r="N76" s="824">
        <f>N495</f>
        <v>0</v>
      </c>
      <c r="O76" s="834"/>
      <c r="P76" s="176"/>
    </row>
    <row r="77" spans="1:16" ht="18.75" customHeight="1" x14ac:dyDescent="0.15">
      <c r="A77" s="328"/>
      <c r="B77" s="322" t="str">
        <f>IF(B496="","",B496)</f>
        <v/>
      </c>
      <c r="C77" s="385" t="str">
        <f>IF(C496="","",C496)</f>
        <v/>
      </c>
      <c r="D77" s="382"/>
      <c r="E77" s="478" t="str">
        <f>IF(E496="","",E496)</f>
        <v/>
      </c>
      <c r="F77" s="479"/>
      <c r="G77" s="341" t="s">
        <v>171</v>
      </c>
      <c r="H77" s="483"/>
      <c r="I77" s="766"/>
      <c r="J77" s="456">
        <f>J530</f>
        <v>0</v>
      </c>
      <c r="K77" s="779"/>
      <c r="L77" s="457">
        <f>L530</f>
        <v>0</v>
      </c>
      <c r="M77" s="799"/>
      <c r="N77" s="824">
        <f>N530</f>
        <v>0</v>
      </c>
      <c r="O77" s="834"/>
      <c r="P77" s="176"/>
    </row>
    <row r="78" spans="1:16" ht="18.75" customHeight="1" x14ac:dyDescent="0.15">
      <c r="A78" s="328"/>
      <c r="B78" s="322" t="str">
        <f>IF(B531="","",B531)</f>
        <v/>
      </c>
      <c r="C78" s="385" t="str">
        <f>IF(C531="","",C531)</f>
        <v/>
      </c>
      <c r="D78" s="382"/>
      <c r="E78" s="478" t="str">
        <f>IF(E531="","",E531)</f>
        <v/>
      </c>
      <c r="F78" s="479"/>
      <c r="G78" s="341" t="s">
        <v>171</v>
      </c>
      <c r="H78" s="483"/>
      <c r="I78" s="766"/>
      <c r="J78" s="456">
        <f>J565</f>
        <v>0</v>
      </c>
      <c r="K78" s="779"/>
      <c r="L78" s="457">
        <f>L565</f>
        <v>0</v>
      </c>
      <c r="M78" s="799"/>
      <c r="N78" s="824">
        <f>N565</f>
        <v>0</v>
      </c>
      <c r="O78" s="834"/>
      <c r="P78" s="176"/>
    </row>
    <row r="79" spans="1:16" ht="18.75" customHeight="1" x14ac:dyDescent="0.15">
      <c r="A79" s="328"/>
      <c r="B79" s="322" t="str">
        <f>IF(B566="","",B566)</f>
        <v/>
      </c>
      <c r="C79" s="385" t="str">
        <f>IF(C566="","",C566)</f>
        <v/>
      </c>
      <c r="D79" s="382"/>
      <c r="E79" s="478" t="str">
        <f>IF(E566="","",E566)</f>
        <v/>
      </c>
      <c r="F79" s="479"/>
      <c r="G79" s="341" t="s">
        <v>171</v>
      </c>
      <c r="H79" s="483"/>
      <c r="I79" s="766"/>
      <c r="J79" s="456">
        <f>J600</f>
        <v>0</v>
      </c>
      <c r="K79" s="779"/>
      <c r="L79" s="457">
        <f>L600</f>
        <v>0</v>
      </c>
      <c r="M79" s="799"/>
      <c r="N79" s="824">
        <f>N600</f>
        <v>0</v>
      </c>
      <c r="O79" s="834"/>
      <c r="P79" s="176"/>
    </row>
    <row r="80" spans="1:16" ht="18.75" customHeight="1" x14ac:dyDescent="0.15">
      <c r="A80" s="328"/>
      <c r="B80" s="322" t="str">
        <f>IF(B601="","",B601)</f>
        <v/>
      </c>
      <c r="C80" s="385" t="str">
        <f>IF(C601="","",C601)</f>
        <v/>
      </c>
      <c r="D80" s="382"/>
      <c r="E80" s="478" t="str">
        <f>IF(E601="","",E601)</f>
        <v/>
      </c>
      <c r="F80" s="479"/>
      <c r="G80" s="341" t="s">
        <v>171</v>
      </c>
      <c r="H80" s="483"/>
      <c r="I80" s="766"/>
      <c r="J80" s="456">
        <f>J635</f>
        <v>0</v>
      </c>
      <c r="K80" s="779"/>
      <c r="L80" s="457">
        <f>L635</f>
        <v>0</v>
      </c>
      <c r="M80" s="799"/>
      <c r="N80" s="824">
        <f>N635</f>
        <v>0</v>
      </c>
      <c r="O80" s="834"/>
      <c r="P80" s="176"/>
    </row>
    <row r="81" spans="1:16" ht="18.75" customHeight="1" x14ac:dyDescent="0.15">
      <c r="A81" s="328"/>
      <c r="B81" s="322" t="s">
        <v>172</v>
      </c>
      <c r="C81" s="323"/>
      <c r="D81" s="217"/>
      <c r="E81" s="478"/>
      <c r="F81" s="479"/>
      <c r="G81" s="341"/>
      <c r="H81" s="483"/>
      <c r="I81" s="766"/>
      <c r="J81" s="456"/>
      <c r="K81" s="779"/>
      <c r="L81" s="457"/>
      <c r="M81" s="799"/>
      <c r="N81" s="824"/>
      <c r="O81" s="834"/>
      <c r="P81" s="176"/>
    </row>
    <row r="82" spans="1:16" ht="18.75" customHeight="1" x14ac:dyDescent="0.15">
      <c r="A82" s="328"/>
      <c r="B82" s="322" t="s">
        <v>172</v>
      </c>
      <c r="C82" s="323"/>
      <c r="D82" s="217"/>
      <c r="E82" s="478"/>
      <c r="F82" s="479"/>
      <c r="G82" s="341"/>
      <c r="H82" s="483"/>
      <c r="I82" s="766"/>
      <c r="J82" s="456"/>
      <c r="K82" s="779"/>
      <c r="L82" s="457"/>
      <c r="M82" s="799"/>
      <c r="N82" s="824"/>
      <c r="O82" s="834"/>
      <c r="P82" s="173"/>
    </row>
    <row r="83" spans="1:16" ht="18.75" customHeight="1" x14ac:dyDescent="0.15">
      <c r="A83" s="328"/>
      <c r="B83" s="322" t="s">
        <v>849</v>
      </c>
      <c r="C83" s="323"/>
      <c r="D83" s="217"/>
      <c r="E83" s="357" t="s">
        <v>416</v>
      </c>
      <c r="F83" s="358" t="s">
        <v>174</v>
      </c>
      <c r="G83" s="341"/>
      <c r="H83" s="483"/>
      <c r="I83" s="766"/>
      <c r="J83" s="459">
        <f>SUMIF(B66:B82,LEFT(E83,3),J66:J82)</f>
        <v>0</v>
      </c>
      <c r="K83" s="780"/>
      <c r="L83" s="460">
        <f>SUMIF(B66:B82,LEFT(E83,3),L66:L82)</f>
        <v>0</v>
      </c>
      <c r="M83" s="800"/>
      <c r="N83" s="825">
        <f>SUMIF(B66:B82,LEFT(E83,3),N66:N82)</f>
        <v>0</v>
      </c>
      <c r="O83" s="834"/>
      <c r="P83" s="173"/>
    </row>
    <row r="84" spans="1:16" ht="18.75" customHeight="1" x14ac:dyDescent="0.15">
      <c r="A84" s="328"/>
      <c r="B84" s="322" t="s">
        <v>172</v>
      </c>
      <c r="C84" s="323"/>
      <c r="D84" s="217"/>
      <c r="E84" s="359" t="s">
        <v>417</v>
      </c>
      <c r="F84" s="360" t="s">
        <v>174</v>
      </c>
      <c r="G84" s="341"/>
      <c r="H84" s="483"/>
      <c r="I84" s="766"/>
      <c r="J84" s="459">
        <f>SUMIF(B66:B82,LEFT(E84,3),J66:J82)</f>
        <v>0</v>
      </c>
      <c r="K84" s="780"/>
      <c r="L84" s="460">
        <f>SUMIF(B66:B82,LEFT(E84,3),L66:L82)</f>
        <v>0</v>
      </c>
      <c r="M84" s="800"/>
      <c r="N84" s="825">
        <f>SUMIF(B66:B82,LEFT(E84,3),N66:N82)</f>
        <v>0</v>
      </c>
      <c r="O84" s="834"/>
      <c r="P84" s="167"/>
    </row>
    <row r="85" spans="1:16" ht="18.75" customHeight="1" thickBot="1" x14ac:dyDescent="0.2">
      <c r="A85" s="328"/>
      <c r="B85" s="324" t="s">
        <v>172</v>
      </c>
      <c r="C85" s="325"/>
      <c r="D85" s="221"/>
      <c r="E85" s="395"/>
      <c r="F85" s="372"/>
      <c r="G85" s="342"/>
      <c r="H85" s="484"/>
      <c r="I85" s="768"/>
      <c r="J85" s="463"/>
      <c r="K85" s="781"/>
      <c r="L85" s="464"/>
      <c r="M85" s="801"/>
      <c r="N85" s="826"/>
      <c r="O85" s="835"/>
      <c r="P85" s="167"/>
    </row>
    <row r="86" spans="1:16" ht="30" customHeight="1" thickTop="1" thickBot="1" x14ac:dyDescent="0.2">
      <c r="A86" s="328"/>
      <c r="B86" s="326" t="s">
        <v>172</v>
      </c>
      <c r="C86" s="327"/>
      <c r="D86" s="313"/>
      <c r="E86" s="373" t="s">
        <v>423</v>
      </c>
      <c r="F86" s="374" t="s">
        <v>139</v>
      </c>
      <c r="G86" s="343"/>
      <c r="H86" s="485"/>
      <c r="I86" s="771"/>
      <c r="J86" s="472">
        <f>SUM(J83:J84)</f>
        <v>0</v>
      </c>
      <c r="K86" s="784"/>
      <c r="L86" s="473">
        <f>SUM(L83:L84)</f>
        <v>0</v>
      </c>
      <c r="M86" s="802"/>
      <c r="N86" s="827">
        <f>SUM(N83:N84)</f>
        <v>0</v>
      </c>
      <c r="O86" s="836"/>
      <c r="P86" s="161"/>
    </row>
    <row r="87" spans="1:16" ht="18.75" customHeight="1" x14ac:dyDescent="0.15">
      <c r="A87" s="149"/>
      <c r="B87" s="177" t="s">
        <v>178</v>
      </c>
      <c r="C87" s="178"/>
      <c r="D87" s="315"/>
      <c r="E87" s="352"/>
      <c r="F87" s="179"/>
      <c r="G87" s="344"/>
      <c r="H87" s="488"/>
      <c r="I87" s="773"/>
      <c r="J87" s="481"/>
      <c r="K87" s="785"/>
      <c r="L87" s="482"/>
      <c r="M87" s="803"/>
      <c r="N87" s="828"/>
      <c r="O87" s="837"/>
      <c r="P87" s="161"/>
    </row>
    <row r="88" spans="1:16" ht="18.75" customHeight="1" x14ac:dyDescent="0.15">
      <c r="A88" s="149"/>
      <c r="B88" s="216"/>
      <c r="C88" s="217"/>
      <c r="D88" s="316"/>
      <c r="E88" s="350" t="s">
        <v>179</v>
      </c>
      <c r="F88" s="182"/>
      <c r="G88" s="334"/>
      <c r="H88" s="455"/>
      <c r="I88" s="766"/>
      <c r="J88" s="456"/>
      <c r="K88" s="779"/>
      <c r="L88" s="457"/>
      <c r="M88" s="790"/>
      <c r="N88" s="829"/>
      <c r="O88" s="819"/>
      <c r="P88" s="161"/>
    </row>
    <row r="89" spans="1:16" ht="18.75" customHeight="1" x14ac:dyDescent="0.15">
      <c r="A89" s="149"/>
      <c r="B89" s="216"/>
      <c r="C89" s="217"/>
      <c r="D89" s="316"/>
      <c r="E89" s="487"/>
      <c r="F89" s="486"/>
      <c r="G89" s="334"/>
      <c r="H89" s="455"/>
      <c r="I89" s="766"/>
      <c r="J89" s="456">
        <f>ROUNDDOWN(H89*I89,0)</f>
        <v>0</v>
      </c>
      <c r="K89" s="779"/>
      <c r="L89" s="457">
        <f>ROUNDDOWN(H89*K89,0)</f>
        <v>0</v>
      </c>
      <c r="M89" s="790">
        <f t="shared" ref="M89:N92" si="0">I89-K89</f>
        <v>0</v>
      </c>
      <c r="N89" s="829">
        <f t="shared" si="0"/>
        <v>0</v>
      </c>
      <c r="O89" s="819"/>
      <c r="P89" s="161"/>
    </row>
    <row r="90" spans="1:16" ht="18.75" customHeight="1" x14ac:dyDescent="0.15">
      <c r="A90" s="149"/>
      <c r="B90" s="216"/>
      <c r="C90" s="217"/>
      <c r="D90" s="316"/>
      <c r="E90" s="487"/>
      <c r="F90" s="486"/>
      <c r="G90" s="334"/>
      <c r="H90" s="455"/>
      <c r="I90" s="766"/>
      <c r="J90" s="456">
        <f>ROUNDDOWN(H90*I90,0)</f>
        <v>0</v>
      </c>
      <c r="K90" s="779"/>
      <c r="L90" s="457">
        <f>ROUNDDOWN(H90*K90,0)</f>
        <v>0</v>
      </c>
      <c r="M90" s="790">
        <f t="shared" si="0"/>
        <v>0</v>
      </c>
      <c r="N90" s="829">
        <f t="shared" si="0"/>
        <v>0</v>
      </c>
      <c r="O90" s="819"/>
      <c r="P90" s="167"/>
    </row>
    <row r="91" spans="1:16" ht="18.75" customHeight="1" x14ac:dyDescent="0.15">
      <c r="A91" s="149"/>
      <c r="B91" s="216"/>
      <c r="C91" s="217"/>
      <c r="D91" s="316"/>
      <c r="E91" s="487"/>
      <c r="F91" s="486"/>
      <c r="G91" s="334"/>
      <c r="H91" s="455"/>
      <c r="I91" s="766"/>
      <c r="J91" s="456">
        <f>ROUNDDOWN(H91*I91,0)</f>
        <v>0</v>
      </c>
      <c r="K91" s="779"/>
      <c r="L91" s="457">
        <f>ROUNDDOWN(H91*K91,0)</f>
        <v>0</v>
      </c>
      <c r="M91" s="790">
        <f t="shared" si="0"/>
        <v>0</v>
      </c>
      <c r="N91" s="829">
        <f t="shared" si="0"/>
        <v>0</v>
      </c>
      <c r="O91" s="819"/>
      <c r="P91" s="167"/>
    </row>
    <row r="92" spans="1:16" ht="18.75" customHeight="1" x14ac:dyDescent="0.15">
      <c r="A92" s="149"/>
      <c r="B92" s="216"/>
      <c r="C92" s="217"/>
      <c r="D92" s="316"/>
      <c r="E92" s="487"/>
      <c r="F92" s="486"/>
      <c r="G92" s="334"/>
      <c r="H92" s="455"/>
      <c r="I92" s="766"/>
      <c r="J92" s="456">
        <f>ROUNDDOWN(H92*I92,0)</f>
        <v>0</v>
      </c>
      <c r="K92" s="779"/>
      <c r="L92" s="457">
        <f>ROUNDDOWN(H92*K92,0)</f>
        <v>0</v>
      </c>
      <c r="M92" s="790">
        <f t="shared" si="0"/>
        <v>0</v>
      </c>
      <c r="N92" s="829">
        <f t="shared" si="0"/>
        <v>0</v>
      </c>
      <c r="O92" s="819"/>
      <c r="P92" s="167"/>
    </row>
    <row r="93" spans="1:16" ht="18.75" customHeight="1" thickBot="1" x14ac:dyDescent="0.2">
      <c r="A93" s="149"/>
      <c r="B93" s="216"/>
      <c r="C93" s="221"/>
      <c r="D93" s="317"/>
      <c r="E93" s="354" t="s">
        <v>850</v>
      </c>
      <c r="F93" s="356" t="s">
        <v>851</v>
      </c>
      <c r="G93" s="345"/>
      <c r="H93" s="489"/>
      <c r="I93" s="774"/>
      <c r="J93" s="490">
        <f>SUM(J89:J92)</f>
        <v>0</v>
      </c>
      <c r="K93" s="786"/>
      <c r="L93" s="491">
        <f>SUM(L89:L92)</f>
        <v>0</v>
      </c>
      <c r="M93" s="804"/>
      <c r="N93" s="830">
        <f>SUM(N89:N92)</f>
        <v>0</v>
      </c>
      <c r="O93" s="838"/>
      <c r="P93" s="167"/>
    </row>
    <row r="94" spans="1:16" ht="18.75" customHeight="1" x14ac:dyDescent="0.15">
      <c r="A94" s="149"/>
      <c r="B94" s="177" t="s">
        <v>178</v>
      </c>
      <c r="C94" s="178"/>
      <c r="D94" s="315"/>
      <c r="E94" s="352"/>
      <c r="F94" s="179"/>
      <c r="G94" s="344"/>
      <c r="H94" s="488"/>
      <c r="I94" s="773"/>
      <c r="J94" s="481"/>
      <c r="K94" s="785"/>
      <c r="L94" s="482"/>
      <c r="M94" s="803"/>
      <c r="N94" s="828"/>
      <c r="O94" s="837"/>
      <c r="P94" s="167"/>
    </row>
    <row r="95" spans="1:16" ht="18.75" customHeight="1" x14ac:dyDescent="0.15">
      <c r="A95" s="149"/>
      <c r="B95" s="216"/>
      <c r="C95" s="217"/>
      <c r="D95" s="316"/>
      <c r="E95" s="350" t="s">
        <v>420</v>
      </c>
      <c r="F95" s="182"/>
      <c r="G95" s="334"/>
      <c r="H95" s="455"/>
      <c r="I95" s="766"/>
      <c r="J95" s="456"/>
      <c r="K95" s="779"/>
      <c r="L95" s="457"/>
      <c r="M95" s="790"/>
      <c r="N95" s="829"/>
      <c r="O95" s="819"/>
      <c r="P95" s="167"/>
    </row>
    <row r="96" spans="1:16" ht="18.75" customHeight="1" x14ac:dyDescent="0.15">
      <c r="A96" s="149"/>
      <c r="B96" s="180"/>
      <c r="C96" s="181"/>
      <c r="D96" s="316"/>
      <c r="E96" s="487"/>
      <c r="F96" s="492" t="s">
        <v>182</v>
      </c>
      <c r="G96" s="334"/>
      <c r="H96" s="455"/>
      <c r="I96" s="766"/>
      <c r="J96" s="456"/>
      <c r="K96" s="779"/>
      <c r="L96" s="457"/>
      <c r="M96" s="790"/>
      <c r="N96" s="829"/>
      <c r="O96" s="819"/>
      <c r="P96" s="167"/>
    </row>
    <row r="97" spans="1:16" ht="18.75" customHeight="1" x14ac:dyDescent="0.15">
      <c r="A97" s="149"/>
      <c r="B97" s="216"/>
      <c r="C97" s="217"/>
      <c r="D97" s="318"/>
      <c r="E97" s="487"/>
      <c r="F97" s="493"/>
      <c r="G97" s="334"/>
      <c r="H97" s="455"/>
      <c r="I97" s="766"/>
      <c r="J97" s="456">
        <f t="shared" ref="J97:J136" si="1">ROUNDDOWN(H97*I97,0)</f>
        <v>0</v>
      </c>
      <c r="K97" s="779"/>
      <c r="L97" s="457">
        <f t="shared" ref="L97:L136" si="2">ROUNDDOWN(H97*K97,0)</f>
        <v>0</v>
      </c>
      <c r="M97" s="790">
        <f>I97-K97</f>
        <v>0</v>
      </c>
      <c r="N97" s="829">
        <f>J97-L97</f>
        <v>0</v>
      </c>
      <c r="O97" s="819"/>
      <c r="P97" s="167"/>
    </row>
    <row r="98" spans="1:16" ht="18.75" customHeight="1" x14ac:dyDescent="0.15">
      <c r="A98" s="149"/>
      <c r="B98" s="216"/>
      <c r="C98" s="217"/>
      <c r="D98" s="318"/>
      <c r="E98" s="487"/>
      <c r="F98" s="493"/>
      <c r="G98" s="334"/>
      <c r="H98" s="455"/>
      <c r="I98" s="766"/>
      <c r="J98" s="456">
        <f t="shared" si="1"/>
        <v>0</v>
      </c>
      <c r="K98" s="779"/>
      <c r="L98" s="457">
        <f t="shared" si="2"/>
        <v>0</v>
      </c>
      <c r="M98" s="790">
        <f t="shared" ref="M98:N136" si="3">I98-K98</f>
        <v>0</v>
      </c>
      <c r="N98" s="829">
        <f t="shared" si="3"/>
        <v>0</v>
      </c>
      <c r="O98" s="819"/>
      <c r="P98" s="167"/>
    </row>
    <row r="99" spans="1:16" ht="18.75" customHeight="1" x14ac:dyDescent="0.15">
      <c r="A99" s="149"/>
      <c r="B99" s="216"/>
      <c r="C99" s="217"/>
      <c r="D99" s="318"/>
      <c r="E99" s="487"/>
      <c r="F99" s="493"/>
      <c r="G99" s="334"/>
      <c r="H99" s="455"/>
      <c r="I99" s="766"/>
      <c r="J99" s="456">
        <f t="shared" si="1"/>
        <v>0</v>
      </c>
      <c r="K99" s="779"/>
      <c r="L99" s="457">
        <f t="shared" si="2"/>
        <v>0</v>
      </c>
      <c r="M99" s="790">
        <f t="shared" si="3"/>
        <v>0</v>
      </c>
      <c r="N99" s="829">
        <f t="shared" si="3"/>
        <v>0</v>
      </c>
      <c r="O99" s="819"/>
      <c r="P99" s="167"/>
    </row>
    <row r="100" spans="1:16" ht="18.75" customHeight="1" x14ac:dyDescent="0.15">
      <c r="A100" s="149"/>
      <c r="B100" s="216"/>
      <c r="C100" s="217"/>
      <c r="D100" s="318"/>
      <c r="E100" s="487"/>
      <c r="F100" s="493"/>
      <c r="G100" s="334"/>
      <c r="H100" s="455"/>
      <c r="I100" s="766"/>
      <c r="J100" s="456">
        <f t="shared" si="1"/>
        <v>0</v>
      </c>
      <c r="K100" s="779"/>
      <c r="L100" s="457">
        <f t="shared" si="2"/>
        <v>0</v>
      </c>
      <c r="M100" s="790">
        <f t="shared" si="3"/>
        <v>0</v>
      </c>
      <c r="N100" s="829">
        <f t="shared" si="3"/>
        <v>0</v>
      </c>
      <c r="O100" s="819"/>
      <c r="P100" s="167"/>
    </row>
    <row r="101" spans="1:16" ht="18.75" customHeight="1" x14ac:dyDescent="0.15">
      <c r="A101" s="149"/>
      <c r="B101" s="216"/>
      <c r="C101" s="217"/>
      <c r="D101" s="318"/>
      <c r="E101" s="487"/>
      <c r="F101" s="493"/>
      <c r="G101" s="334"/>
      <c r="H101" s="455"/>
      <c r="I101" s="766"/>
      <c r="J101" s="456">
        <f t="shared" si="1"/>
        <v>0</v>
      </c>
      <c r="K101" s="779"/>
      <c r="L101" s="457">
        <f t="shared" si="2"/>
        <v>0</v>
      </c>
      <c r="M101" s="790">
        <f t="shared" si="3"/>
        <v>0</v>
      </c>
      <c r="N101" s="829">
        <f t="shared" si="3"/>
        <v>0</v>
      </c>
      <c r="O101" s="819"/>
      <c r="P101" s="167"/>
    </row>
    <row r="102" spans="1:16" ht="18.75" customHeight="1" x14ac:dyDescent="0.15">
      <c r="A102" s="149"/>
      <c r="B102" s="216"/>
      <c r="C102" s="217"/>
      <c r="D102" s="318"/>
      <c r="E102" s="487"/>
      <c r="F102" s="493"/>
      <c r="G102" s="334"/>
      <c r="H102" s="455"/>
      <c r="I102" s="766"/>
      <c r="J102" s="456">
        <f t="shared" si="1"/>
        <v>0</v>
      </c>
      <c r="K102" s="779"/>
      <c r="L102" s="457">
        <f t="shared" si="2"/>
        <v>0</v>
      </c>
      <c r="M102" s="790">
        <f t="shared" si="3"/>
        <v>0</v>
      </c>
      <c r="N102" s="829">
        <f t="shared" si="3"/>
        <v>0</v>
      </c>
      <c r="O102" s="819"/>
      <c r="P102" s="167"/>
    </row>
    <row r="103" spans="1:16" ht="18.75" customHeight="1" x14ac:dyDescent="0.15">
      <c r="A103" s="149"/>
      <c r="B103" s="216"/>
      <c r="C103" s="217"/>
      <c r="D103" s="318"/>
      <c r="E103" s="487"/>
      <c r="F103" s="493"/>
      <c r="G103" s="334"/>
      <c r="H103" s="455"/>
      <c r="I103" s="766"/>
      <c r="J103" s="456">
        <f t="shared" si="1"/>
        <v>0</v>
      </c>
      <c r="K103" s="779"/>
      <c r="L103" s="457">
        <f t="shared" si="2"/>
        <v>0</v>
      </c>
      <c r="M103" s="790">
        <f t="shared" si="3"/>
        <v>0</v>
      </c>
      <c r="N103" s="829">
        <f t="shared" si="3"/>
        <v>0</v>
      </c>
      <c r="O103" s="819"/>
      <c r="P103" s="167"/>
    </row>
    <row r="104" spans="1:16" ht="18.75" customHeight="1" x14ac:dyDescent="0.15">
      <c r="A104" s="149"/>
      <c r="B104" s="216"/>
      <c r="C104" s="217"/>
      <c r="D104" s="318"/>
      <c r="E104" s="487"/>
      <c r="F104" s="493"/>
      <c r="G104" s="334"/>
      <c r="H104" s="455"/>
      <c r="I104" s="766"/>
      <c r="J104" s="456">
        <f t="shared" si="1"/>
        <v>0</v>
      </c>
      <c r="K104" s="779"/>
      <c r="L104" s="457">
        <f t="shared" si="2"/>
        <v>0</v>
      </c>
      <c r="M104" s="790">
        <f t="shared" si="3"/>
        <v>0</v>
      </c>
      <c r="N104" s="829">
        <f t="shared" si="3"/>
        <v>0</v>
      </c>
      <c r="O104" s="819"/>
      <c r="P104" s="167"/>
    </row>
    <row r="105" spans="1:16" ht="18.75" customHeight="1" x14ac:dyDescent="0.15">
      <c r="A105" s="149"/>
      <c r="B105" s="216"/>
      <c r="C105" s="217"/>
      <c r="D105" s="318"/>
      <c r="E105" s="487"/>
      <c r="F105" s="493"/>
      <c r="G105" s="334"/>
      <c r="H105" s="455"/>
      <c r="I105" s="766"/>
      <c r="J105" s="456">
        <f t="shared" si="1"/>
        <v>0</v>
      </c>
      <c r="K105" s="779"/>
      <c r="L105" s="457">
        <f t="shared" si="2"/>
        <v>0</v>
      </c>
      <c r="M105" s="790">
        <f t="shared" si="3"/>
        <v>0</v>
      </c>
      <c r="N105" s="829">
        <f t="shared" si="3"/>
        <v>0</v>
      </c>
      <c r="O105" s="819"/>
      <c r="P105" s="167"/>
    </row>
    <row r="106" spans="1:16" ht="18.75" customHeight="1" x14ac:dyDescent="0.15">
      <c r="A106" s="149"/>
      <c r="B106" s="216"/>
      <c r="C106" s="217"/>
      <c r="D106" s="318"/>
      <c r="E106" s="487"/>
      <c r="F106" s="493"/>
      <c r="G106" s="334"/>
      <c r="H106" s="455"/>
      <c r="I106" s="766"/>
      <c r="J106" s="456">
        <f t="shared" si="1"/>
        <v>0</v>
      </c>
      <c r="K106" s="779"/>
      <c r="L106" s="457">
        <f t="shared" si="2"/>
        <v>0</v>
      </c>
      <c r="M106" s="790">
        <f t="shared" si="3"/>
        <v>0</v>
      </c>
      <c r="N106" s="829">
        <f t="shared" si="3"/>
        <v>0</v>
      </c>
      <c r="O106" s="819"/>
      <c r="P106" s="167"/>
    </row>
    <row r="107" spans="1:16" ht="18.75" customHeight="1" x14ac:dyDescent="0.15">
      <c r="A107" s="149"/>
      <c r="B107" s="216"/>
      <c r="C107" s="217"/>
      <c r="D107" s="318"/>
      <c r="E107" s="487"/>
      <c r="F107" s="493"/>
      <c r="G107" s="334"/>
      <c r="H107" s="455"/>
      <c r="I107" s="766"/>
      <c r="J107" s="456">
        <f t="shared" si="1"/>
        <v>0</v>
      </c>
      <c r="K107" s="779"/>
      <c r="L107" s="457">
        <f t="shared" si="2"/>
        <v>0</v>
      </c>
      <c r="M107" s="790">
        <f t="shared" si="3"/>
        <v>0</v>
      </c>
      <c r="N107" s="829">
        <f t="shared" si="3"/>
        <v>0</v>
      </c>
      <c r="O107" s="819"/>
      <c r="P107" s="167"/>
    </row>
    <row r="108" spans="1:16" ht="18.75" customHeight="1" x14ac:dyDescent="0.15">
      <c r="A108" s="149"/>
      <c r="B108" s="216"/>
      <c r="C108" s="217"/>
      <c r="D108" s="318"/>
      <c r="E108" s="487"/>
      <c r="F108" s="493"/>
      <c r="G108" s="334"/>
      <c r="H108" s="455"/>
      <c r="I108" s="766"/>
      <c r="J108" s="456">
        <f t="shared" si="1"/>
        <v>0</v>
      </c>
      <c r="K108" s="779"/>
      <c r="L108" s="457">
        <f t="shared" si="2"/>
        <v>0</v>
      </c>
      <c r="M108" s="790">
        <f t="shared" si="3"/>
        <v>0</v>
      </c>
      <c r="N108" s="829">
        <f t="shared" si="3"/>
        <v>0</v>
      </c>
      <c r="O108" s="819"/>
      <c r="P108" s="167"/>
    </row>
    <row r="109" spans="1:16" ht="18.75" customHeight="1" x14ac:dyDescent="0.15">
      <c r="A109" s="149"/>
      <c r="B109" s="216"/>
      <c r="C109" s="217"/>
      <c r="D109" s="318"/>
      <c r="E109" s="487"/>
      <c r="F109" s="493"/>
      <c r="G109" s="334"/>
      <c r="H109" s="455"/>
      <c r="I109" s="766"/>
      <c r="J109" s="456">
        <f t="shared" si="1"/>
        <v>0</v>
      </c>
      <c r="K109" s="779"/>
      <c r="L109" s="457">
        <f t="shared" si="2"/>
        <v>0</v>
      </c>
      <c r="M109" s="790">
        <f t="shared" si="3"/>
        <v>0</v>
      </c>
      <c r="N109" s="829">
        <f t="shared" si="3"/>
        <v>0</v>
      </c>
      <c r="O109" s="819"/>
      <c r="P109" s="167"/>
    </row>
    <row r="110" spans="1:16" ht="18.75" customHeight="1" x14ac:dyDescent="0.15">
      <c r="A110" s="149"/>
      <c r="B110" s="216"/>
      <c r="C110" s="217"/>
      <c r="D110" s="318"/>
      <c r="E110" s="487"/>
      <c r="F110" s="493"/>
      <c r="G110" s="334"/>
      <c r="H110" s="455"/>
      <c r="I110" s="766"/>
      <c r="J110" s="456">
        <f t="shared" si="1"/>
        <v>0</v>
      </c>
      <c r="K110" s="779"/>
      <c r="L110" s="457">
        <f t="shared" si="2"/>
        <v>0</v>
      </c>
      <c r="M110" s="790">
        <f t="shared" si="3"/>
        <v>0</v>
      </c>
      <c r="N110" s="829">
        <f t="shared" si="3"/>
        <v>0</v>
      </c>
      <c r="O110" s="819"/>
      <c r="P110" s="167"/>
    </row>
    <row r="111" spans="1:16" ht="18.75" customHeight="1" x14ac:dyDescent="0.15">
      <c r="A111" s="149"/>
      <c r="B111" s="216"/>
      <c r="C111" s="217"/>
      <c r="D111" s="318"/>
      <c r="E111" s="487"/>
      <c r="F111" s="493"/>
      <c r="G111" s="334"/>
      <c r="H111" s="455"/>
      <c r="I111" s="766"/>
      <c r="J111" s="456">
        <f t="shared" si="1"/>
        <v>0</v>
      </c>
      <c r="K111" s="779"/>
      <c r="L111" s="457">
        <f t="shared" si="2"/>
        <v>0</v>
      </c>
      <c r="M111" s="790">
        <f t="shared" si="3"/>
        <v>0</v>
      </c>
      <c r="N111" s="829">
        <f t="shared" si="3"/>
        <v>0</v>
      </c>
      <c r="O111" s="819"/>
      <c r="P111" s="167"/>
    </row>
    <row r="112" spans="1:16" ht="18.75" customHeight="1" x14ac:dyDescent="0.15">
      <c r="A112" s="149"/>
      <c r="B112" s="216"/>
      <c r="C112" s="217"/>
      <c r="D112" s="318"/>
      <c r="E112" s="487"/>
      <c r="F112" s="493"/>
      <c r="G112" s="334"/>
      <c r="H112" s="455"/>
      <c r="I112" s="766"/>
      <c r="J112" s="456">
        <f t="shared" si="1"/>
        <v>0</v>
      </c>
      <c r="K112" s="779"/>
      <c r="L112" s="457">
        <f t="shared" si="2"/>
        <v>0</v>
      </c>
      <c r="M112" s="790">
        <f t="shared" si="3"/>
        <v>0</v>
      </c>
      <c r="N112" s="829">
        <f t="shared" si="3"/>
        <v>0</v>
      </c>
      <c r="O112" s="819"/>
      <c r="P112" s="167"/>
    </row>
    <row r="113" spans="1:16" ht="18.75" customHeight="1" x14ac:dyDescent="0.15">
      <c r="A113" s="149"/>
      <c r="B113" s="216"/>
      <c r="C113" s="217"/>
      <c r="D113" s="318"/>
      <c r="E113" s="487"/>
      <c r="F113" s="493"/>
      <c r="G113" s="334"/>
      <c r="H113" s="455"/>
      <c r="I113" s="766"/>
      <c r="J113" s="456">
        <f t="shared" si="1"/>
        <v>0</v>
      </c>
      <c r="K113" s="779"/>
      <c r="L113" s="457">
        <f t="shared" si="2"/>
        <v>0</v>
      </c>
      <c r="M113" s="790">
        <f t="shared" si="3"/>
        <v>0</v>
      </c>
      <c r="N113" s="829">
        <f t="shared" si="3"/>
        <v>0</v>
      </c>
      <c r="O113" s="819"/>
      <c r="P113" s="167"/>
    </row>
    <row r="114" spans="1:16" ht="18.75" customHeight="1" x14ac:dyDescent="0.15">
      <c r="A114" s="149"/>
      <c r="B114" s="216"/>
      <c r="C114" s="217"/>
      <c r="D114" s="318"/>
      <c r="E114" s="487"/>
      <c r="F114" s="493"/>
      <c r="G114" s="334"/>
      <c r="H114" s="455"/>
      <c r="I114" s="766"/>
      <c r="J114" s="456">
        <f t="shared" si="1"/>
        <v>0</v>
      </c>
      <c r="K114" s="779"/>
      <c r="L114" s="457">
        <f t="shared" si="2"/>
        <v>0</v>
      </c>
      <c r="M114" s="790">
        <f t="shared" si="3"/>
        <v>0</v>
      </c>
      <c r="N114" s="829">
        <f t="shared" si="3"/>
        <v>0</v>
      </c>
      <c r="O114" s="819"/>
      <c r="P114" s="167"/>
    </row>
    <row r="115" spans="1:16" ht="18.75" customHeight="1" x14ac:dyDescent="0.15">
      <c r="A115" s="149"/>
      <c r="B115" s="216"/>
      <c r="C115" s="217"/>
      <c r="D115" s="318"/>
      <c r="E115" s="487"/>
      <c r="F115" s="493"/>
      <c r="G115" s="334"/>
      <c r="H115" s="455"/>
      <c r="I115" s="766"/>
      <c r="J115" s="456">
        <f t="shared" si="1"/>
        <v>0</v>
      </c>
      <c r="K115" s="779"/>
      <c r="L115" s="457">
        <f t="shared" si="2"/>
        <v>0</v>
      </c>
      <c r="M115" s="790">
        <f t="shared" si="3"/>
        <v>0</v>
      </c>
      <c r="N115" s="829">
        <f t="shared" si="3"/>
        <v>0</v>
      </c>
      <c r="O115" s="819"/>
      <c r="P115" s="167"/>
    </row>
    <row r="116" spans="1:16" ht="18.75" customHeight="1" x14ac:dyDescent="0.15">
      <c r="A116" s="149"/>
      <c r="B116" s="216"/>
      <c r="C116" s="217"/>
      <c r="D116" s="318"/>
      <c r="E116" s="487"/>
      <c r="F116" s="493"/>
      <c r="G116" s="334"/>
      <c r="H116" s="455"/>
      <c r="I116" s="766"/>
      <c r="J116" s="456">
        <f t="shared" si="1"/>
        <v>0</v>
      </c>
      <c r="K116" s="779"/>
      <c r="L116" s="457">
        <f t="shared" si="2"/>
        <v>0</v>
      </c>
      <c r="M116" s="790">
        <f t="shared" si="3"/>
        <v>0</v>
      </c>
      <c r="N116" s="829">
        <f t="shared" si="3"/>
        <v>0</v>
      </c>
      <c r="O116" s="819"/>
      <c r="P116" s="167"/>
    </row>
    <row r="117" spans="1:16" ht="18.75" customHeight="1" x14ac:dyDescent="0.15">
      <c r="A117" s="149"/>
      <c r="B117" s="216"/>
      <c r="C117" s="217"/>
      <c r="D117" s="318"/>
      <c r="E117" s="487"/>
      <c r="F117" s="493"/>
      <c r="G117" s="334"/>
      <c r="H117" s="455"/>
      <c r="I117" s="766"/>
      <c r="J117" s="456">
        <f t="shared" si="1"/>
        <v>0</v>
      </c>
      <c r="K117" s="779"/>
      <c r="L117" s="457">
        <f t="shared" si="2"/>
        <v>0</v>
      </c>
      <c r="M117" s="790">
        <f t="shared" si="3"/>
        <v>0</v>
      </c>
      <c r="N117" s="829">
        <f t="shared" si="3"/>
        <v>0</v>
      </c>
      <c r="O117" s="819"/>
      <c r="P117" s="167"/>
    </row>
    <row r="118" spans="1:16" ht="18.75" customHeight="1" x14ac:dyDescent="0.15">
      <c r="A118" s="149"/>
      <c r="B118" s="216"/>
      <c r="C118" s="217"/>
      <c r="D118" s="318"/>
      <c r="E118" s="487"/>
      <c r="F118" s="493"/>
      <c r="G118" s="334"/>
      <c r="H118" s="455"/>
      <c r="I118" s="766"/>
      <c r="J118" s="456">
        <f t="shared" si="1"/>
        <v>0</v>
      </c>
      <c r="K118" s="779"/>
      <c r="L118" s="457">
        <f t="shared" si="2"/>
        <v>0</v>
      </c>
      <c r="M118" s="790">
        <f t="shared" si="3"/>
        <v>0</v>
      </c>
      <c r="N118" s="829">
        <f t="shared" si="3"/>
        <v>0</v>
      </c>
      <c r="O118" s="819"/>
      <c r="P118" s="167"/>
    </row>
    <row r="119" spans="1:16" ht="18.75" customHeight="1" x14ac:dyDescent="0.15">
      <c r="A119" s="149"/>
      <c r="B119" s="216"/>
      <c r="C119" s="217"/>
      <c r="D119" s="318"/>
      <c r="E119" s="487"/>
      <c r="F119" s="493"/>
      <c r="G119" s="334"/>
      <c r="H119" s="455"/>
      <c r="I119" s="766"/>
      <c r="J119" s="456">
        <f t="shared" si="1"/>
        <v>0</v>
      </c>
      <c r="K119" s="779"/>
      <c r="L119" s="457">
        <f t="shared" si="2"/>
        <v>0</v>
      </c>
      <c r="M119" s="790">
        <f t="shared" si="3"/>
        <v>0</v>
      </c>
      <c r="N119" s="829">
        <f t="shared" si="3"/>
        <v>0</v>
      </c>
      <c r="O119" s="819"/>
      <c r="P119" s="167"/>
    </row>
    <row r="120" spans="1:16" ht="18.75" customHeight="1" x14ac:dyDescent="0.15">
      <c r="A120" s="149"/>
      <c r="B120" s="216"/>
      <c r="C120" s="217"/>
      <c r="D120" s="318"/>
      <c r="E120" s="487"/>
      <c r="F120" s="493"/>
      <c r="G120" s="334"/>
      <c r="H120" s="455"/>
      <c r="I120" s="766"/>
      <c r="J120" s="456">
        <f t="shared" si="1"/>
        <v>0</v>
      </c>
      <c r="K120" s="779"/>
      <c r="L120" s="457">
        <f t="shared" si="2"/>
        <v>0</v>
      </c>
      <c r="M120" s="790">
        <f t="shared" si="3"/>
        <v>0</v>
      </c>
      <c r="N120" s="829">
        <f t="shared" si="3"/>
        <v>0</v>
      </c>
      <c r="O120" s="819"/>
      <c r="P120" s="167"/>
    </row>
    <row r="121" spans="1:16" ht="18.75" customHeight="1" x14ac:dyDescent="0.15">
      <c r="A121" s="149"/>
      <c r="B121" s="216"/>
      <c r="C121" s="217"/>
      <c r="D121" s="318"/>
      <c r="E121" s="487"/>
      <c r="F121" s="493"/>
      <c r="G121" s="334"/>
      <c r="H121" s="455"/>
      <c r="I121" s="766"/>
      <c r="J121" s="456">
        <f t="shared" si="1"/>
        <v>0</v>
      </c>
      <c r="K121" s="779"/>
      <c r="L121" s="457">
        <f t="shared" si="2"/>
        <v>0</v>
      </c>
      <c r="M121" s="790">
        <f t="shared" si="3"/>
        <v>0</v>
      </c>
      <c r="N121" s="829">
        <f t="shared" si="3"/>
        <v>0</v>
      </c>
      <c r="O121" s="819"/>
      <c r="P121" s="167"/>
    </row>
    <row r="122" spans="1:16" ht="18.75" customHeight="1" x14ac:dyDescent="0.15">
      <c r="A122" s="149"/>
      <c r="B122" s="216"/>
      <c r="C122" s="217"/>
      <c r="D122" s="318"/>
      <c r="E122" s="487"/>
      <c r="F122" s="493"/>
      <c r="G122" s="334"/>
      <c r="H122" s="455"/>
      <c r="I122" s="766"/>
      <c r="J122" s="456">
        <f t="shared" si="1"/>
        <v>0</v>
      </c>
      <c r="K122" s="779"/>
      <c r="L122" s="457">
        <f t="shared" si="2"/>
        <v>0</v>
      </c>
      <c r="M122" s="790">
        <f t="shared" si="3"/>
        <v>0</v>
      </c>
      <c r="N122" s="829">
        <f t="shared" si="3"/>
        <v>0</v>
      </c>
      <c r="O122" s="819"/>
      <c r="P122" s="167"/>
    </row>
    <row r="123" spans="1:16" ht="18.75" customHeight="1" x14ac:dyDescent="0.15">
      <c r="A123" s="149"/>
      <c r="B123" s="216"/>
      <c r="C123" s="217"/>
      <c r="D123" s="318"/>
      <c r="E123" s="487"/>
      <c r="F123" s="493"/>
      <c r="G123" s="334"/>
      <c r="H123" s="455"/>
      <c r="I123" s="766"/>
      <c r="J123" s="456">
        <f t="shared" si="1"/>
        <v>0</v>
      </c>
      <c r="K123" s="779"/>
      <c r="L123" s="457">
        <f t="shared" si="2"/>
        <v>0</v>
      </c>
      <c r="M123" s="790">
        <f t="shared" si="3"/>
        <v>0</v>
      </c>
      <c r="N123" s="829">
        <f t="shared" si="3"/>
        <v>0</v>
      </c>
      <c r="O123" s="819"/>
      <c r="P123" s="167"/>
    </row>
    <row r="124" spans="1:16" ht="18.75" customHeight="1" x14ac:dyDescent="0.15">
      <c r="A124" s="149"/>
      <c r="B124" s="216"/>
      <c r="C124" s="217"/>
      <c r="D124" s="318"/>
      <c r="E124" s="487"/>
      <c r="F124" s="493"/>
      <c r="G124" s="334"/>
      <c r="H124" s="455"/>
      <c r="I124" s="766"/>
      <c r="J124" s="456">
        <f t="shared" si="1"/>
        <v>0</v>
      </c>
      <c r="K124" s="779"/>
      <c r="L124" s="457">
        <f t="shared" si="2"/>
        <v>0</v>
      </c>
      <c r="M124" s="790">
        <f t="shared" si="3"/>
        <v>0</v>
      </c>
      <c r="N124" s="829">
        <f t="shared" si="3"/>
        <v>0</v>
      </c>
      <c r="O124" s="819"/>
      <c r="P124" s="167"/>
    </row>
    <row r="125" spans="1:16" ht="18.75" customHeight="1" x14ac:dyDescent="0.15">
      <c r="A125" s="149"/>
      <c r="B125" s="216"/>
      <c r="C125" s="217"/>
      <c r="D125" s="318"/>
      <c r="E125" s="487"/>
      <c r="F125" s="493"/>
      <c r="G125" s="334"/>
      <c r="H125" s="455"/>
      <c r="I125" s="766"/>
      <c r="J125" s="456">
        <f t="shared" si="1"/>
        <v>0</v>
      </c>
      <c r="K125" s="779"/>
      <c r="L125" s="457">
        <f t="shared" si="2"/>
        <v>0</v>
      </c>
      <c r="M125" s="790">
        <f t="shared" si="3"/>
        <v>0</v>
      </c>
      <c r="N125" s="829">
        <f t="shared" si="3"/>
        <v>0</v>
      </c>
      <c r="O125" s="819"/>
      <c r="P125" s="167"/>
    </row>
    <row r="126" spans="1:16" ht="18.75" customHeight="1" x14ac:dyDescent="0.15">
      <c r="A126" s="149"/>
      <c r="B126" s="216"/>
      <c r="C126" s="217"/>
      <c r="D126" s="318"/>
      <c r="E126" s="487"/>
      <c r="F126" s="493"/>
      <c r="G126" s="334"/>
      <c r="H126" s="455"/>
      <c r="I126" s="766"/>
      <c r="J126" s="456">
        <f t="shared" si="1"/>
        <v>0</v>
      </c>
      <c r="K126" s="779"/>
      <c r="L126" s="457">
        <f t="shared" si="2"/>
        <v>0</v>
      </c>
      <c r="M126" s="790">
        <f t="shared" si="3"/>
        <v>0</v>
      </c>
      <c r="N126" s="829">
        <f t="shared" si="3"/>
        <v>0</v>
      </c>
      <c r="O126" s="819"/>
      <c r="P126" s="167"/>
    </row>
    <row r="127" spans="1:16" ht="18.75" customHeight="1" x14ac:dyDescent="0.15">
      <c r="A127" s="149"/>
      <c r="B127" s="216"/>
      <c r="C127" s="217"/>
      <c r="D127" s="318"/>
      <c r="E127" s="487"/>
      <c r="F127" s="493"/>
      <c r="G127" s="334"/>
      <c r="H127" s="455"/>
      <c r="I127" s="766"/>
      <c r="J127" s="456">
        <f t="shared" si="1"/>
        <v>0</v>
      </c>
      <c r="K127" s="779"/>
      <c r="L127" s="457">
        <f t="shared" si="2"/>
        <v>0</v>
      </c>
      <c r="M127" s="790">
        <f t="shared" si="3"/>
        <v>0</v>
      </c>
      <c r="N127" s="829">
        <f t="shared" si="3"/>
        <v>0</v>
      </c>
      <c r="O127" s="819"/>
      <c r="P127" s="167"/>
    </row>
    <row r="128" spans="1:16" ht="18.75" customHeight="1" x14ac:dyDescent="0.15">
      <c r="A128" s="149"/>
      <c r="B128" s="216"/>
      <c r="C128" s="217"/>
      <c r="D128" s="318"/>
      <c r="E128" s="487"/>
      <c r="F128" s="493"/>
      <c r="G128" s="334"/>
      <c r="H128" s="455"/>
      <c r="I128" s="766"/>
      <c r="J128" s="456">
        <f t="shared" si="1"/>
        <v>0</v>
      </c>
      <c r="K128" s="779"/>
      <c r="L128" s="457">
        <f t="shared" si="2"/>
        <v>0</v>
      </c>
      <c r="M128" s="790">
        <f t="shared" si="3"/>
        <v>0</v>
      </c>
      <c r="N128" s="829">
        <f t="shared" si="3"/>
        <v>0</v>
      </c>
      <c r="O128" s="819"/>
      <c r="P128" s="167"/>
    </row>
    <row r="129" spans="1:16" ht="18.75" customHeight="1" x14ac:dyDescent="0.15">
      <c r="A129" s="149"/>
      <c r="B129" s="216"/>
      <c r="C129" s="217"/>
      <c r="D129" s="318"/>
      <c r="E129" s="487"/>
      <c r="F129" s="493"/>
      <c r="G129" s="334"/>
      <c r="H129" s="455"/>
      <c r="I129" s="766"/>
      <c r="J129" s="456">
        <f t="shared" si="1"/>
        <v>0</v>
      </c>
      <c r="K129" s="779"/>
      <c r="L129" s="457">
        <f t="shared" si="2"/>
        <v>0</v>
      </c>
      <c r="M129" s="790">
        <f t="shared" si="3"/>
        <v>0</v>
      </c>
      <c r="N129" s="829">
        <f t="shared" si="3"/>
        <v>0</v>
      </c>
      <c r="O129" s="819"/>
      <c r="P129" s="167"/>
    </row>
    <row r="130" spans="1:16" ht="18.75" customHeight="1" x14ac:dyDescent="0.15">
      <c r="A130" s="149"/>
      <c r="B130" s="216"/>
      <c r="C130" s="217"/>
      <c r="D130" s="318"/>
      <c r="E130" s="487"/>
      <c r="F130" s="493"/>
      <c r="G130" s="334"/>
      <c r="H130" s="455"/>
      <c r="I130" s="766"/>
      <c r="J130" s="456">
        <f t="shared" si="1"/>
        <v>0</v>
      </c>
      <c r="K130" s="779"/>
      <c r="L130" s="457">
        <f t="shared" si="2"/>
        <v>0</v>
      </c>
      <c r="M130" s="790">
        <f t="shared" si="3"/>
        <v>0</v>
      </c>
      <c r="N130" s="829">
        <f t="shared" si="3"/>
        <v>0</v>
      </c>
      <c r="O130" s="819"/>
      <c r="P130" s="167"/>
    </row>
    <row r="131" spans="1:16" ht="18.75" customHeight="1" x14ac:dyDescent="0.15">
      <c r="A131" s="149"/>
      <c r="B131" s="216"/>
      <c r="C131" s="217"/>
      <c r="D131" s="318"/>
      <c r="E131" s="487"/>
      <c r="F131" s="493"/>
      <c r="G131" s="334"/>
      <c r="H131" s="455"/>
      <c r="I131" s="766"/>
      <c r="J131" s="456">
        <f t="shared" si="1"/>
        <v>0</v>
      </c>
      <c r="K131" s="779"/>
      <c r="L131" s="457">
        <f t="shared" si="2"/>
        <v>0</v>
      </c>
      <c r="M131" s="790">
        <f t="shared" si="3"/>
        <v>0</v>
      </c>
      <c r="N131" s="829">
        <f t="shared" si="3"/>
        <v>0</v>
      </c>
      <c r="O131" s="819"/>
      <c r="P131" s="170"/>
    </row>
    <row r="132" spans="1:16" ht="18.75" customHeight="1" x14ac:dyDescent="0.15">
      <c r="A132" s="149"/>
      <c r="B132" s="216"/>
      <c r="C132" s="217"/>
      <c r="D132" s="318"/>
      <c r="E132" s="487"/>
      <c r="F132" s="493"/>
      <c r="G132" s="334"/>
      <c r="H132" s="455"/>
      <c r="I132" s="766"/>
      <c r="J132" s="456">
        <f t="shared" si="1"/>
        <v>0</v>
      </c>
      <c r="K132" s="779"/>
      <c r="L132" s="457">
        <f t="shared" si="2"/>
        <v>0</v>
      </c>
      <c r="M132" s="790">
        <f t="shared" si="3"/>
        <v>0</v>
      </c>
      <c r="N132" s="829">
        <f t="shared" si="3"/>
        <v>0</v>
      </c>
      <c r="O132" s="819"/>
      <c r="P132" s="161"/>
    </row>
    <row r="133" spans="1:16" ht="18.75" customHeight="1" x14ac:dyDescent="0.15">
      <c r="A133" s="149"/>
      <c r="B133" s="216"/>
      <c r="C133" s="217"/>
      <c r="D133" s="318"/>
      <c r="E133" s="487"/>
      <c r="F133" s="493"/>
      <c r="G133" s="334"/>
      <c r="H133" s="455"/>
      <c r="I133" s="766"/>
      <c r="J133" s="456">
        <f t="shared" si="1"/>
        <v>0</v>
      </c>
      <c r="K133" s="779"/>
      <c r="L133" s="457">
        <f t="shared" si="2"/>
        <v>0</v>
      </c>
      <c r="M133" s="790">
        <f t="shared" si="3"/>
        <v>0</v>
      </c>
      <c r="N133" s="829">
        <f t="shared" si="3"/>
        <v>0</v>
      </c>
      <c r="O133" s="819"/>
      <c r="P133" s="170"/>
    </row>
    <row r="134" spans="1:16" ht="18.75" customHeight="1" x14ac:dyDescent="0.15">
      <c r="A134" s="149"/>
      <c r="B134" s="216"/>
      <c r="C134" s="217"/>
      <c r="D134" s="318"/>
      <c r="E134" s="487"/>
      <c r="F134" s="493"/>
      <c r="G134" s="334"/>
      <c r="H134" s="455"/>
      <c r="I134" s="766"/>
      <c r="J134" s="456">
        <f t="shared" si="1"/>
        <v>0</v>
      </c>
      <c r="K134" s="779"/>
      <c r="L134" s="457">
        <f t="shared" si="2"/>
        <v>0</v>
      </c>
      <c r="M134" s="790">
        <f t="shared" si="3"/>
        <v>0</v>
      </c>
      <c r="N134" s="829">
        <f t="shared" si="3"/>
        <v>0</v>
      </c>
      <c r="O134" s="819"/>
    </row>
    <row r="135" spans="1:16" ht="18.75" customHeight="1" x14ac:dyDescent="0.15">
      <c r="A135" s="149"/>
      <c r="B135" s="216"/>
      <c r="C135" s="217"/>
      <c r="D135" s="318"/>
      <c r="E135" s="487"/>
      <c r="F135" s="493"/>
      <c r="G135" s="334"/>
      <c r="H135" s="455"/>
      <c r="I135" s="766"/>
      <c r="J135" s="456">
        <f t="shared" si="1"/>
        <v>0</v>
      </c>
      <c r="K135" s="779"/>
      <c r="L135" s="457">
        <f t="shared" si="2"/>
        <v>0</v>
      </c>
      <c r="M135" s="790">
        <f t="shared" si="3"/>
        <v>0</v>
      </c>
      <c r="N135" s="829">
        <f t="shared" si="3"/>
        <v>0</v>
      </c>
      <c r="O135" s="819"/>
    </row>
    <row r="136" spans="1:16" ht="18.75" customHeight="1" x14ac:dyDescent="0.15">
      <c r="A136" s="149"/>
      <c r="B136" s="216"/>
      <c r="C136" s="217"/>
      <c r="D136" s="318"/>
      <c r="E136" s="487"/>
      <c r="F136" s="493"/>
      <c r="G136" s="334"/>
      <c r="H136" s="455"/>
      <c r="I136" s="766"/>
      <c r="J136" s="456">
        <f t="shared" si="1"/>
        <v>0</v>
      </c>
      <c r="K136" s="779"/>
      <c r="L136" s="457">
        <f t="shared" si="2"/>
        <v>0</v>
      </c>
      <c r="M136" s="790">
        <f t="shared" si="3"/>
        <v>0</v>
      </c>
      <c r="N136" s="829">
        <f t="shared" si="3"/>
        <v>0</v>
      </c>
      <c r="O136" s="819"/>
      <c r="P136" s="167"/>
    </row>
    <row r="137" spans="1:16" ht="18.75" customHeight="1" x14ac:dyDescent="0.15">
      <c r="A137" s="149"/>
      <c r="B137" s="216"/>
      <c r="C137" s="217"/>
      <c r="D137" s="318"/>
      <c r="E137" s="353" t="s">
        <v>418</v>
      </c>
      <c r="F137" s="182" t="s">
        <v>852</v>
      </c>
      <c r="G137" s="334"/>
      <c r="H137" s="455"/>
      <c r="I137" s="766"/>
      <c r="J137" s="459">
        <f>SUMIFS(J97:J136,D97:D136,"設備（部材）")</f>
        <v>0</v>
      </c>
      <c r="K137" s="779"/>
      <c r="L137" s="460">
        <f>SUMIFS(L97:L136,D97:D136,"設備（部材）")</f>
        <v>0</v>
      </c>
      <c r="M137" s="790"/>
      <c r="N137" s="831">
        <f>J137-L137</f>
        <v>0</v>
      </c>
      <c r="O137" s="819"/>
      <c r="P137" s="167"/>
    </row>
    <row r="138" spans="1:16" ht="18.75" customHeight="1" x14ac:dyDescent="0.15">
      <c r="A138" s="149"/>
      <c r="B138" s="216"/>
      <c r="C138" s="217"/>
      <c r="D138" s="318"/>
      <c r="E138" s="353" t="s">
        <v>853</v>
      </c>
      <c r="F138" s="182" t="s">
        <v>852</v>
      </c>
      <c r="G138" s="334"/>
      <c r="H138" s="455"/>
      <c r="I138" s="766"/>
      <c r="J138" s="459">
        <f>SUMIFS(J97:J136,D97:D136,"工事")</f>
        <v>0</v>
      </c>
      <c r="K138" s="779"/>
      <c r="L138" s="460">
        <f>SUMIFS(L97:L136,D97:D136,"工事")</f>
        <v>0</v>
      </c>
      <c r="M138" s="790"/>
      <c r="N138" s="831">
        <f>J138-L138</f>
        <v>0</v>
      </c>
      <c r="O138" s="819"/>
      <c r="P138" s="167"/>
    </row>
    <row r="139" spans="1:16" ht="18.75" customHeight="1" thickBot="1" x14ac:dyDescent="0.2">
      <c r="A139" s="149"/>
      <c r="B139" s="218"/>
      <c r="C139" s="219"/>
      <c r="D139" s="319"/>
      <c r="E139" s="354" t="s">
        <v>850</v>
      </c>
      <c r="F139" s="355" t="s">
        <v>851</v>
      </c>
      <c r="G139" s="345"/>
      <c r="H139" s="489"/>
      <c r="I139" s="774"/>
      <c r="J139" s="494">
        <f>J137+J138</f>
        <v>0</v>
      </c>
      <c r="K139" s="786"/>
      <c r="L139" s="495">
        <f>L137+L138</f>
        <v>0</v>
      </c>
      <c r="M139" s="804"/>
      <c r="N139" s="832">
        <f>J139-L139</f>
        <v>0</v>
      </c>
      <c r="O139" s="838"/>
      <c r="P139" s="167"/>
    </row>
    <row r="140" spans="1:16" ht="18.75" customHeight="1" x14ac:dyDescent="0.15">
      <c r="A140" s="149"/>
      <c r="B140" s="183"/>
      <c r="C140" s="184"/>
      <c r="D140" s="316"/>
      <c r="E140" s="487"/>
      <c r="F140" s="496" t="s">
        <v>182</v>
      </c>
      <c r="G140" s="344"/>
      <c r="H140" s="488"/>
      <c r="I140" s="773"/>
      <c r="J140" s="481"/>
      <c r="K140" s="785"/>
      <c r="L140" s="482"/>
      <c r="M140" s="803"/>
      <c r="N140" s="828"/>
      <c r="O140" s="837"/>
      <c r="P140" s="167"/>
    </row>
    <row r="141" spans="1:16" ht="18.75" customHeight="1" x14ac:dyDescent="0.15">
      <c r="A141" s="149"/>
      <c r="B141" s="216"/>
      <c r="C141" s="217"/>
      <c r="D141" s="318"/>
      <c r="E141" s="487"/>
      <c r="F141" s="493"/>
      <c r="G141" s="334"/>
      <c r="H141" s="455"/>
      <c r="I141" s="766"/>
      <c r="J141" s="456">
        <f t="shared" ref="J141:J180" si="4">ROUNDDOWN(H141*I141,0)</f>
        <v>0</v>
      </c>
      <c r="K141" s="779"/>
      <c r="L141" s="457">
        <f t="shared" ref="L141:L180" si="5">ROUNDDOWN(H141*K141,0)</f>
        <v>0</v>
      </c>
      <c r="M141" s="790">
        <f>I141-K141</f>
        <v>0</v>
      </c>
      <c r="N141" s="829">
        <f>J141-L141</f>
        <v>0</v>
      </c>
      <c r="O141" s="819"/>
      <c r="P141" s="167"/>
    </row>
    <row r="142" spans="1:16" ht="18.75" customHeight="1" x14ac:dyDescent="0.15">
      <c r="A142" s="149"/>
      <c r="B142" s="216"/>
      <c r="C142" s="217"/>
      <c r="D142" s="318"/>
      <c r="E142" s="487"/>
      <c r="F142" s="493"/>
      <c r="G142" s="334"/>
      <c r="H142" s="455"/>
      <c r="I142" s="766"/>
      <c r="J142" s="456">
        <f t="shared" si="4"/>
        <v>0</v>
      </c>
      <c r="K142" s="779"/>
      <c r="L142" s="457">
        <f t="shared" si="5"/>
        <v>0</v>
      </c>
      <c r="M142" s="790">
        <f t="shared" ref="M142:N180" si="6">I142-K142</f>
        <v>0</v>
      </c>
      <c r="N142" s="829">
        <f>J142-L142</f>
        <v>0</v>
      </c>
      <c r="O142" s="819"/>
      <c r="P142" s="167"/>
    </row>
    <row r="143" spans="1:16" ht="18.75" customHeight="1" x14ac:dyDescent="0.15">
      <c r="A143" s="149"/>
      <c r="B143" s="216"/>
      <c r="C143" s="217"/>
      <c r="D143" s="318"/>
      <c r="E143" s="487"/>
      <c r="F143" s="493"/>
      <c r="G143" s="334"/>
      <c r="H143" s="455"/>
      <c r="I143" s="766"/>
      <c r="J143" s="456">
        <f t="shared" si="4"/>
        <v>0</v>
      </c>
      <c r="K143" s="779"/>
      <c r="L143" s="457">
        <f t="shared" si="5"/>
        <v>0</v>
      </c>
      <c r="M143" s="790">
        <f t="shared" si="6"/>
        <v>0</v>
      </c>
      <c r="N143" s="829">
        <f t="shared" si="6"/>
        <v>0</v>
      </c>
      <c r="O143" s="819"/>
      <c r="P143" s="167"/>
    </row>
    <row r="144" spans="1:16" ht="18.75" customHeight="1" x14ac:dyDescent="0.15">
      <c r="A144" s="149"/>
      <c r="B144" s="216"/>
      <c r="C144" s="217"/>
      <c r="D144" s="318"/>
      <c r="E144" s="487"/>
      <c r="F144" s="493"/>
      <c r="G144" s="334"/>
      <c r="H144" s="455"/>
      <c r="I144" s="766"/>
      <c r="J144" s="456">
        <f t="shared" si="4"/>
        <v>0</v>
      </c>
      <c r="K144" s="779"/>
      <c r="L144" s="457">
        <f t="shared" si="5"/>
        <v>0</v>
      </c>
      <c r="M144" s="790">
        <f t="shared" si="6"/>
        <v>0</v>
      </c>
      <c r="N144" s="829">
        <f t="shared" si="6"/>
        <v>0</v>
      </c>
      <c r="O144" s="819"/>
      <c r="P144" s="167"/>
    </row>
    <row r="145" spans="1:16" ht="18.75" customHeight="1" x14ac:dyDescent="0.15">
      <c r="A145" s="149"/>
      <c r="B145" s="216"/>
      <c r="C145" s="217"/>
      <c r="D145" s="318"/>
      <c r="E145" s="487"/>
      <c r="F145" s="493"/>
      <c r="G145" s="334"/>
      <c r="H145" s="455"/>
      <c r="I145" s="766"/>
      <c r="J145" s="456">
        <f t="shared" si="4"/>
        <v>0</v>
      </c>
      <c r="K145" s="779"/>
      <c r="L145" s="457">
        <f t="shared" si="5"/>
        <v>0</v>
      </c>
      <c r="M145" s="790">
        <f t="shared" si="6"/>
        <v>0</v>
      </c>
      <c r="N145" s="829">
        <f t="shared" si="6"/>
        <v>0</v>
      </c>
      <c r="O145" s="819"/>
      <c r="P145" s="167"/>
    </row>
    <row r="146" spans="1:16" ht="18.75" customHeight="1" x14ac:dyDescent="0.15">
      <c r="A146" s="149"/>
      <c r="B146" s="216"/>
      <c r="C146" s="217"/>
      <c r="D146" s="318"/>
      <c r="E146" s="487"/>
      <c r="F146" s="493"/>
      <c r="G146" s="334"/>
      <c r="H146" s="455"/>
      <c r="I146" s="766"/>
      <c r="J146" s="456">
        <f t="shared" si="4"/>
        <v>0</v>
      </c>
      <c r="K146" s="779"/>
      <c r="L146" s="457">
        <f t="shared" si="5"/>
        <v>0</v>
      </c>
      <c r="M146" s="790">
        <f t="shared" si="6"/>
        <v>0</v>
      </c>
      <c r="N146" s="829">
        <f t="shared" si="6"/>
        <v>0</v>
      </c>
      <c r="O146" s="819"/>
      <c r="P146" s="167"/>
    </row>
    <row r="147" spans="1:16" ht="18.75" customHeight="1" x14ac:dyDescent="0.15">
      <c r="A147" s="149"/>
      <c r="B147" s="216"/>
      <c r="C147" s="217"/>
      <c r="D147" s="318"/>
      <c r="E147" s="487"/>
      <c r="F147" s="493"/>
      <c r="G147" s="334"/>
      <c r="H147" s="455"/>
      <c r="I147" s="766"/>
      <c r="J147" s="456">
        <f t="shared" si="4"/>
        <v>0</v>
      </c>
      <c r="K147" s="779"/>
      <c r="L147" s="457">
        <f t="shared" si="5"/>
        <v>0</v>
      </c>
      <c r="M147" s="790">
        <f t="shared" si="6"/>
        <v>0</v>
      </c>
      <c r="N147" s="829">
        <f t="shared" si="6"/>
        <v>0</v>
      </c>
      <c r="O147" s="819"/>
      <c r="P147" s="167"/>
    </row>
    <row r="148" spans="1:16" ht="18.75" customHeight="1" x14ac:dyDescent="0.15">
      <c r="A148" s="149"/>
      <c r="B148" s="216"/>
      <c r="C148" s="217"/>
      <c r="D148" s="318"/>
      <c r="E148" s="487"/>
      <c r="F148" s="493"/>
      <c r="G148" s="334"/>
      <c r="H148" s="455"/>
      <c r="I148" s="766"/>
      <c r="J148" s="456">
        <f t="shared" si="4"/>
        <v>0</v>
      </c>
      <c r="K148" s="779"/>
      <c r="L148" s="457">
        <f t="shared" si="5"/>
        <v>0</v>
      </c>
      <c r="M148" s="790">
        <f t="shared" si="6"/>
        <v>0</v>
      </c>
      <c r="N148" s="829">
        <f t="shared" si="6"/>
        <v>0</v>
      </c>
      <c r="O148" s="819"/>
      <c r="P148" s="167"/>
    </row>
    <row r="149" spans="1:16" ht="18.75" customHeight="1" x14ac:dyDescent="0.15">
      <c r="A149" s="149"/>
      <c r="B149" s="216"/>
      <c r="C149" s="217"/>
      <c r="D149" s="318"/>
      <c r="E149" s="487"/>
      <c r="F149" s="493"/>
      <c r="G149" s="334"/>
      <c r="H149" s="455"/>
      <c r="I149" s="766"/>
      <c r="J149" s="456">
        <f t="shared" si="4"/>
        <v>0</v>
      </c>
      <c r="K149" s="779"/>
      <c r="L149" s="457">
        <f t="shared" si="5"/>
        <v>0</v>
      </c>
      <c r="M149" s="790">
        <f t="shared" si="6"/>
        <v>0</v>
      </c>
      <c r="N149" s="829">
        <f t="shared" si="6"/>
        <v>0</v>
      </c>
      <c r="O149" s="819"/>
      <c r="P149" s="167"/>
    </row>
    <row r="150" spans="1:16" ht="18.75" customHeight="1" x14ac:dyDescent="0.15">
      <c r="A150" s="149"/>
      <c r="B150" s="216"/>
      <c r="C150" s="217"/>
      <c r="D150" s="318"/>
      <c r="E150" s="487"/>
      <c r="F150" s="493"/>
      <c r="G150" s="334"/>
      <c r="H150" s="455"/>
      <c r="I150" s="766"/>
      <c r="J150" s="456">
        <f t="shared" si="4"/>
        <v>0</v>
      </c>
      <c r="K150" s="779"/>
      <c r="L150" s="457">
        <f t="shared" si="5"/>
        <v>0</v>
      </c>
      <c r="M150" s="790">
        <f t="shared" si="6"/>
        <v>0</v>
      </c>
      <c r="N150" s="829">
        <f t="shared" si="6"/>
        <v>0</v>
      </c>
      <c r="O150" s="819"/>
      <c r="P150" s="167"/>
    </row>
    <row r="151" spans="1:16" ht="18.75" customHeight="1" x14ac:dyDescent="0.15">
      <c r="A151" s="149"/>
      <c r="B151" s="216"/>
      <c r="C151" s="217"/>
      <c r="D151" s="318"/>
      <c r="E151" s="487"/>
      <c r="F151" s="493"/>
      <c r="G151" s="334"/>
      <c r="H151" s="455"/>
      <c r="I151" s="766"/>
      <c r="J151" s="456">
        <f t="shared" si="4"/>
        <v>0</v>
      </c>
      <c r="K151" s="779"/>
      <c r="L151" s="457">
        <f t="shared" si="5"/>
        <v>0</v>
      </c>
      <c r="M151" s="790">
        <f t="shared" si="6"/>
        <v>0</v>
      </c>
      <c r="N151" s="829">
        <f t="shared" si="6"/>
        <v>0</v>
      </c>
      <c r="O151" s="819"/>
      <c r="P151" s="167"/>
    </row>
    <row r="152" spans="1:16" ht="18.75" customHeight="1" x14ac:dyDescent="0.15">
      <c r="A152" s="149"/>
      <c r="B152" s="216"/>
      <c r="C152" s="217"/>
      <c r="D152" s="318"/>
      <c r="E152" s="487"/>
      <c r="F152" s="493"/>
      <c r="G152" s="334"/>
      <c r="H152" s="455"/>
      <c r="I152" s="766"/>
      <c r="J152" s="456">
        <f t="shared" si="4"/>
        <v>0</v>
      </c>
      <c r="K152" s="779"/>
      <c r="L152" s="457">
        <f t="shared" si="5"/>
        <v>0</v>
      </c>
      <c r="M152" s="790">
        <f t="shared" si="6"/>
        <v>0</v>
      </c>
      <c r="N152" s="829">
        <f>J152-L152</f>
        <v>0</v>
      </c>
      <c r="O152" s="819"/>
      <c r="P152" s="167"/>
    </row>
    <row r="153" spans="1:16" ht="18.75" customHeight="1" x14ac:dyDescent="0.15">
      <c r="A153" s="149"/>
      <c r="B153" s="216"/>
      <c r="C153" s="217"/>
      <c r="D153" s="318"/>
      <c r="E153" s="487"/>
      <c r="F153" s="493"/>
      <c r="G153" s="334"/>
      <c r="H153" s="455"/>
      <c r="I153" s="766"/>
      <c r="J153" s="456">
        <f t="shared" si="4"/>
        <v>0</v>
      </c>
      <c r="K153" s="779"/>
      <c r="L153" s="457">
        <f t="shared" si="5"/>
        <v>0</v>
      </c>
      <c r="M153" s="790">
        <f t="shared" si="6"/>
        <v>0</v>
      </c>
      <c r="N153" s="829">
        <f t="shared" si="6"/>
        <v>0</v>
      </c>
      <c r="O153" s="819"/>
      <c r="P153" s="167"/>
    </row>
    <row r="154" spans="1:16" ht="18.75" customHeight="1" x14ac:dyDescent="0.15">
      <c r="A154" s="149"/>
      <c r="B154" s="216"/>
      <c r="C154" s="217"/>
      <c r="D154" s="318"/>
      <c r="E154" s="487"/>
      <c r="F154" s="493"/>
      <c r="G154" s="334"/>
      <c r="H154" s="455"/>
      <c r="I154" s="766"/>
      <c r="J154" s="456">
        <f t="shared" si="4"/>
        <v>0</v>
      </c>
      <c r="K154" s="779"/>
      <c r="L154" s="457">
        <f t="shared" si="5"/>
        <v>0</v>
      </c>
      <c r="M154" s="790">
        <f t="shared" si="6"/>
        <v>0</v>
      </c>
      <c r="N154" s="829">
        <f t="shared" si="6"/>
        <v>0</v>
      </c>
      <c r="O154" s="819"/>
      <c r="P154" s="167"/>
    </row>
    <row r="155" spans="1:16" ht="18.75" customHeight="1" x14ac:dyDescent="0.15">
      <c r="A155" s="149"/>
      <c r="B155" s="216"/>
      <c r="C155" s="217"/>
      <c r="D155" s="318"/>
      <c r="E155" s="487"/>
      <c r="F155" s="493"/>
      <c r="G155" s="334"/>
      <c r="H155" s="455"/>
      <c r="I155" s="766"/>
      <c r="J155" s="456">
        <f t="shared" si="4"/>
        <v>0</v>
      </c>
      <c r="K155" s="779"/>
      <c r="L155" s="457">
        <f t="shared" si="5"/>
        <v>0</v>
      </c>
      <c r="M155" s="790">
        <f t="shared" si="6"/>
        <v>0</v>
      </c>
      <c r="N155" s="829">
        <f t="shared" si="6"/>
        <v>0</v>
      </c>
      <c r="O155" s="819"/>
      <c r="P155" s="167"/>
    </row>
    <row r="156" spans="1:16" ht="18.75" customHeight="1" x14ac:dyDescent="0.15">
      <c r="A156" s="149"/>
      <c r="B156" s="216"/>
      <c r="C156" s="217"/>
      <c r="D156" s="318"/>
      <c r="E156" s="487"/>
      <c r="F156" s="493"/>
      <c r="G156" s="334"/>
      <c r="H156" s="455"/>
      <c r="I156" s="766"/>
      <c r="J156" s="456">
        <f t="shared" si="4"/>
        <v>0</v>
      </c>
      <c r="K156" s="779"/>
      <c r="L156" s="457">
        <f t="shared" si="5"/>
        <v>0</v>
      </c>
      <c r="M156" s="790">
        <f t="shared" si="6"/>
        <v>0</v>
      </c>
      <c r="N156" s="829">
        <f t="shared" si="6"/>
        <v>0</v>
      </c>
      <c r="O156" s="819"/>
      <c r="P156" s="167"/>
    </row>
    <row r="157" spans="1:16" ht="18.75" customHeight="1" x14ac:dyDescent="0.15">
      <c r="A157" s="149"/>
      <c r="B157" s="216"/>
      <c r="C157" s="217"/>
      <c r="D157" s="318"/>
      <c r="E157" s="487"/>
      <c r="F157" s="493"/>
      <c r="G157" s="334"/>
      <c r="H157" s="455"/>
      <c r="I157" s="766"/>
      <c r="J157" s="456">
        <f t="shared" si="4"/>
        <v>0</v>
      </c>
      <c r="K157" s="779"/>
      <c r="L157" s="457">
        <f t="shared" si="5"/>
        <v>0</v>
      </c>
      <c r="M157" s="790">
        <f t="shared" si="6"/>
        <v>0</v>
      </c>
      <c r="N157" s="829">
        <f t="shared" si="6"/>
        <v>0</v>
      </c>
      <c r="O157" s="819"/>
      <c r="P157" s="167"/>
    </row>
    <row r="158" spans="1:16" ht="18.75" customHeight="1" x14ac:dyDescent="0.15">
      <c r="A158" s="149"/>
      <c r="B158" s="216"/>
      <c r="C158" s="217"/>
      <c r="D158" s="318"/>
      <c r="E158" s="487"/>
      <c r="F158" s="493"/>
      <c r="G158" s="334"/>
      <c r="H158" s="455"/>
      <c r="I158" s="766"/>
      <c r="J158" s="456">
        <f t="shared" si="4"/>
        <v>0</v>
      </c>
      <c r="K158" s="779"/>
      <c r="L158" s="457">
        <f t="shared" si="5"/>
        <v>0</v>
      </c>
      <c r="M158" s="790">
        <f t="shared" si="6"/>
        <v>0</v>
      </c>
      <c r="N158" s="829">
        <f t="shared" si="6"/>
        <v>0</v>
      </c>
      <c r="O158" s="819"/>
      <c r="P158" s="167"/>
    </row>
    <row r="159" spans="1:16" ht="18.75" customHeight="1" x14ac:dyDescent="0.15">
      <c r="A159" s="149"/>
      <c r="B159" s="216"/>
      <c r="C159" s="217"/>
      <c r="D159" s="318"/>
      <c r="E159" s="487"/>
      <c r="F159" s="493"/>
      <c r="G159" s="334"/>
      <c r="H159" s="455"/>
      <c r="I159" s="766"/>
      <c r="J159" s="456">
        <f t="shared" si="4"/>
        <v>0</v>
      </c>
      <c r="K159" s="779"/>
      <c r="L159" s="457">
        <f t="shared" si="5"/>
        <v>0</v>
      </c>
      <c r="M159" s="790">
        <f t="shared" si="6"/>
        <v>0</v>
      </c>
      <c r="N159" s="829">
        <f t="shared" si="6"/>
        <v>0</v>
      </c>
      <c r="O159" s="819"/>
      <c r="P159" s="167"/>
    </row>
    <row r="160" spans="1:16" ht="18.75" customHeight="1" x14ac:dyDescent="0.15">
      <c r="A160" s="149"/>
      <c r="B160" s="216"/>
      <c r="C160" s="217"/>
      <c r="D160" s="318"/>
      <c r="E160" s="487"/>
      <c r="F160" s="493"/>
      <c r="G160" s="334"/>
      <c r="H160" s="455"/>
      <c r="I160" s="766"/>
      <c r="J160" s="456">
        <f t="shared" si="4"/>
        <v>0</v>
      </c>
      <c r="K160" s="779"/>
      <c r="L160" s="457">
        <f t="shared" si="5"/>
        <v>0</v>
      </c>
      <c r="M160" s="790">
        <f t="shared" si="6"/>
        <v>0</v>
      </c>
      <c r="N160" s="829">
        <f t="shared" si="6"/>
        <v>0</v>
      </c>
      <c r="O160" s="819"/>
      <c r="P160" s="167"/>
    </row>
    <row r="161" spans="1:16" ht="18.75" customHeight="1" x14ac:dyDescent="0.15">
      <c r="A161" s="149"/>
      <c r="B161" s="216"/>
      <c r="C161" s="217"/>
      <c r="D161" s="318"/>
      <c r="E161" s="487"/>
      <c r="F161" s="493"/>
      <c r="G161" s="334"/>
      <c r="H161" s="455"/>
      <c r="I161" s="766"/>
      <c r="J161" s="456">
        <f t="shared" si="4"/>
        <v>0</v>
      </c>
      <c r="K161" s="779"/>
      <c r="L161" s="457">
        <f t="shared" si="5"/>
        <v>0</v>
      </c>
      <c r="M161" s="790">
        <f t="shared" si="6"/>
        <v>0</v>
      </c>
      <c r="N161" s="829">
        <f t="shared" si="6"/>
        <v>0</v>
      </c>
      <c r="O161" s="819"/>
      <c r="P161" s="167"/>
    </row>
    <row r="162" spans="1:16" ht="18.75" customHeight="1" x14ac:dyDescent="0.15">
      <c r="A162" s="149"/>
      <c r="B162" s="216"/>
      <c r="C162" s="217"/>
      <c r="D162" s="318"/>
      <c r="E162" s="487"/>
      <c r="F162" s="493"/>
      <c r="G162" s="334"/>
      <c r="H162" s="455"/>
      <c r="I162" s="766"/>
      <c r="J162" s="456">
        <f t="shared" si="4"/>
        <v>0</v>
      </c>
      <c r="K162" s="779"/>
      <c r="L162" s="457">
        <f t="shared" si="5"/>
        <v>0</v>
      </c>
      <c r="M162" s="790">
        <f t="shared" si="6"/>
        <v>0</v>
      </c>
      <c r="N162" s="829">
        <f>J162-L162</f>
        <v>0</v>
      </c>
      <c r="O162" s="819"/>
      <c r="P162" s="167"/>
    </row>
    <row r="163" spans="1:16" ht="18.75" customHeight="1" x14ac:dyDescent="0.15">
      <c r="A163" s="149"/>
      <c r="B163" s="216"/>
      <c r="C163" s="217"/>
      <c r="D163" s="318"/>
      <c r="E163" s="487"/>
      <c r="F163" s="493"/>
      <c r="G163" s="334"/>
      <c r="H163" s="455"/>
      <c r="I163" s="766"/>
      <c r="J163" s="456">
        <f t="shared" si="4"/>
        <v>0</v>
      </c>
      <c r="K163" s="779"/>
      <c r="L163" s="457">
        <f t="shared" si="5"/>
        <v>0</v>
      </c>
      <c r="M163" s="790">
        <f t="shared" si="6"/>
        <v>0</v>
      </c>
      <c r="N163" s="829">
        <f t="shared" si="6"/>
        <v>0</v>
      </c>
      <c r="O163" s="819"/>
      <c r="P163" s="167"/>
    </row>
    <row r="164" spans="1:16" ht="18.75" customHeight="1" x14ac:dyDescent="0.15">
      <c r="A164" s="149"/>
      <c r="B164" s="216"/>
      <c r="C164" s="217"/>
      <c r="D164" s="318"/>
      <c r="E164" s="487"/>
      <c r="F164" s="493"/>
      <c r="G164" s="334"/>
      <c r="H164" s="455"/>
      <c r="I164" s="766"/>
      <c r="J164" s="456">
        <f t="shared" si="4"/>
        <v>0</v>
      </c>
      <c r="K164" s="779"/>
      <c r="L164" s="457">
        <f t="shared" si="5"/>
        <v>0</v>
      </c>
      <c r="M164" s="790">
        <f t="shared" si="6"/>
        <v>0</v>
      </c>
      <c r="N164" s="829">
        <f t="shared" si="6"/>
        <v>0</v>
      </c>
      <c r="O164" s="819"/>
      <c r="P164" s="167"/>
    </row>
    <row r="165" spans="1:16" ht="18.75" customHeight="1" x14ac:dyDescent="0.15">
      <c r="A165" s="149"/>
      <c r="B165" s="216"/>
      <c r="C165" s="217"/>
      <c r="D165" s="318"/>
      <c r="E165" s="487"/>
      <c r="F165" s="493"/>
      <c r="G165" s="334"/>
      <c r="H165" s="455"/>
      <c r="I165" s="766"/>
      <c r="J165" s="456">
        <f t="shared" si="4"/>
        <v>0</v>
      </c>
      <c r="K165" s="779"/>
      <c r="L165" s="457">
        <f t="shared" si="5"/>
        <v>0</v>
      </c>
      <c r="M165" s="790">
        <f t="shared" si="6"/>
        <v>0</v>
      </c>
      <c r="N165" s="829">
        <f t="shared" si="6"/>
        <v>0</v>
      </c>
      <c r="O165" s="819"/>
      <c r="P165" s="167"/>
    </row>
    <row r="166" spans="1:16" ht="18.75" customHeight="1" x14ac:dyDescent="0.15">
      <c r="A166" s="149"/>
      <c r="B166" s="216"/>
      <c r="C166" s="217"/>
      <c r="D166" s="318"/>
      <c r="E166" s="487"/>
      <c r="F166" s="493"/>
      <c r="G166" s="334"/>
      <c r="H166" s="455"/>
      <c r="I166" s="766"/>
      <c r="J166" s="456">
        <f t="shared" si="4"/>
        <v>0</v>
      </c>
      <c r="K166" s="779"/>
      <c r="L166" s="457">
        <f t="shared" si="5"/>
        <v>0</v>
      </c>
      <c r="M166" s="790">
        <f t="shared" si="6"/>
        <v>0</v>
      </c>
      <c r="N166" s="829">
        <f t="shared" si="6"/>
        <v>0</v>
      </c>
      <c r="O166" s="819"/>
      <c r="P166" s="167"/>
    </row>
    <row r="167" spans="1:16" ht="18.75" customHeight="1" x14ac:dyDescent="0.15">
      <c r="A167" s="149"/>
      <c r="B167" s="216"/>
      <c r="C167" s="217"/>
      <c r="D167" s="318"/>
      <c r="E167" s="487"/>
      <c r="F167" s="493"/>
      <c r="G167" s="334"/>
      <c r="H167" s="455"/>
      <c r="I167" s="766"/>
      <c r="J167" s="456">
        <f t="shared" si="4"/>
        <v>0</v>
      </c>
      <c r="K167" s="779"/>
      <c r="L167" s="457">
        <f t="shared" si="5"/>
        <v>0</v>
      </c>
      <c r="M167" s="790">
        <f t="shared" si="6"/>
        <v>0</v>
      </c>
      <c r="N167" s="829">
        <f t="shared" si="6"/>
        <v>0</v>
      </c>
      <c r="O167" s="819"/>
      <c r="P167" s="167"/>
    </row>
    <row r="168" spans="1:16" ht="18.75" customHeight="1" x14ac:dyDescent="0.15">
      <c r="A168" s="149"/>
      <c r="B168" s="216"/>
      <c r="C168" s="217"/>
      <c r="D168" s="318"/>
      <c r="E168" s="487"/>
      <c r="F168" s="493"/>
      <c r="G168" s="334"/>
      <c r="H168" s="455"/>
      <c r="I168" s="766"/>
      <c r="J168" s="456">
        <f t="shared" si="4"/>
        <v>0</v>
      </c>
      <c r="K168" s="779"/>
      <c r="L168" s="457">
        <f t="shared" si="5"/>
        <v>0</v>
      </c>
      <c r="M168" s="790">
        <f t="shared" si="6"/>
        <v>0</v>
      </c>
      <c r="N168" s="829">
        <f t="shared" si="6"/>
        <v>0</v>
      </c>
      <c r="O168" s="819"/>
      <c r="P168" s="167"/>
    </row>
    <row r="169" spans="1:16" ht="18.75" customHeight="1" x14ac:dyDescent="0.15">
      <c r="A169" s="149"/>
      <c r="B169" s="216"/>
      <c r="C169" s="217"/>
      <c r="D169" s="318"/>
      <c r="E169" s="487"/>
      <c r="F169" s="493"/>
      <c r="G169" s="334"/>
      <c r="H169" s="455"/>
      <c r="I169" s="766"/>
      <c r="J169" s="456">
        <f t="shared" si="4"/>
        <v>0</v>
      </c>
      <c r="K169" s="779"/>
      <c r="L169" s="457">
        <f t="shared" si="5"/>
        <v>0</v>
      </c>
      <c r="M169" s="790">
        <f t="shared" si="6"/>
        <v>0</v>
      </c>
      <c r="N169" s="829">
        <f t="shared" si="6"/>
        <v>0</v>
      </c>
      <c r="O169" s="819"/>
      <c r="P169" s="167"/>
    </row>
    <row r="170" spans="1:16" ht="18.75" customHeight="1" x14ac:dyDescent="0.15">
      <c r="A170" s="149"/>
      <c r="B170" s="216"/>
      <c r="C170" s="217"/>
      <c r="D170" s="318"/>
      <c r="E170" s="487"/>
      <c r="F170" s="493"/>
      <c r="G170" s="334"/>
      <c r="H170" s="455"/>
      <c r="I170" s="766"/>
      <c r="J170" s="456">
        <f t="shared" si="4"/>
        <v>0</v>
      </c>
      <c r="K170" s="779"/>
      <c r="L170" s="457">
        <f t="shared" si="5"/>
        <v>0</v>
      </c>
      <c r="M170" s="790">
        <f t="shared" si="6"/>
        <v>0</v>
      </c>
      <c r="N170" s="829">
        <f t="shared" si="6"/>
        <v>0</v>
      </c>
      <c r="O170" s="819"/>
      <c r="P170" s="167"/>
    </row>
    <row r="171" spans="1:16" ht="18.75" customHeight="1" x14ac:dyDescent="0.15">
      <c r="A171" s="149"/>
      <c r="B171" s="216"/>
      <c r="C171" s="217"/>
      <c r="D171" s="318"/>
      <c r="E171" s="487"/>
      <c r="F171" s="493"/>
      <c r="G171" s="334"/>
      <c r="H171" s="455"/>
      <c r="I171" s="766"/>
      <c r="J171" s="456">
        <f t="shared" si="4"/>
        <v>0</v>
      </c>
      <c r="K171" s="779"/>
      <c r="L171" s="457">
        <f t="shared" si="5"/>
        <v>0</v>
      </c>
      <c r="M171" s="790">
        <f t="shared" si="6"/>
        <v>0</v>
      </c>
      <c r="N171" s="829">
        <f t="shared" si="6"/>
        <v>0</v>
      </c>
      <c r="O171" s="819"/>
      <c r="P171" s="167"/>
    </row>
    <row r="172" spans="1:16" ht="18.75" customHeight="1" x14ac:dyDescent="0.15">
      <c r="A172" s="149"/>
      <c r="B172" s="216"/>
      <c r="C172" s="217"/>
      <c r="D172" s="318"/>
      <c r="E172" s="487"/>
      <c r="F172" s="493"/>
      <c r="G172" s="334"/>
      <c r="H172" s="455"/>
      <c r="I172" s="766"/>
      <c r="J172" s="456">
        <f t="shared" si="4"/>
        <v>0</v>
      </c>
      <c r="K172" s="779"/>
      <c r="L172" s="457">
        <f t="shared" si="5"/>
        <v>0</v>
      </c>
      <c r="M172" s="790">
        <f t="shared" si="6"/>
        <v>0</v>
      </c>
      <c r="N172" s="829">
        <f>J172-L172</f>
        <v>0</v>
      </c>
      <c r="O172" s="819"/>
      <c r="P172" s="167"/>
    </row>
    <row r="173" spans="1:16" ht="18.75" customHeight="1" x14ac:dyDescent="0.15">
      <c r="A173" s="149"/>
      <c r="B173" s="216"/>
      <c r="C173" s="217"/>
      <c r="D173" s="318"/>
      <c r="E173" s="487"/>
      <c r="F173" s="493"/>
      <c r="G173" s="334"/>
      <c r="H173" s="455"/>
      <c r="I173" s="766"/>
      <c r="J173" s="456">
        <f t="shared" si="4"/>
        <v>0</v>
      </c>
      <c r="K173" s="779"/>
      <c r="L173" s="457">
        <f t="shared" si="5"/>
        <v>0</v>
      </c>
      <c r="M173" s="790">
        <f t="shared" si="6"/>
        <v>0</v>
      </c>
      <c r="N173" s="829">
        <f t="shared" si="6"/>
        <v>0</v>
      </c>
      <c r="O173" s="819"/>
      <c r="P173" s="167"/>
    </row>
    <row r="174" spans="1:16" ht="18.75" customHeight="1" x14ac:dyDescent="0.15">
      <c r="A174" s="149"/>
      <c r="B174" s="216"/>
      <c r="C174" s="217"/>
      <c r="D174" s="318"/>
      <c r="E174" s="487"/>
      <c r="F174" s="493"/>
      <c r="G174" s="334"/>
      <c r="H174" s="455"/>
      <c r="I174" s="766"/>
      <c r="J174" s="456">
        <f t="shared" si="4"/>
        <v>0</v>
      </c>
      <c r="K174" s="779"/>
      <c r="L174" s="457">
        <f t="shared" si="5"/>
        <v>0</v>
      </c>
      <c r="M174" s="790">
        <f t="shared" si="6"/>
        <v>0</v>
      </c>
      <c r="N174" s="829">
        <f t="shared" si="6"/>
        <v>0</v>
      </c>
      <c r="O174" s="819"/>
      <c r="P174" s="167"/>
    </row>
    <row r="175" spans="1:16" ht="18.75" customHeight="1" x14ac:dyDescent="0.15">
      <c r="A175" s="149"/>
      <c r="B175" s="216"/>
      <c r="C175" s="217"/>
      <c r="D175" s="318"/>
      <c r="E175" s="487"/>
      <c r="F175" s="493"/>
      <c r="G175" s="334"/>
      <c r="H175" s="455"/>
      <c r="I175" s="766"/>
      <c r="J175" s="456">
        <f t="shared" si="4"/>
        <v>0</v>
      </c>
      <c r="K175" s="779"/>
      <c r="L175" s="457">
        <f t="shared" si="5"/>
        <v>0</v>
      </c>
      <c r="M175" s="790">
        <f t="shared" si="6"/>
        <v>0</v>
      </c>
      <c r="N175" s="829">
        <f t="shared" si="6"/>
        <v>0</v>
      </c>
      <c r="O175" s="819"/>
      <c r="P175" s="167"/>
    </row>
    <row r="176" spans="1:16" ht="18.75" customHeight="1" x14ac:dyDescent="0.15">
      <c r="A176" s="149"/>
      <c r="B176" s="216"/>
      <c r="C176" s="217"/>
      <c r="D176" s="318"/>
      <c r="E176" s="487"/>
      <c r="F176" s="493"/>
      <c r="G176" s="334"/>
      <c r="H176" s="455"/>
      <c r="I176" s="766"/>
      <c r="J176" s="456">
        <f t="shared" si="4"/>
        <v>0</v>
      </c>
      <c r="K176" s="779"/>
      <c r="L176" s="457">
        <f t="shared" si="5"/>
        <v>0</v>
      </c>
      <c r="M176" s="790">
        <f t="shared" si="6"/>
        <v>0</v>
      </c>
      <c r="N176" s="829">
        <f t="shared" si="6"/>
        <v>0</v>
      </c>
      <c r="O176" s="819"/>
      <c r="P176" s="167"/>
    </row>
    <row r="177" spans="1:16" ht="18.75" customHeight="1" x14ac:dyDescent="0.15">
      <c r="A177" s="149"/>
      <c r="B177" s="216"/>
      <c r="C177" s="217"/>
      <c r="D177" s="318"/>
      <c r="E177" s="487"/>
      <c r="F177" s="493"/>
      <c r="G177" s="334"/>
      <c r="H177" s="455"/>
      <c r="I177" s="766"/>
      <c r="J177" s="456">
        <f t="shared" si="4"/>
        <v>0</v>
      </c>
      <c r="K177" s="779"/>
      <c r="L177" s="457">
        <f t="shared" si="5"/>
        <v>0</v>
      </c>
      <c r="M177" s="790">
        <f t="shared" si="6"/>
        <v>0</v>
      </c>
      <c r="N177" s="829">
        <f t="shared" si="6"/>
        <v>0</v>
      </c>
      <c r="O177" s="819"/>
      <c r="P177" s="167"/>
    </row>
    <row r="178" spans="1:16" ht="18.75" customHeight="1" x14ac:dyDescent="0.15">
      <c r="A178" s="149"/>
      <c r="B178" s="216"/>
      <c r="C178" s="217"/>
      <c r="D178" s="318"/>
      <c r="E178" s="487"/>
      <c r="F178" s="493"/>
      <c r="G178" s="334"/>
      <c r="H178" s="455"/>
      <c r="I178" s="766"/>
      <c r="J178" s="456">
        <f t="shared" si="4"/>
        <v>0</v>
      </c>
      <c r="K178" s="779"/>
      <c r="L178" s="457">
        <f t="shared" si="5"/>
        <v>0</v>
      </c>
      <c r="M178" s="790">
        <f t="shared" si="6"/>
        <v>0</v>
      </c>
      <c r="N178" s="829">
        <f t="shared" si="6"/>
        <v>0</v>
      </c>
      <c r="O178" s="819"/>
      <c r="P178" s="167"/>
    </row>
    <row r="179" spans="1:16" ht="18.75" customHeight="1" x14ac:dyDescent="0.15">
      <c r="A179" s="149"/>
      <c r="B179" s="216"/>
      <c r="C179" s="217"/>
      <c r="D179" s="318"/>
      <c r="E179" s="487"/>
      <c r="F179" s="493"/>
      <c r="G179" s="334"/>
      <c r="H179" s="455"/>
      <c r="I179" s="766"/>
      <c r="J179" s="456">
        <f t="shared" si="4"/>
        <v>0</v>
      </c>
      <c r="K179" s="779"/>
      <c r="L179" s="457">
        <f t="shared" si="5"/>
        <v>0</v>
      </c>
      <c r="M179" s="790">
        <f t="shared" si="6"/>
        <v>0</v>
      </c>
      <c r="N179" s="829">
        <f t="shared" si="6"/>
        <v>0</v>
      </c>
      <c r="O179" s="819"/>
      <c r="P179" s="167"/>
    </row>
    <row r="180" spans="1:16" ht="18.75" customHeight="1" x14ac:dyDescent="0.15">
      <c r="A180" s="149"/>
      <c r="B180" s="216"/>
      <c r="C180" s="217"/>
      <c r="D180" s="318"/>
      <c r="E180" s="487"/>
      <c r="F180" s="493"/>
      <c r="G180" s="334"/>
      <c r="H180" s="455"/>
      <c r="I180" s="766"/>
      <c r="J180" s="456">
        <f t="shared" si="4"/>
        <v>0</v>
      </c>
      <c r="K180" s="779"/>
      <c r="L180" s="457">
        <f t="shared" si="5"/>
        <v>0</v>
      </c>
      <c r="M180" s="790">
        <f t="shared" si="6"/>
        <v>0</v>
      </c>
      <c r="N180" s="829">
        <f t="shared" si="6"/>
        <v>0</v>
      </c>
      <c r="O180" s="819"/>
      <c r="P180" s="167"/>
    </row>
    <row r="181" spans="1:16" ht="18.75" customHeight="1" x14ac:dyDescent="0.15">
      <c r="A181" s="149"/>
      <c r="B181" s="216"/>
      <c r="C181" s="217"/>
      <c r="D181" s="318"/>
      <c r="E181" s="353" t="s">
        <v>418</v>
      </c>
      <c r="F181" s="182" t="s">
        <v>852</v>
      </c>
      <c r="G181" s="334"/>
      <c r="H181" s="455"/>
      <c r="I181" s="766"/>
      <c r="J181" s="459">
        <f>SUMIFS(J141:J180,D141:D180,"設備（部材）")</f>
        <v>0</v>
      </c>
      <c r="K181" s="779"/>
      <c r="L181" s="460">
        <f>SUMIFS(L141:L180,D141:D180,"設備（部材）")</f>
        <v>0</v>
      </c>
      <c r="M181" s="790"/>
      <c r="N181" s="831">
        <f>J181-L181</f>
        <v>0</v>
      </c>
      <c r="O181" s="819"/>
      <c r="P181" s="167"/>
    </row>
    <row r="182" spans="1:16" ht="18.75" customHeight="1" x14ac:dyDescent="0.15">
      <c r="A182" s="149"/>
      <c r="B182" s="216"/>
      <c r="C182" s="217"/>
      <c r="D182" s="318"/>
      <c r="E182" s="353" t="s">
        <v>853</v>
      </c>
      <c r="F182" s="182" t="s">
        <v>852</v>
      </c>
      <c r="G182" s="334"/>
      <c r="H182" s="455"/>
      <c r="I182" s="766"/>
      <c r="J182" s="459">
        <f>SUMIFS(J141:J180,D141:D180,"工事")</f>
        <v>0</v>
      </c>
      <c r="K182" s="779"/>
      <c r="L182" s="460">
        <f>SUMIFS(L141:L180,D141:D180,"工事")</f>
        <v>0</v>
      </c>
      <c r="M182" s="790"/>
      <c r="N182" s="831">
        <f>J182-L182</f>
        <v>0</v>
      </c>
      <c r="O182" s="819"/>
      <c r="P182" s="167"/>
    </row>
    <row r="183" spans="1:16" ht="18.75" customHeight="1" thickBot="1" x14ac:dyDescent="0.2">
      <c r="A183" s="149"/>
      <c r="B183" s="218"/>
      <c r="C183" s="219"/>
      <c r="D183" s="319"/>
      <c r="E183" s="354" t="s">
        <v>850</v>
      </c>
      <c r="F183" s="355" t="s">
        <v>851</v>
      </c>
      <c r="G183" s="345"/>
      <c r="H183" s="489"/>
      <c r="I183" s="774"/>
      <c r="J183" s="494">
        <f>J181+J182</f>
        <v>0</v>
      </c>
      <c r="K183" s="786"/>
      <c r="L183" s="495">
        <f>L181+L182</f>
        <v>0</v>
      </c>
      <c r="M183" s="804"/>
      <c r="N183" s="832">
        <f>J183-L183</f>
        <v>0</v>
      </c>
      <c r="O183" s="838"/>
      <c r="P183" s="167"/>
    </row>
    <row r="184" spans="1:16" ht="18.75" customHeight="1" x14ac:dyDescent="0.15">
      <c r="A184" s="149"/>
      <c r="B184" s="183"/>
      <c r="C184" s="184"/>
      <c r="D184" s="316"/>
      <c r="E184" s="487"/>
      <c r="F184" s="496" t="s">
        <v>182</v>
      </c>
      <c r="G184" s="344"/>
      <c r="H184" s="488"/>
      <c r="I184" s="773"/>
      <c r="J184" s="481"/>
      <c r="K184" s="785"/>
      <c r="L184" s="482"/>
      <c r="M184" s="803"/>
      <c r="N184" s="828"/>
      <c r="O184" s="837"/>
      <c r="P184" s="167"/>
    </row>
    <row r="185" spans="1:16" ht="18.75" customHeight="1" x14ac:dyDescent="0.15">
      <c r="A185" s="149"/>
      <c r="B185" s="216"/>
      <c r="C185" s="217"/>
      <c r="D185" s="318"/>
      <c r="E185" s="487"/>
      <c r="F185" s="493"/>
      <c r="G185" s="334"/>
      <c r="H185" s="455"/>
      <c r="I185" s="766"/>
      <c r="J185" s="456">
        <f t="shared" ref="J185:J214" si="7">ROUNDDOWN(H185*I185,0)</f>
        <v>0</v>
      </c>
      <c r="K185" s="779"/>
      <c r="L185" s="457">
        <f t="shared" ref="L185:L214" si="8">ROUNDDOWN(H185*K185,0)</f>
        <v>0</v>
      </c>
      <c r="M185" s="790">
        <f>I185-K185</f>
        <v>0</v>
      </c>
      <c r="N185" s="829">
        <f>J185-L185</f>
        <v>0</v>
      </c>
      <c r="O185" s="819"/>
      <c r="P185" s="167"/>
    </row>
    <row r="186" spans="1:16" ht="18.75" customHeight="1" x14ac:dyDescent="0.15">
      <c r="A186" s="149"/>
      <c r="B186" s="216"/>
      <c r="C186" s="217"/>
      <c r="D186" s="318"/>
      <c r="E186" s="487"/>
      <c r="F186" s="493"/>
      <c r="G186" s="334"/>
      <c r="H186" s="455"/>
      <c r="I186" s="766"/>
      <c r="J186" s="456">
        <f t="shared" si="7"/>
        <v>0</v>
      </c>
      <c r="K186" s="779"/>
      <c r="L186" s="457">
        <f t="shared" si="8"/>
        <v>0</v>
      </c>
      <c r="M186" s="790">
        <f t="shared" ref="M186:N214" si="9">I186-K186</f>
        <v>0</v>
      </c>
      <c r="N186" s="829">
        <f t="shared" si="9"/>
        <v>0</v>
      </c>
      <c r="O186" s="819"/>
      <c r="P186" s="167"/>
    </row>
    <row r="187" spans="1:16" ht="18.75" customHeight="1" x14ac:dyDescent="0.15">
      <c r="A187" s="149"/>
      <c r="B187" s="216"/>
      <c r="C187" s="217"/>
      <c r="D187" s="318"/>
      <c r="E187" s="487"/>
      <c r="F187" s="493"/>
      <c r="G187" s="334"/>
      <c r="H187" s="455"/>
      <c r="I187" s="766"/>
      <c r="J187" s="456">
        <f t="shared" si="7"/>
        <v>0</v>
      </c>
      <c r="K187" s="779"/>
      <c r="L187" s="457">
        <f t="shared" si="8"/>
        <v>0</v>
      </c>
      <c r="M187" s="790">
        <f t="shared" si="9"/>
        <v>0</v>
      </c>
      <c r="N187" s="829">
        <f t="shared" si="9"/>
        <v>0</v>
      </c>
      <c r="O187" s="819"/>
      <c r="P187" s="167"/>
    </row>
    <row r="188" spans="1:16" ht="18.75" customHeight="1" x14ac:dyDescent="0.15">
      <c r="A188" s="149"/>
      <c r="B188" s="216"/>
      <c r="C188" s="217"/>
      <c r="D188" s="318"/>
      <c r="E188" s="487"/>
      <c r="F188" s="493"/>
      <c r="G188" s="334"/>
      <c r="H188" s="455"/>
      <c r="I188" s="766"/>
      <c r="J188" s="456">
        <f t="shared" si="7"/>
        <v>0</v>
      </c>
      <c r="K188" s="779"/>
      <c r="L188" s="457">
        <f t="shared" si="8"/>
        <v>0</v>
      </c>
      <c r="M188" s="790">
        <f t="shared" si="9"/>
        <v>0</v>
      </c>
      <c r="N188" s="829">
        <f t="shared" si="9"/>
        <v>0</v>
      </c>
      <c r="O188" s="819"/>
      <c r="P188" s="167"/>
    </row>
    <row r="189" spans="1:16" ht="18.75" customHeight="1" x14ac:dyDescent="0.15">
      <c r="A189" s="149"/>
      <c r="B189" s="216"/>
      <c r="C189" s="217"/>
      <c r="D189" s="318"/>
      <c r="E189" s="487"/>
      <c r="F189" s="493"/>
      <c r="G189" s="334"/>
      <c r="H189" s="455"/>
      <c r="I189" s="766"/>
      <c r="J189" s="456">
        <f t="shared" si="7"/>
        <v>0</v>
      </c>
      <c r="K189" s="779"/>
      <c r="L189" s="457">
        <f t="shared" si="8"/>
        <v>0</v>
      </c>
      <c r="M189" s="790">
        <f t="shared" si="9"/>
        <v>0</v>
      </c>
      <c r="N189" s="829">
        <f t="shared" si="9"/>
        <v>0</v>
      </c>
      <c r="O189" s="819"/>
      <c r="P189" s="167"/>
    </row>
    <row r="190" spans="1:16" ht="18.75" customHeight="1" x14ac:dyDescent="0.15">
      <c r="A190" s="149"/>
      <c r="B190" s="216"/>
      <c r="C190" s="217"/>
      <c r="D190" s="318"/>
      <c r="E190" s="487"/>
      <c r="F190" s="493"/>
      <c r="G190" s="334"/>
      <c r="H190" s="455"/>
      <c r="I190" s="766"/>
      <c r="J190" s="456">
        <f t="shared" si="7"/>
        <v>0</v>
      </c>
      <c r="K190" s="779"/>
      <c r="L190" s="457">
        <f t="shared" si="8"/>
        <v>0</v>
      </c>
      <c r="M190" s="790">
        <f t="shared" si="9"/>
        <v>0</v>
      </c>
      <c r="N190" s="829">
        <f t="shared" si="9"/>
        <v>0</v>
      </c>
      <c r="O190" s="819"/>
      <c r="P190" s="167"/>
    </row>
    <row r="191" spans="1:16" ht="18.75" customHeight="1" x14ac:dyDescent="0.15">
      <c r="A191" s="149"/>
      <c r="B191" s="216"/>
      <c r="C191" s="217"/>
      <c r="D191" s="318"/>
      <c r="E191" s="487"/>
      <c r="F191" s="493"/>
      <c r="G191" s="334"/>
      <c r="H191" s="455"/>
      <c r="I191" s="766"/>
      <c r="J191" s="456">
        <f t="shared" si="7"/>
        <v>0</v>
      </c>
      <c r="K191" s="779"/>
      <c r="L191" s="457">
        <f t="shared" si="8"/>
        <v>0</v>
      </c>
      <c r="M191" s="790">
        <f t="shared" si="9"/>
        <v>0</v>
      </c>
      <c r="N191" s="829">
        <f t="shared" si="9"/>
        <v>0</v>
      </c>
      <c r="O191" s="819"/>
      <c r="P191" s="167"/>
    </row>
    <row r="192" spans="1:16" ht="18.75" customHeight="1" x14ac:dyDescent="0.15">
      <c r="A192" s="149"/>
      <c r="B192" s="216"/>
      <c r="C192" s="217"/>
      <c r="D192" s="318"/>
      <c r="E192" s="487"/>
      <c r="F192" s="493"/>
      <c r="G192" s="334"/>
      <c r="H192" s="455"/>
      <c r="I192" s="766"/>
      <c r="J192" s="456">
        <f t="shared" si="7"/>
        <v>0</v>
      </c>
      <c r="K192" s="779"/>
      <c r="L192" s="457">
        <f t="shared" si="8"/>
        <v>0</v>
      </c>
      <c r="M192" s="790">
        <f t="shared" si="9"/>
        <v>0</v>
      </c>
      <c r="N192" s="829">
        <f t="shared" si="9"/>
        <v>0</v>
      </c>
      <c r="O192" s="819"/>
      <c r="P192" s="167"/>
    </row>
    <row r="193" spans="1:16" ht="18.75" customHeight="1" x14ac:dyDescent="0.15">
      <c r="A193" s="149"/>
      <c r="B193" s="216"/>
      <c r="C193" s="217"/>
      <c r="D193" s="318"/>
      <c r="E193" s="487"/>
      <c r="F193" s="493"/>
      <c r="G193" s="334"/>
      <c r="H193" s="455"/>
      <c r="I193" s="766"/>
      <c r="J193" s="456">
        <f t="shared" si="7"/>
        <v>0</v>
      </c>
      <c r="K193" s="779"/>
      <c r="L193" s="457">
        <f t="shared" si="8"/>
        <v>0</v>
      </c>
      <c r="M193" s="790">
        <f t="shared" si="9"/>
        <v>0</v>
      </c>
      <c r="N193" s="829">
        <f t="shared" si="9"/>
        <v>0</v>
      </c>
      <c r="O193" s="819"/>
      <c r="P193" s="167"/>
    </row>
    <row r="194" spans="1:16" ht="18.75" customHeight="1" x14ac:dyDescent="0.15">
      <c r="A194" s="149"/>
      <c r="B194" s="216"/>
      <c r="C194" s="217"/>
      <c r="D194" s="318"/>
      <c r="E194" s="487"/>
      <c r="F194" s="493"/>
      <c r="G194" s="334"/>
      <c r="H194" s="455"/>
      <c r="I194" s="766"/>
      <c r="J194" s="456">
        <f t="shared" si="7"/>
        <v>0</v>
      </c>
      <c r="K194" s="779"/>
      <c r="L194" s="457">
        <f t="shared" si="8"/>
        <v>0</v>
      </c>
      <c r="M194" s="790">
        <f t="shared" si="9"/>
        <v>0</v>
      </c>
      <c r="N194" s="829">
        <f t="shared" si="9"/>
        <v>0</v>
      </c>
      <c r="O194" s="819"/>
      <c r="P194" s="167"/>
    </row>
    <row r="195" spans="1:16" ht="18.75" customHeight="1" x14ac:dyDescent="0.15">
      <c r="A195" s="149"/>
      <c r="B195" s="216"/>
      <c r="C195" s="217"/>
      <c r="D195" s="318"/>
      <c r="E195" s="487"/>
      <c r="F195" s="493"/>
      <c r="G195" s="334"/>
      <c r="H195" s="455"/>
      <c r="I195" s="766"/>
      <c r="J195" s="456">
        <f t="shared" si="7"/>
        <v>0</v>
      </c>
      <c r="K195" s="779"/>
      <c r="L195" s="457">
        <f t="shared" si="8"/>
        <v>0</v>
      </c>
      <c r="M195" s="790">
        <f t="shared" si="9"/>
        <v>0</v>
      </c>
      <c r="N195" s="829">
        <f t="shared" si="9"/>
        <v>0</v>
      </c>
      <c r="O195" s="819"/>
      <c r="P195" s="167"/>
    </row>
    <row r="196" spans="1:16" ht="18.75" customHeight="1" x14ac:dyDescent="0.15">
      <c r="A196" s="149"/>
      <c r="B196" s="216"/>
      <c r="C196" s="217"/>
      <c r="D196" s="318"/>
      <c r="E196" s="487"/>
      <c r="F196" s="493"/>
      <c r="G196" s="334"/>
      <c r="H196" s="455"/>
      <c r="I196" s="766"/>
      <c r="J196" s="456">
        <f t="shared" si="7"/>
        <v>0</v>
      </c>
      <c r="K196" s="779"/>
      <c r="L196" s="457">
        <f t="shared" si="8"/>
        <v>0</v>
      </c>
      <c r="M196" s="790">
        <f t="shared" si="9"/>
        <v>0</v>
      </c>
      <c r="N196" s="829">
        <f t="shared" si="9"/>
        <v>0</v>
      </c>
      <c r="O196" s="819"/>
      <c r="P196" s="167"/>
    </row>
    <row r="197" spans="1:16" ht="18.75" customHeight="1" x14ac:dyDescent="0.15">
      <c r="A197" s="149"/>
      <c r="B197" s="216"/>
      <c r="C197" s="217"/>
      <c r="D197" s="318"/>
      <c r="E197" s="487"/>
      <c r="F197" s="493"/>
      <c r="G197" s="334"/>
      <c r="H197" s="455"/>
      <c r="I197" s="766"/>
      <c r="J197" s="456">
        <f t="shared" si="7"/>
        <v>0</v>
      </c>
      <c r="K197" s="779"/>
      <c r="L197" s="457">
        <f t="shared" si="8"/>
        <v>0</v>
      </c>
      <c r="M197" s="790">
        <f t="shared" si="9"/>
        <v>0</v>
      </c>
      <c r="N197" s="829">
        <f t="shared" si="9"/>
        <v>0</v>
      </c>
      <c r="O197" s="819"/>
      <c r="P197" s="167"/>
    </row>
    <row r="198" spans="1:16" ht="18.75" customHeight="1" x14ac:dyDescent="0.15">
      <c r="A198" s="149"/>
      <c r="B198" s="216"/>
      <c r="C198" s="217"/>
      <c r="D198" s="318"/>
      <c r="E198" s="487"/>
      <c r="F198" s="493"/>
      <c r="G198" s="334"/>
      <c r="H198" s="455"/>
      <c r="I198" s="766"/>
      <c r="J198" s="456">
        <f t="shared" si="7"/>
        <v>0</v>
      </c>
      <c r="K198" s="779"/>
      <c r="L198" s="457">
        <f t="shared" si="8"/>
        <v>0</v>
      </c>
      <c r="M198" s="790">
        <f t="shared" si="9"/>
        <v>0</v>
      </c>
      <c r="N198" s="829">
        <f t="shared" si="9"/>
        <v>0</v>
      </c>
      <c r="O198" s="819"/>
      <c r="P198" s="167"/>
    </row>
    <row r="199" spans="1:16" ht="18.75" customHeight="1" x14ac:dyDescent="0.15">
      <c r="A199" s="149"/>
      <c r="B199" s="216"/>
      <c r="C199" s="217"/>
      <c r="D199" s="318"/>
      <c r="E199" s="487"/>
      <c r="F199" s="493"/>
      <c r="G199" s="334"/>
      <c r="H199" s="455"/>
      <c r="I199" s="766"/>
      <c r="J199" s="456">
        <f t="shared" si="7"/>
        <v>0</v>
      </c>
      <c r="K199" s="779"/>
      <c r="L199" s="457">
        <f t="shared" si="8"/>
        <v>0</v>
      </c>
      <c r="M199" s="790">
        <f t="shared" si="9"/>
        <v>0</v>
      </c>
      <c r="N199" s="829">
        <f t="shared" si="9"/>
        <v>0</v>
      </c>
      <c r="O199" s="819"/>
      <c r="P199" s="167"/>
    </row>
    <row r="200" spans="1:16" ht="18.75" customHeight="1" x14ac:dyDescent="0.15">
      <c r="A200" s="149"/>
      <c r="B200" s="216"/>
      <c r="C200" s="217"/>
      <c r="D200" s="318"/>
      <c r="E200" s="487"/>
      <c r="F200" s="493"/>
      <c r="G200" s="334"/>
      <c r="H200" s="455"/>
      <c r="I200" s="766"/>
      <c r="J200" s="456">
        <f t="shared" si="7"/>
        <v>0</v>
      </c>
      <c r="K200" s="779"/>
      <c r="L200" s="457">
        <f t="shared" si="8"/>
        <v>0</v>
      </c>
      <c r="M200" s="790">
        <f t="shared" si="9"/>
        <v>0</v>
      </c>
      <c r="N200" s="829">
        <f t="shared" si="9"/>
        <v>0</v>
      </c>
      <c r="O200" s="819"/>
      <c r="P200" s="167"/>
    </row>
    <row r="201" spans="1:16" ht="18.75" customHeight="1" x14ac:dyDescent="0.15">
      <c r="A201" s="149"/>
      <c r="B201" s="216"/>
      <c r="C201" s="217"/>
      <c r="D201" s="318"/>
      <c r="E201" s="487"/>
      <c r="F201" s="493"/>
      <c r="G201" s="334"/>
      <c r="H201" s="455"/>
      <c r="I201" s="766"/>
      <c r="J201" s="456">
        <f t="shared" si="7"/>
        <v>0</v>
      </c>
      <c r="K201" s="779"/>
      <c r="L201" s="457">
        <f t="shared" si="8"/>
        <v>0</v>
      </c>
      <c r="M201" s="790">
        <f t="shared" si="9"/>
        <v>0</v>
      </c>
      <c r="N201" s="829">
        <f t="shared" si="9"/>
        <v>0</v>
      </c>
      <c r="O201" s="819"/>
      <c r="P201" s="167"/>
    </row>
    <row r="202" spans="1:16" ht="18.75" customHeight="1" x14ac:dyDescent="0.15">
      <c r="A202" s="149"/>
      <c r="B202" s="216"/>
      <c r="C202" s="217"/>
      <c r="D202" s="318"/>
      <c r="E202" s="487"/>
      <c r="F202" s="493"/>
      <c r="G202" s="334"/>
      <c r="H202" s="455"/>
      <c r="I202" s="766"/>
      <c r="J202" s="456">
        <f t="shared" si="7"/>
        <v>0</v>
      </c>
      <c r="K202" s="779"/>
      <c r="L202" s="457">
        <f t="shared" si="8"/>
        <v>0</v>
      </c>
      <c r="M202" s="790">
        <f t="shared" si="9"/>
        <v>0</v>
      </c>
      <c r="N202" s="829">
        <f t="shared" si="9"/>
        <v>0</v>
      </c>
      <c r="O202" s="819"/>
      <c r="P202" s="167"/>
    </row>
    <row r="203" spans="1:16" ht="18.75" customHeight="1" x14ac:dyDescent="0.15">
      <c r="A203" s="149"/>
      <c r="B203" s="216"/>
      <c r="C203" s="217"/>
      <c r="D203" s="318"/>
      <c r="E203" s="487"/>
      <c r="F203" s="493"/>
      <c r="G203" s="334"/>
      <c r="H203" s="455"/>
      <c r="I203" s="766"/>
      <c r="J203" s="456">
        <f t="shared" si="7"/>
        <v>0</v>
      </c>
      <c r="K203" s="779"/>
      <c r="L203" s="457">
        <f t="shared" si="8"/>
        <v>0</v>
      </c>
      <c r="M203" s="790">
        <f t="shared" si="9"/>
        <v>0</v>
      </c>
      <c r="N203" s="829">
        <f t="shared" si="9"/>
        <v>0</v>
      </c>
      <c r="O203" s="819"/>
      <c r="P203" s="167"/>
    </row>
    <row r="204" spans="1:16" ht="18.75" customHeight="1" x14ac:dyDescent="0.15">
      <c r="A204" s="149"/>
      <c r="B204" s="216"/>
      <c r="C204" s="217"/>
      <c r="D204" s="318"/>
      <c r="E204" s="487"/>
      <c r="F204" s="493"/>
      <c r="G204" s="334"/>
      <c r="H204" s="455"/>
      <c r="I204" s="766"/>
      <c r="J204" s="456">
        <f t="shared" si="7"/>
        <v>0</v>
      </c>
      <c r="K204" s="779"/>
      <c r="L204" s="457">
        <f t="shared" si="8"/>
        <v>0</v>
      </c>
      <c r="M204" s="790">
        <f t="shared" si="9"/>
        <v>0</v>
      </c>
      <c r="N204" s="829">
        <f t="shared" si="9"/>
        <v>0</v>
      </c>
      <c r="O204" s="819"/>
      <c r="P204" s="167"/>
    </row>
    <row r="205" spans="1:16" ht="18.75" customHeight="1" x14ac:dyDescent="0.15">
      <c r="A205" s="149"/>
      <c r="B205" s="216"/>
      <c r="C205" s="217"/>
      <c r="D205" s="318"/>
      <c r="E205" s="487"/>
      <c r="F205" s="493"/>
      <c r="G205" s="334"/>
      <c r="H205" s="455"/>
      <c r="I205" s="766"/>
      <c r="J205" s="456">
        <f t="shared" si="7"/>
        <v>0</v>
      </c>
      <c r="K205" s="779"/>
      <c r="L205" s="457">
        <f t="shared" si="8"/>
        <v>0</v>
      </c>
      <c r="M205" s="790">
        <f t="shared" si="9"/>
        <v>0</v>
      </c>
      <c r="N205" s="829">
        <f t="shared" si="9"/>
        <v>0</v>
      </c>
      <c r="O205" s="819"/>
      <c r="P205" s="167"/>
    </row>
    <row r="206" spans="1:16" ht="18.75" customHeight="1" x14ac:dyDescent="0.15">
      <c r="A206" s="149"/>
      <c r="B206" s="216"/>
      <c r="C206" s="217"/>
      <c r="D206" s="318"/>
      <c r="E206" s="487"/>
      <c r="F206" s="493"/>
      <c r="G206" s="334"/>
      <c r="H206" s="455"/>
      <c r="I206" s="766"/>
      <c r="J206" s="456">
        <f t="shared" si="7"/>
        <v>0</v>
      </c>
      <c r="K206" s="779"/>
      <c r="L206" s="457">
        <f t="shared" si="8"/>
        <v>0</v>
      </c>
      <c r="M206" s="790">
        <f t="shared" si="9"/>
        <v>0</v>
      </c>
      <c r="N206" s="829">
        <f t="shared" si="9"/>
        <v>0</v>
      </c>
      <c r="O206" s="819"/>
      <c r="P206" s="167"/>
    </row>
    <row r="207" spans="1:16" ht="18.75" customHeight="1" x14ac:dyDescent="0.15">
      <c r="A207" s="149"/>
      <c r="B207" s="216"/>
      <c r="C207" s="217"/>
      <c r="D207" s="318"/>
      <c r="E207" s="487"/>
      <c r="F207" s="493"/>
      <c r="G207" s="334"/>
      <c r="H207" s="455"/>
      <c r="I207" s="766"/>
      <c r="J207" s="456">
        <f t="shared" si="7"/>
        <v>0</v>
      </c>
      <c r="K207" s="779"/>
      <c r="L207" s="457">
        <f t="shared" si="8"/>
        <v>0</v>
      </c>
      <c r="M207" s="790">
        <f t="shared" si="9"/>
        <v>0</v>
      </c>
      <c r="N207" s="829">
        <f t="shared" si="9"/>
        <v>0</v>
      </c>
      <c r="O207" s="819"/>
      <c r="P207" s="167"/>
    </row>
    <row r="208" spans="1:16" ht="18.75" customHeight="1" x14ac:dyDescent="0.15">
      <c r="A208" s="149"/>
      <c r="B208" s="216"/>
      <c r="C208" s="217"/>
      <c r="D208" s="318"/>
      <c r="E208" s="487"/>
      <c r="F208" s="493"/>
      <c r="G208" s="334"/>
      <c r="H208" s="455"/>
      <c r="I208" s="766"/>
      <c r="J208" s="456">
        <f t="shared" si="7"/>
        <v>0</v>
      </c>
      <c r="K208" s="779"/>
      <c r="L208" s="457">
        <f t="shared" si="8"/>
        <v>0</v>
      </c>
      <c r="M208" s="790">
        <f t="shared" si="9"/>
        <v>0</v>
      </c>
      <c r="N208" s="829">
        <f t="shared" si="9"/>
        <v>0</v>
      </c>
      <c r="O208" s="819"/>
      <c r="P208" s="167"/>
    </row>
    <row r="209" spans="1:29" ht="18.75" customHeight="1" x14ac:dyDescent="0.15">
      <c r="A209" s="149"/>
      <c r="B209" s="216"/>
      <c r="C209" s="217"/>
      <c r="D209" s="318"/>
      <c r="E209" s="487"/>
      <c r="F209" s="493"/>
      <c r="G209" s="334"/>
      <c r="H209" s="455"/>
      <c r="I209" s="766"/>
      <c r="J209" s="456">
        <f t="shared" si="7"/>
        <v>0</v>
      </c>
      <c r="K209" s="779"/>
      <c r="L209" s="457">
        <f t="shared" si="8"/>
        <v>0</v>
      </c>
      <c r="M209" s="790">
        <f t="shared" si="9"/>
        <v>0</v>
      </c>
      <c r="N209" s="829">
        <f t="shared" si="9"/>
        <v>0</v>
      </c>
      <c r="O209" s="819"/>
      <c r="P209" s="170"/>
    </row>
    <row r="210" spans="1:29" ht="18.75" customHeight="1" x14ac:dyDescent="0.15">
      <c r="A210" s="149"/>
      <c r="B210" s="216"/>
      <c r="C210" s="217"/>
      <c r="D210" s="318"/>
      <c r="E210" s="487"/>
      <c r="F210" s="493"/>
      <c r="G210" s="334"/>
      <c r="H210" s="455"/>
      <c r="I210" s="766"/>
      <c r="J210" s="456">
        <f t="shared" si="7"/>
        <v>0</v>
      </c>
      <c r="K210" s="779"/>
      <c r="L210" s="457">
        <f t="shared" si="8"/>
        <v>0</v>
      </c>
      <c r="M210" s="790">
        <f t="shared" si="9"/>
        <v>0</v>
      </c>
      <c r="N210" s="829">
        <f t="shared" si="9"/>
        <v>0</v>
      </c>
      <c r="O210" s="819"/>
      <c r="P210" s="161"/>
    </row>
    <row r="211" spans="1:29" ht="18.75" customHeight="1" x14ac:dyDescent="0.15">
      <c r="A211" s="149"/>
      <c r="B211" s="216"/>
      <c r="C211" s="217"/>
      <c r="D211" s="318"/>
      <c r="E211" s="487"/>
      <c r="F211" s="493"/>
      <c r="G211" s="334"/>
      <c r="H211" s="455"/>
      <c r="I211" s="766"/>
      <c r="J211" s="456">
        <f t="shared" si="7"/>
        <v>0</v>
      </c>
      <c r="K211" s="779"/>
      <c r="L211" s="457">
        <f t="shared" si="8"/>
        <v>0</v>
      </c>
      <c r="M211" s="790">
        <f t="shared" si="9"/>
        <v>0</v>
      </c>
      <c r="N211" s="829">
        <f t="shared" si="9"/>
        <v>0</v>
      </c>
      <c r="O211" s="819"/>
      <c r="P211" s="170"/>
    </row>
    <row r="212" spans="1:29" s="135" customFormat="1" ht="18.75" customHeight="1" x14ac:dyDescent="0.15">
      <c r="A212" s="149"/>
      <c r="B212" s="216"/>
      <c r="C212" s="217"/>
      <c r="D212" s="318"/>
      <c r="E212" s="487"/>
      <c r="F212" s="493"/>
      <c r="G212" s="334"/>
      <c r="H212" s="455"/>
      <c r="I212" s="766"/>
      <c r="J212" s="456">
        <f t="shared" si="7"/>
        <v>0</v>
      </c>
      <c r="K212" s="779"/>
      <c r="L212" s="457">
        <f t="shared" si="8"/>
        <v>0</v>
      </c>
      <c r="M212" s="790">
        <f t="shared" si="9"/>
        <v>0</v>
      </c>
      <c r="N212" s="829">
        <f t="shared" si="9"/>
        <v>0</v>
      </c>
      <c r="O212" s="819"/>
      <c r="Q212" s="134"/>
      <c r="R212" s="134"/>
      <c r="S212" s="134"/>
      <c r="T212" s="134"/>
      <c r="U212" s="134"/>
      <c r="V212" s="134"/>
      <c r="W212" s="134"/>
      <c r="X212" s="134"/>
      <c r="Y212" s="134"/>
      <c r="Z212" s="134"/>
      <c r="AA212" s="134"/>
      <c r="AB212" s="134"/>
      <c r="AC212" s="134"/>
    </row>
    <row r="213" spans="1:29" s="135" customFormat="1" ht="18.75" customHeight="1" x14ac:dyDescent="0.15">
      <c r="A213" s="149"/>
      <c r="B213" s="216"/>
      <c r="C213" s="217"/>
      <c r="D213" s="318"/>
      <c r="E213" s="487"/>
      <c r="F213" s="493"/>
      <c r="G213" s="334"/>
      <c r="H213" s="455"/>
      <c r="I213" s="766"/>
      <c r="J213" s="456">
        <f t="shared" si="7"/>
        <v>0</v>
      </c>
      <c r="K213" s="779"/>
      <c r="L213" s="457">
        <f t="shared" si="8"/>
        <v>0</v>
      </c>
      <c r="M213" s="790">
        <f t="shared" si="9"/>
        <v>0</v>
      </c>
      <c r="N213" s="829">
        <f t="shared" si="9"/>
        <v>0</v>
      </c>
      <c r="O213" s="819"/>
      <c r="Q213" s="134"/>
      <c r="R213" s="134"/>
      <c r="S213" s="134"/>
      <c r="T213" s="134"/>
      <c r="U213" s="134"/>
      <c r="V213" s="134"/>
      <c r="W213" s="134"/>
      <c r="X213" s="134"/>
      <c r="Y213" s="134"/>
      <c r="Z213" s="134"/>
      <c r="AA213" s="134"/>
      <c r="AB213" s="134"/>
      <c r="AC213" s="134"/>
    </row>
    <row r="214" spans="1:29" s="135" customFormat="1" ht="18.75" customHeight="1" x14ac:dyDescent="0.15">
      <c r="A214" s="149"/>
      <c r="B214" s="216"/>
      <c r="C214" s="217"/>
      <c r="D214" s="318"/>
      <c r="E214" s="487"/>
      <c r="F214" s="493"/>
      <c r="G214" s="334"/>
      <c r="H214" s="455"/>
      <c r="I214" s="766"/>
      <c r="J214" s="456">
        <f t="shared" si="7"/>
        <v>0</v>
      </c>
      <c r="K214" s="779"/>
      <c r="L214" s="457">
        <f t="shared" si="8"/>
        <v>0</v>
      </c>
      <c r="M214" s="790">
        <f t="shared" si="9"/>
        <v>0</v>
      </c>
      <c r="N214" s="829">
        <f t="shared" si="9"/>
        <v>0</v>
      </c>
      <c r="O214" s="819"/>
      <c r="Q214" s="134"/>
      <c r="R214" s="134"/>
      <c r="S214" s="134"/>
      <c r="T214" s="134"/>
      <c r="U214" s="134"/>
      <c r="V214" s="134"/>
      <c r="W214" s="134"/>
      <c r="X214" s="134"/>
      <c r="Y214" s="134"/>
      <c r="Z214" s="134"/>
      <c r="AA214" s="134"/>
      <c r="AB214" s="134"/>
      <c r="AC214" s="134"/>
    </row>
    <row r="215" spans="1:29" s="135" customFormat="1" ht="18.75" customHeight="1" x14ac:dyDescent="0.15">
      <c r="A215" s="149"/>
      <c r="B215" s="216"/>
      <c r="C215" s="217"/>
      <c r="D215" s="318"/>
      <c r="E215" s="353" t="s">
        <v>418</v>
      </c>
      <c r="F215" s="182" t="s">
        <v>852</v>
      </c>
      <c r="G215" s="334"/>
      <c r="H215" s="455"/>
      <c r="I215" s="766"/>
      <c r="J215" s="459">
        <f>SUMIFS(J185:J214,D185:D214,"設備（部材）")</f>
        <v>0</v>
      </c>
      <c r="K215" s="779"/>
      <c r="L215" s="460">
        <f>SUMIFS(L185:L214,D185:D214,"設備（部材）")</f>
        <v>0</v>
      </c>
      <c r="M215" s="790"/>
      <c r="N215" s="831">
        <f>J215-L215</f>
        <v>0</v>
      </c>
      <c r="O215" s="819"/>
      <c r="Q215" s="134"/>
      <c r="R215" s="134"/>
      <c r="S215" s="134"/>
      <c r="T215" s="134"/>
      <c r="U215" s="134"/>
      <c r="V215" s="134"/>
      <c r="W215" s="134"/>
      <c r="X215" s="134"/>
      <c r="Y215" s="134"/>
      <c r="Z215" s="134"/>
      <c r="AA215" s="134"/>
      <c r="AB215" s="134"/>
      <c r="AC215" s="134"/>
    </row>
    <row r="216" spans="1:29" s="135" customFormat="1" ht="18.75" customHeight="1" x14ac:dyDescent="0.15">
      <c r="A216" s="149"/>
      <c r="B216" s="216"/>
      <c r="C216" s="217"/>
      <c r="D216" s="318"/>
      <c r="E216" s="353" t="s">
        <v>853</v>
      </c>
      <c r="F216" s="182" t="s">
        <v>852</v>
      </c>
      <c r="G216" s="334"/>
      <c r="H216" s="455"/>
      <c r="I216" s="766"/>
      <c r="J216" s="459">
        <f>SUMIFS(J185:J214,D185:D214,"工事")</f>
        <v>0</v>
      </c>
      <c r="K216" s="779"/>
      <c r="L216" s="460">
        <f>SUMIFS(L185:L214,D185:D214,"工事")</f>
        <v>0</v>
      </c>
      <c r="M216" s="790"/>
      <c r="N216" s="831">
        <f>J216-L216</f>
        <v>0</v>
      </c>
      <c r="O216" s="819"/>
      <c r="Q216" s="134"/>
      <c r="R216" s="134"/>
      <c r="S216" s="134"/>
      <c r="T216" s="134"/>
      <c r="U216" s="134"/>
      <c r="V216" s="134"/>
      <c r="W216" s="134"/>
      <c r="X216" s="134"/>
      <c r="Y216" s="134"/>
      <c r="Z216" s="134"/>
      <c r="AA216" s="134"/>
      <c r="AB216" s="134"/>
      <c r="AC216" s="134"/>
    </row>
    <row r="217" spans="1:29" s="135" customFormat="1" ht="18.75" customHeight="1" thickBot="1" x14ac:dyDescent="0.2">
      <c r="A217" s="149"/>
      <c r="B217" s="218"/>
      <c r="C217" s="219"/>
      <c r="D217" s="319"/>
      <c r="E217" s="354" t="s">
        <v>850</v>
      </c>
      <c r="F217" s="355" t="s">
        <v>851</v>
      </c>
      <c r="G217" s="345"/>
      <c r="H217" s="489"/>
      <c r="I217" s="774"/>
      <c r="J217" s="494">
        <f>J215+J216</f>
        <v>0</v>
      </c>
      <c r="K217" s="786"/>
      <c r="L217" s="495">
        <f>L215+L216</f>
        <v>0</v>
      </c>
      <c r="M217" s="804"/>
      <c r="N217" s="832">
        <f>J217-L217</f>
        <v>0</v>
      </c>
      <c r="O217" s="838"/>
      <c r="Q217" s="134"/>
      <c r="R217" s="134"/>
      <c r="S217" s="134"/>
      <c r="T217" s="134"/>
      <c r="U217" s="134"/>
      <c r="V217" s="134"/>
      <c r="W217" s="134"/>
      <c r="X217" s="134"/>
      <c r="Y217" s="134"/>
      <c r="Z217" s="134"/>
      <c r="AA217" s="134"/>
      <c r="AB217" s="134"/>
      <c r="AC217" s="134"/>
    </row>
    <row r="218" spans="1:29" ht="18.75" customHeight="1" x14ac:dyDescent="0.15">
      <c r="A218" s="149"/>
      <c r="B218" s="183"/>
      <c r="C218" s="184"/>
      <c r="D218" s="316"/>
      <c r="E218" s="487"/>
      <c r="F218" s="492" t="s">
        <v>182</v>
      </c>
      <c r="G218" s="334"/>
      <c r="H218" s="455"/>
      <c r="I218" s="766"/>
      <c r="J218" s="456"/>
      <c r="K218" s="779"/>
      <c r="L218" s="457"/>
      <c r="M218" s="790"/>
      <c r="N218" s="829"/>
      <c r="O218" s="819"/>
      <c r="P218" s="167"/>
    </row>
    <row r="219" spans="1:29" ht="18.75" customHeight="1" x14ac:dyDescent="0.15">
      <c r="A219" s="149"/>
      <c r="B219" s="216"/>
      <c r="C219" s="217"/>
      <c r="D219" s="318"/>
      <c r="E219" s="487"/>
      <c r="F219" s="493"/>
      <c r="G219" s="334"/>
      <c r="H219" s="455"/>
      <c r="I219" s="766"/>
      <c r="J219" s="456">
        <f t="shared" ref="J219:J248" si="10">ROUNDDOWN(H219*I219,0)</f>
        <v>0</v>
      </c>
      <c r="K219" s="779"/>
      <c r="L219" s="457">
        <f t="shared" ref="L219:L248" si="11">ROUNDDOWN(H219*K219,0)</f>
        <v>0</v>
      </c>
      <c r="M219" s="790">
        <f t="shared" ref="M219:N248" si="12">I219-K219</f>
        <v>0</v>
      </c>
      <c r="N219" s="829">
        <f t="shared" si="12"/>
        <v>0</v>
      </c>
      <c r="O219" s="819"/>
      <c r="P219" s="167"/>
    </row>
    <row r="220" spans="1:29" ht="18.75" customHeight="1" x14ac:dyDescent="0.15">
      <c r="A220" s="149"/>
      <c r="B220" s="216"/>
      <c r="C220" s="217"/>
      <c r="D220" s="318"/>
      <c r="E220" s="487"/>
      <c r="F220" s="493"/>
      <c r="G220" s="334"/>
      <c r="H220" s="455"/>
      <c r="I220" s="766"/>
      <c r="J220" s="456">
        <f t="shared" si="10"/>
        <v>0</v>
      </c>
      <c r="K220" s="779"/>
      <c r="L220" s="457">
        <f t="shared" si="11"/>
        <v>0</v>
      </c>
      <c r="M220" s="790">
        <f t="shared" si="12"/>
        <v>0</v>
      </c>
      <c r="N220" s="829">
        <f t="shared" si="12"/>
        <v>0</v>
      </c>
      <c r="O220" s="819"/>
      <c r="P220" s="167"/>
    </row>
    <row r="221" spans="1:29" ht="18.75" customHeight="1" x14ac:dyDescent="0.15">
      <c r="A221" s="149"/>
      <c r="B221" s="216"/>
      <c r="C221" s="217"/>
      <c r="D221" s="318"/>
      <c r="E221" s="487"/>
      <c r="F221" s="493"/>
      <c r="G221" s="334"/>
      <c r="H221" s="455"/>
      <c r="I221" s="766"/>
      <c r="J221" s="456">
        <f t="shared" si="10"/>
        <v>0</v>
      </c>
      <c r="K221" s="779"/>
      <c r="L221" s="457">
        <f t="shared" si="11"/>
        <v>0</v>
      </c>
      <c r="M221" s="790">
        <f t="shared" si="12"/>
        <v>0</v>
      </c>
      <c r="N221" s="829">
        <f t="shared" si="12"/>
        <v>0</v>
      </c>
      <c r="O221" s="819"/>
      <c r="P221" s="167"/>
    </row>
    <row r="222" spans="1:29" ht="18.75" customHeight="1" x14ac:dyDescent="0.15">
      <c r="A222" s="149"/>
      <c r="B222" s="216"/>
      <c r="C222" s="217"/>
      <c r="D222" s="318"/>
      <c r="E222" s="487"/>
      <c r="F222" s="493"/>
      <c r="G222" s="334"/>
      <c r="H222" s="455"/>
      <c r="I222" s="766"/>
      <c r="J222" s="456">
        <f t="shared" si="10"/>
        <v>0</v>
      </c>
      <c r="K222" s="779"/>
      <c r="L222" s="457">
        <f t="shared" si="11"/>
        <v>0</v>
      </c>
      <c r="M222" s="790">
        <f t="shared" si="12"/>
        <v>0</v>
      </c>
      <c r="N222" s="829">
        <f t="shared" si="12"/>
        <v>0</v>
      </c>
      <c r="O222" s="819"/>
      <c r="P222" s="167"/>
    </row>
    <row r="223" spans="1:29" ht="18.75" customHeight="1" x14ac:dyDescent="0.15">
      <c r="A223" s="149"/>
      <c r="B223" s="216"/>
      <c r="C223" s="217"/>
      <c r="D223" s="318"/>
      <c r="E223" s="487"/>
      <c r="F223" s="493"/>
      <c r="G223" s="334"/>
      <c r="H223" s="455"/>
      <c r="I223" s="766"/>
      <c r="J223" s="456">
        <f t="shared" si="10"/>
        <v>0</v>
      </c>
      <c r="K223" s="779"/>
      <c r="L223" s="457">
        <f t="shared" si="11"/>
        <v>0</v>
      </c>
      <c r="M223" s="790">
        <f t="shared" si="12"/>
        <v>0</v>
      </c>
      <c r="N223" s="829">
        <f t="shared" si="12"/>
        <v>0</v>
      </c>
      <c r="O223" s="819"/>
      <c r="P223" s="167"/>
    </row>
    <row r="224" spans="1:29" ht="18.75" customHeight="1" x14ac:dyDescent="0.15">
      <c r="A224" s="149"/>
      <c r="B224" s="216"/>
      <c r="C224" s="217"/>
      <c r="D224" s="318"/>
      <c r="E224" s="487"/>
      <c r="F224" s="493"/>
      <c r="G224" s="334"/>
      <c r="H224" s="455"/>
      <c r="I224" s="766"/>
      <c r="J224" s="456">
        <f t="shared" si="10"/>
        <v>0</v>
      </c>
      <c r="K224" s="779"/>
      <c r="L224" s="457">
        <f t="shared" si="11"/>
        <v>0</v>
      </c>
      <c r="M224" s="790">
        <f t="shared" si="12"/>
        <v>0</v>
      </c>
      <c r="N224" s="829">
        <f t="shared" si="12"/>
        <v>0</v>
      </c>
      <c r="O224" s="819"/>
      <c r="P224" s="167"/>
    </row>
    <row r="225" spans="1:16" ht="18.75" customHeight="1" x14ac:dyDescent="0.15">
      <c r="A225" s="149"/>
      <c r="B225" s="216"/>
      <c r="C225" s="217"/>
      <c r="D225" s="318"/>
      <c r="E225" s="487"/>
      <c r="F225" s="493"/>
      <c r="G225" s="334"/>
      <c r="H225" s="455"/>
      <c r="I225" s="766"/>
      <c r="J225" s="456">
        <f t="shared" si="10"/>
        <v>0</v>
      </c>
      <c r="K225" s="779"/>
      <c r="L225" s="457">
        <f t="shared" si="11"/>
        <v>0</v>
      </c>
      <c r="M225" s="790">
        <f t="shared" si="12"/>
        <v>0</v>
      </c>
      <c r="N225" s="829">
        <f t="shared" si="12"/>
        <v>0</v>
      </c>
      <c r="O225" s="819"/>
      <c r="P225" s="167"/>
    </row>
    <row r="226" spans="1:16" ht="18.75" customHeight="1" x14ac:dyDescent="0.15">
      <c r="A226" s="149"/>
      <c r="B226" s="216"/>
      <c r="C226" s="217"/>
      <c r="D226" s="318"/>
      <c r="E226" s="487"/>
      <c r="F226" s="493"/>
      <c r="G226" s="334"/>
      <c r="H226" s="455"/>
      <c r="I226" s="766"/>
      <c r="J226" s="456">
        <f t="shared" si="10"/>
        <v>0</v>
      </c>
      <c r="K226" s="779"/>
      <c r="L226" s="457">
        <f t="shared" si="11"/>
        <v>0</v>
      </c>
      <c r="M226" s="790">
        <f t="shared" si="12"/>
        <v>0</v>
      </c>
      <c r="N226" s="829">
        <f t="shared" si="12"/>
        <v>0</v>
      </c>
      <c r="O226" s="819"/>
      <c r="P226" s="167"/>
    </row>
    <row r="227" spans="1:16" ht="18.75" customHeight="1" x14ac:dyDescent="0.15">
      <c r="A227" s="149"/>
      <c r="B227" s="216"/>
      <c r="C227" s="217"/>
      <c r="D227" s="318"/>
      <c r="E227" s="487"/>
      <c r="F227" s="493"/>
      <c r="G227" s="334"/>
      <c r="H227" s="455"/>
      <c r="I227" s="766"/>
      <c r="J227" s="456">
        <f t="shared" si="10"/>
        <v>0</v>
      </c>
      <c r="K227" s="779"/>
      <c r="L227" s="457">
        <f t="shared" si="11"/>
        <v>0</v>
      </c>
      <c r="M227" s="790">
        <f t="shared" si="12"/>
        <v>0</v>
      </c>
      <c r="N227" s="829">
        <f t="shared" si="12"/>
        <v>0</v>
      </c>
      <c r="O227" s="819"/>
      <c r="P227" s="167"/>
    </row>
    <row r="228" spans="1:16" ht="18.75" customHeight="1" x14ac:dyDescent="0.15">
      <c r="A228" s="149"/>
      <c r="B228" s="216"/>
      <c r="C228" s="217"/>
      <c r="D228" s="318"/>
      <c r="E228" s="487"/>
      <c r="F228" s="493"/>
      <c r="G228" s="334"/>
      <c r="H228" s="455"/>
      <c r="I228" s="766"/>
      <c r="J228" s="456">
        <f t="shared" si="10"/>
        <v>0</v>
      </c>
      <c r="K228" s="779"/>
      <c r="L228" s="457">
        <f t="shared" si="11"/>
        <v>0</v>
      </c>
      <c r="M228" s="790">
        <f t="shared" si="12"/>
        <v>0</v>
      </c>
      <c r="N228" s="829">
        <f t="shared" si="12"/>
        <v>0</v>
      </c>
      <c r="O228" s="819"/>
      <c r="P228" s="167"/>
    </row>
    <row r="229" spans="1:16" ht="18.75" customHeight="1" x14ac:dyDescent="0.15">
      <c r="A229" s="149"/>
      <c r="B229" s="216"/>
      <c r="C229" s="217"/>
      <c r="D229" s="318"/>
      <c r="E229" s="487"/>
      <c r="F229" s="493"/>
      <c r="G229" s="334"/>
      <c r="H229" s="455"/>
      <c r="I229" s="766"/>
      <c r="J229" s="456">
        <f t="shared" si="10"/>
        <v>0</v>
      </c>
      <c r="K229" s="779"/>
      <c r="L229" s="457">
        <f t="shared" si="11"/>
        <v>0</v>
      </c>
      <c r="M229" s="790">
        <f t="shared" si="12"/>
        <v>0</v>
      </c>
      <c r="N229" s="829">
        <f t="shared" si="12"/>
        <v>0</v>
      </c>
      <c r="O229" s="819"/>
      <c r="P229" s="167"/>
    </row>
    <row r="230" spans="1:16" ht="18.75" customHeight="1" x14ac:dyDescent="0.15">
      <c r="A230" s="149"/>
      <c r="B230" s="216"/>
      <c r="C230" s="217"/>
      <c r="D230" s="318"/>
      <c r="E230" s="487"/>
      <c r="F230" s="493"/>
      <c r="G230" s="334"/>
      <c r="H230" s="455"/>
      <c r="I230" s="766"/>
      <c r="J230" s="456">
        <f t="shared" si="10"/>
        <v>0</v>
      </c>
      <c r="K230" s="779"/>
      <c r="L230" s="457">
        <f t="shared" si="11"/>
        <v>0</v>
      </c>
      <c r="M230" s="790">
        <f t="shared" si="12"/>
        <v>0</v>
      </c>
      <c r="N230" s="829">
        <f t="shared" si="12"/>
        <v>0</v>
      </c>
      <c r="O230" s="819"/>
      <c r="P230" s="167"/>
    </row>
    <row r="231" spans="1:16" ht="18.75" customHeight="1" x14ac:dyDescent="0.15">
      <c r="A231" s="149"/>
      <c r="B231" s="216"/>
      <c r="C231" s="217"/>
      <c r="D231" s="318"/>
      <c r="E231" s="487"/>
      <c r="F231" s="493"/>
      <c r="G231" s="334"/>
      <c r="H231" s="455"/>
      <c r="I231" s="766"/>
      <c r="J231" s="456">
        <f t="shared" si="10"/>
        <v>0</v>
      </c>
      <c r="K231" s="779"/>
      <c r="L231" s="457">
        <f t="shared" si="11"/>
        <v>0</v>
      </c>
      <c r="M231" s="790">
        <f t="shared" si="12"/>
        <v>0</v>
      </c>
      <c r="N231" s="829">
        <f t="shared" si="12"/>
        <v>0</v>
      </c>
      <c r="O231" s="819"/>
      <c r="P231" s="167"/>
    </row>
    <row r="232" spans="1:16" ht="18.75" customHeight="1" x14ac:dyDescent="0.15">
      <c r="A232" s="149"/>
      <c r="B232" s="216"/>
      <c r="C232" s="217"/>
      <c r="D232" s="318"/>
      <c r="E232" s="487"/>
      <c r="F232" s="493"/>
      <c r="G232" s="334"/>
      <c r="H232" s="455"/>
      <c r="I232" s="766"/>
      <c r="J232" s="456">
        <f t="shared" si="10"/>
        <v>0</v>
      </c>
      <c r="K232" s="779"/>
      <c r="L232" s="457">
        <f t="shared" si="11"/>
        <v>0</v>
      </c>
      <c r="M232" s="790">
        <f t="shared" si="12"/>
        <v>0</v>
      </c>
      <c r="N232" s="829">
        <f t="shared" si="12"/>
        <v>0</v>
      </c>
      <c r="O232" s="819"/>
      <c r="P232" s="167"/>
    </row>
    <row r="233" spans="1:16" ht="18.75" customHeight="1" x14ac:dyDescent="0.15">
      <c r="A233" s="149"/>
      <c r="B233" s="216"/>
      <c r="C233" s="217"/>
      <c r="D233" s="318"/>
      <c r="E233" s="487"/>
      <c r="F233" s="493"/>
      <c r="G233" s="334"/>
      <c r="H233" s="455"/>
      <c r="I233" s="766"/>
      <c r="J233" s="456">
        <f t="shared" si="10"/>
        <v>0</v>
      </c>
      <c r="K233" s="779"/>
      <c r="L233" s="457">
        <f t="shared" si="11"/>
        <v>0</v>
      </c>
      <c r="M233" s="790">
        <f t="shared" si="12"/>
        <v>0</v>
      </c>
      <c r="N233" s="829">
        <f t="shared" si="12"/>
        <v>0</v>
      </c>
      <c r="O233" s="819"/>
      <c r="P233" s="167"/>
    </row>
    <row r="234" spans="1:16" ht="18.75" customHeight="1" x14ac:dyDescent="0.15">
      <c r="A234" s="149"/>
      <c r="B234" s="216"/>
      <c r="C234" s="217"/>
      <c r="D234" s="318"/>
      <c r="E234" s="487"/>
      <c r="F234" s="493"/>
      <c r="G234" s="334"/>
      <c r="H234" s="455"/>
      <c r="I234" s="766"/>
      <c r="J234" s="456">
        <f t="shared" si="10"/>
        <v>0</v>
      </c>
      <c r="K234" s="779"/>
      <c r="L234" s="457">
        <f t="shared" si="11"/>
        <v>0</v>
      </c>
      <c r="M234" s="790">
        <f t="shared" si="12"/>
        <v>0</v>
      </c>
      <c r="N234" s="829">
        <f t="shared" si="12"/>
        <v>0</v>
      </c>
      <c r="O234" s="819"/>
      <c r="P234" s="167"/>
    </row>
    <row r="235" spans="1:16" ht="18.75" customHeight="1" x14ac:dyDescent="0.15">
      <c r="A235" s="149"/>
      <c r="B235" s="216"/>
      <c r="C235" s="217"/>
      <c r="D235" s="318"/>
      <c r="E235" s="487"/>
      <c r="F235" s="493"/>
      <c r="G235" s="334"/>
      <c r="H235" s="455"/>
      <c r="I235" s="766"/>
      <c r="J235" s="456">
        <f t="shared" si="10"/>
        <v>0</v>
      </c>
      <c r="K235" s="779"/>
      <c r="L235" s="457">
        <f t="shared" si="11"/>
        <v>0</v>
      </c>
      <c r="M235" s="790">
        <f t="shared" si="12"/>
        <v>0</v>
      </c>
      <c r="N235" s="829">
        <f t="shared" si="12"/>
        <v>0</v>
      </c>
      <c r="O235" s="819"/>
      <c r="P235" s="167"/>
    </row>
    <row r="236" spans="1:16" ht="18.75" customHeight="1" x14ac:dyDescent="0.15">
      <c r="A236" s="149"/>
      <c r="B236" s="216"/>
      <c r="C236" s="217"/>
      <c r="D236" s="318"/>
      <c r="E236" s="487"/>
      <c r="F236" s="493"/>
      <c r="G236" s="334"/>
      <c r="H236" s="455"/>
      <c r="I236" s="766"/>
      <c r="J236" s="456">
        <f t="shared" si="10"/>
        <v>0</v>
      </c>
      <c r="K236" s="779"/>
      <c r="L236" s="457">
        <f t="shared" si="11"/>
        <v>0</v>
      </c>
      <c r="M236" s="790">
        <f t="shared" si="12"/>
        <v>0</v>
      </c>
      <c r="N236" s="829">
        <f t="shared" si="12"/>
        <v>0</v>
      </c>
      <c r="O236" s="819"/>
      <c r="P236" s="167"/>
    </row>
    <row r="237" spans="1:16" ht="18.75" customHeight="1" x14ac:dyDescent="0.15">
      <c r="A237" s="149"/>
      <c r="B237" s="216"/>
      <c r="C237" s="217"/>
      <c r="D237" s="318"/>
      <c r="E237" s="487"/>
      <c r="F237" s="493"/>
      <c r="G237" s="334"/>
      <c r="H237" s="455"/>
      <c r="I237" s="766"/>
      <c r="J237" s="456">
        <f t="shared" si="10"/>
        <v>0</v>
      </c>
      <c r="K237" s="779"/>
      <c r="L237" s="457">
        <f t="shared" si="11"/>
        <v>0</v>
      </c>
      <c r="M237" s="790">
        <f t="shared" si="12"/>
        <v>0</v>
      </c>
      <c r="N237" s="829">
        <f t="shared" si="12"/>
        <v>0</v>
      </c>
      <c r="O237" s="819"/>
      <c r="P237" s="167"/>
    </row>
    <row r="238" spans="1:16" ht="18.75" customHeight="1" x14ac:dyDescent="0.15">
      <c r="A238" s="149"/>
      <c r="B238" s="216"/>
      <c r="C238" s="217"/>
      <c r="D238" s="318"/>
      <c r="E238" s="487"/>
      <c r="F238" s="493"/>
      <c r="G238" s="334"/>
      <c r="H238" s="455"/>
      <c r="I238" s="766"/>
      <c r="J238" s="456">
        <f t="shared" si="10"/>
        <v>0</v>
      </c>
      <c r="K238" s="779"/>
      <c r="L238" s="457">
        <f t="shared" si="11"/>
        <v>0</v>
      </c>
      <c r="M238" s="790">
        <f t="shared" si="12"/>
        <v>0</v>
      </c>
      <c r="N238" s="829">
        <f t="shared" si="12"/>
        <v>0</v>
      </c>
      <c r="O238" s="819"/>
      <c r="P238" s="167"/>
    </row>
    <row r="239" spans="1:16" ht="18.75" customHeight="1" x14ac:dyDescent="0.15">
      <c r="A239" s="149"/>
      <c r="B239" s="216"/>
      <c r="C239" s="217"/>
      <c r="D239" s="318"/>
      <c r="E239" s="487"/>
      <c r="F239" s="493"/>
      <c r="G239" s="334"/>
      <c r="H239" s="455"/>
      <c r="I239" s="766"/>
      <c r="J239" s="456">
        <f t="shared" si="10"/>
        <v>0</v>
      </c>
      <c r="K239" s="779"/>
      <c r="L239" s="457">
        <f t="shared" si="11"/>
        <v>0</v>
      </c>
      <c r="M239" s="790">
        <f t="shared" si="12"/>
        <v>0</v>
      </c>
      <c r="N239" s="829">
        <f t="shared" si="12"/>
        <v>0</v>
      </c>
      <c r="O239" s="819"/>
      <c r="P239" s="167"/>
    </row>
    <row r="240" spans="1:16" ht="18.75" customHeight="1" x14ac:dyDescent="0.15">
      <c r="A240" s="149"/>
      <c r="B240" s="216"/>
      <c r="C240" s="217"/>
      <c r="D240" s="318"/>
      <c r="E240" s="487"/>
      <c r="F240" s="493"/>
      <c r="G240" s="334"/>
      <c r="H240" s="455"/>
      <c r="I240" s="766"/>
      <c r="J240" s="456">
        <f t="shared" si="10"/>
        <v>0</v>
      </c>
      <c r="K240" s="779"/>
      <c r="L240" s="457">
        <f t="shared" si="11"/>
        <v>0</v>
      </c>
      <c r="M240" s="790">
        <f t="shared" si="12"/>
        <v>0</v>
      </c>
      <c r="N240" s="829">
        <f t="shared" si="12"/>
        <v>0</v>
      </c>
      <c r="O240" s="819"/>
      <c r="P240" s="167"/>
    </row>
    <row r="241" spans="1:29" ht="18.75" customHeight="1" x14ac:dyDescent="0.15">
      <c r="A241" s="149"/>
      <c r="B241" s="216"/>
      <c r="C241" s="217"/>
      <c r="D241" s="318"/>
      <c r="E241" s="487"/>
      <c r="F241" s="493"/>
      <c r="G241" s="334"/>
      <c r="H241" s="455"/>
      <c r="I241" s="766"/>
      <c r="J241" s="456">
        <f t="shared" si="10"/>
        <v>0</v>
      </c>
      <c r="K241" s="779"/>
      <c r="L241" s="457">
        <f t="shared" si="11"/>
        <v>0</v>
      </c>
      <c r="M241" s="790">
        <f t="shared" si="12"/>
        <v>0</v>
      </c>
      <c r="N241" s="829">
        <f t="shared" si="12"/>
        <v>0</v>
      </c>
      <c r="O241" s="819"/>
      <c r="P241" s="167"/>
    </row>
    <row r="242" spans="1:29" ht="18.75" customHeight="1" x14ac:dyDescent="0.15">
      <c r="A242" s="149"/>
      <c r="B242" s="216"/>
      <c r="C242" s="217"/>
      <c r="D242" s="318"/>
      <c r="E242" s="487"/>
      <c r="F242" s="493"/>
      <c r="G242" s="334"/>
      <c r="H242" s="455"/>
      <c r="I242" s="766"/>
      <c r="J242" s="456">
        <f t="shared" si="10"/>
        <v>0</v>
      </c>
      <c r="K242" s="779"/>
      <c r="L242" s="457">
        <f t="shared" si="11"/>
        <v>0</v>
      </c>
      <c r="M242" s="790">
        <f t="shared" si="12"/>
        <v>0</v>
      </c>
      <c r="N242" s="829">
        <f t="shared" si="12"/>
        <v>0</v>
      </c>
      <c r="O242" s="819"/>
      <c r="P242" s="167"/>
    </row>
    <row r="243" spans="1:29" ht="18.75" customHeight="1" x14ac:dyDescent="0.15">
      <c r="A243" s="149"/>
      <c r="B243" s="216"/>
      <c r="C243" s="217"/>
      <c r="D243" s="318"/>
      <c r="E243" s="487"/>
      <c r="F243" s="493"/>
      <c r="G243" s="334"/>
      <c r="H243" s="455"/>
      <c r="I243" s="766"/>
      <c r="J243" s="456">
        <f t="shared" si="10"/>
        <v>0</v>
      </c>
      <c r="K243" s="779"/>
      <c r="L243" s="457">
        <f t="shared" si="11"/>
        <v>0</v>
      </c>
      <c r="M243" s="790">
        <f t="shared" si="12"/>
        <v>0</v>
      </c>
      <c r="N243" s="829">
        <f t="shared" si="12"/>
        <v>0</v>
      </c>
      <c r="O243" s="819"/>
      <c r="P243" s="167"/>
    </row>
    <row r="244" spans="1:29" ht="18.75" customHeight="1" x14ac:dyDescent="0.15">
      <c r="A244" s="149"/>
      <c r="B244" s="216"/>
      <c r="C244" s="217"/>
      <c r="D244" s="318"/>
      <c r="E244" s="487"/>
      <c r="F244" s="493"/>
      <c r="G244" s="334"/>
      <c r="H244" s="455"/>
      <c r="I244" s="766"/>
      <c r="J244" s="456">
        <f t="shared" si="10"/>
        <v>0</v>
      </c>
      <c r="K244" s="779"/>
      <c r="L244" s="457">
        <f t="shared" si="11"/>
        <v>0</v>
      </c>
      <c r="M244" s="790">
        <f t="shared" si="12"/>
        <v>0</v>
      </c>
      <c r="N244" s="829">
        <f t="shared" si="12"/>
        <v>0</v>
      </c>
      <c r="O244" s="819"/>
      <c r="P244" s="167"/>
    </row>
    <row r="245" spans="1:29" ht="18.75" customHeight="1" x14ac:dyDescent="0.15">
      <c r="A245" s="149"/>
      <c r="B245" s="216"/>
      <c r="C245" s="217"/>
      <c r="D245" s="318"/>
      <c r="E245" s="487"/>
      <c r="F245" s="493"/>
      <c r="G245" s="334"/>
      <c r="H245" s="455"/>
      <c r="I245" s="766"/>
      <c r="J245" s="456">
        <f t="shared" si="10"/>
        <v>0</v>
      </c>
      <c r="K245" s="779"/>
      <c r="L245" s="457">
        <f t="shared" si="11"/>
        <v>0</v>
      </c>
      <c r="M245" s="790">
        <f t="shared" si="12"/>
        <v>0</v>
      </c>
      <c r="N245" s="829">
        <f t="shared" si="12"/>
        <v>0</v>
      </c>
      <c r="O245" s="819"/>
      <c r="P245" s="167"/>
    </row>
    <row r="246" spans="1:29" ht="18.75" customHeight="1" x14ac:dyDescent="0.15">
      <c r="A246" s="149"/>
      <c r="B246" s="216"/>
      <c r="C246" s="217"/>
      <c r="D246" s="318"/>
      <c r="E246" s="487"/>
      <c r="F246" s="493"/>
      <c r="G246" s="334"/>
      <c r="H246" s="455"/>
      <c r="I246" s="766"/>
      <c r="J246" s="456">
        <f t="shared" si="10"/>
        <v>0</v>
      </c>
      <c r="K246" s="779"/>
      <c r="L246" s="457">
        <f t="shared" si="11"/>
        <v>0</v>
      </c>
      <c r="M246" s="790">
        <f t="shared" si="12"/>
        <v>0</v>
      </c>
      <c r="N246" s="829">
        <f t="shared" si="12"/>
        <v>0</v>
      </c>
      <c r="O246" s="819"/>
      <c r="P246" s="167"/>
    </row>
    <row r="247" spans="1:29" ht="18.75" customHeight="1" x14ac:dyDescent="0.15">
      <c r="A247" s="149"/>
      <c r="B247" s="216"/>
      <c r="C247" s="217"/>
      <c r="D247" s="318"/>
      <c r="E247" s="487"/>
      <c r="F247" s="493"/>
      <c r="G247" s="334"/>
      <c r="H247" s="455"/>
      <c r="I247" s="766"/>
      <c r="J247" s="456">
        <f t="shared" si="10"/>
        <v>0</v>
      </c>
      <c r="K247" s="779"/>
      <c r="L247" s="457">
        <f t="shared" si="11"/>
        <v>0</v>
      </c>
      <c r="M247" s="790">
        <f>I247-K247</f>
        <v>0</v>
      </c>
      <c r="N247" s="829">
        <f t="shared" si="12"/>
        <v>0</v>
      </c>
      <c r="O247" s="819"/>
      <c r="P247" s="167"/>
    </row>
    <row r="248" spans="1:29" ht="18.75" customHeight="1" x14ac:dyDescent="0.15">
      <c r="A248" s="149"/>
      <c r="B248" s="216"/>
      <c r="C248" s="217"/>
      <c r="D248" s="318"/>
      <c r="E248" s="487"/>
      <c r="F248" s="493"/>
      <c r="G248" s="334"/>
      <c r="H248" s="455"/>
      <c r="I248" s="766"/>
      <c r="J248" s="456">
        <f t="shared" si="10"/>
        <v>0</v>
      </c>
      <c r="K248" s="779"/>
      <c r="L248" s="457">
        <f t="shared" si="11"/>
        <v>0</v>
      </c>
      <c r="M248" s="790">
        <f t="shared" si="12"/>
        <v>0</v>
      </c>
      <c r="N248" s="829">
        <f>J248-L248</f>
        <v>0</v>
      </c>
      <c r="O248" s="819"/>
      <c r="P248" s="167"/>
    </row>
    <row r="249" spans="1:29" s="135" customFormat="1" ht="18.75" customHeight="1" x14ac:dyDescent="0.15">
      <c r="A249" s="149"/>
      <c r="B249" s="216"/>
      <c r="C249" s="217"/>
      <c r="D249" s="318"/>
      <c r="E249" s="353" t="s">
        <v>418</v>
      </c>
      <c r="F249" s="182" t="s">
        <v>852</v>
      </c>
      <c r="G249" s="334"/>
      <c r="H249" s="455"/>
      <c r="I249" s="766"/>
      <c r="J249" s="459">
        <f>SUMIFS(J219:J248,D219:D248,"設備（部材）")</f>
        <v>0</v>
      </c>
      <c r="K249" s="779"/>
      <c r="L249" s="460">
        <f>SUMIFS(L219:L248,D219:D248,"設備（部材）")</f>
        <v>0</v>
      </c>
      <c r="M249" s="790"/>
      <c r="N249" s="831">
        <f>J249-L249</f>
        <v>0</v>
      </c>
      <c r="O249" s="819"/>
      <c r="Q249" s="134"/>
      <c r="R249" s="134"/>
      <c r="S249" s="134"/>
      <c r="T249" s="134"/>
      <c r="U249" s="134"/>
      <c r="V249" s="134"/>
      <c r="W249" s="134"/>
      <c r="X249" s="134"/>
      <c r="Y249" s="134"/>
      <c r="Z249" s="134"/>
      <c r="AA249" s="134"/>
      <c r="AB249" s="134"/>
      <c r="AC249" s="134"/>
    </row>
    <row r="250" spans="1:29" s="135" customFormat="1" ht="18.75" customHeight="1" x14ac:dyDescent="0.15">
      <c r="A250" s="149"/>
      <c r="B250" s="216"/>
      <c r="C250" s="217"/>
      <c r="D250" s="318"/>
      <c r="E250" s="353" t="s">
        <v>853</v>
      </c>
      <c r="F250" s="182" t="s">
        <v>852</v>
      </c>
      <c r="G250" s="334"/>
      <c r="H250" s="455"/>
      <c r="I250" s="766"/>
      <c r="J250" s="459">
        <f>SUMIFS(J219:J248,D219:D248,"工事")</f>
        <v>0</v>
      </c>
      <c r="K250" s="779"/>
      <c r="L250" s="460">
        <f>SUMIFS(L219:L248,D219:D248,"工事")</f>
        <v>0</v>
      </c>
      <c r="M250" s="790"/>
      <c r="N250" s="831">
        <f>J250-L250</f>
        <v>0</v>
      </c>
      <c r="O250" s="819"/>
      <c r="Q250" s="134"/>
      <c r="R250" s="134"/>
      <c r="S250" s="134"/>
      <c r="T250" s="134"/>
      <c r="U250" s="134"/>
      <c r="V250" s="134"/>
      <c r="W250" s="134"/>
      <c r="X250" s="134"/>
      <c r="Y250" s="134"/>
      <c r="Z250" s="134"/>
      <c r="AA250" s="134"/>
      <c r="AB250" s="134"/>
      <c r="AC250" s="134"/>
    </row>
    <row r="251" spans="1:29" s="135" customFormat="1" ht="18.75" customHeight="1" thickBot="1" x14ac:dyDescent="0.2">
      <c r="A251" s="149"/>
      <c r="B251" s="218"/>
      <c r="C251" s="219"/>
      <c r="D251" s="319"/>
      <c r="E251" s="354" t="s">
        <v>850</v>
      </c>
      <c r="F251" s="355" t="s">
        <v>851</v>
      </c>
      <c r="G251" s="345"/>
      <c r="H251" s="489"/>
      <c r="I251" s="774"/>
      <c r="J251" s="494">
        <f>J249+J250</f>
        <v>0</v>
      </c>
      <c r="K251" s="786"/>
      <c r="L251" s="495">
        <f>L249+L250</f>
        <v>0</v>
      </c>
      <c r="M251" s="804"/>
      <c r="N251" s="832">
        <f>J251-L251</f>
        <v>0</v>
      </c>
      <c r="O251" s="838"/>
      <c r="Q251" s="134"/>
      <c r="R251" s="134"/>
      <c r="S251" s="134"/>
      <c r="T251" s="134"/>
      <c r="U251" s="134"/>
      <c r="V251" s="134"/>
      <c r="W251" s="134"/>
      <c r="X251" s="134"/>
      <c r="Y251" s="134"/>
      <c r="Z251" s="134"/>
      <c r="AA251" s="134"/>
      <c r="AB251" s="134"/>
      <c r="AC251" s="134"/>
    </row>
    <row r="252" spans="1:29" ht="18.75" customHeight="1" x14ac:dyDescent="0.15">
      <c r="A252" s="149"/>
      <c r="B252" s="183"/>
      <c r="C252" s="184"/>
      <c r="D252" s="316"/>
      <c r="E252" s="487"/>
      <c r="F252" s="492" t="s">
        <v>182</v>
      </c>
      <c r="G252" s="334"/>
      <c r="H252" s="455"/>
      <c r="I252" s="766"/>
      <c r="J252" s="456"/>
      <c r="K252" s="779"/>
      <c r="L252" s="457"/>
      <c r="M252" s="790"/>
      <c r="N252" s="829"/>
      <c r="O252" s="819"/>
      <c r="P252" s="167"/>
    </row>
    <row r="253" spans="1:29" ht="18.75" customHeight="1" x14ac:dyDescent="0.15">
      <c r="A253" s="149"/>
      <c r="B253" s="216"/>
      <c r="C253" s="217"/>
      <c r="D253" s="318"/>
      <c r="E253" s="487"/>
      <c r="F253" s="493"/>
      <c r="G253" s="334"/>
      <c r="H253" s="455"/>
      <c r="I253" s="766"/>
      <c r="J253" s="456">
        <f t="shared" ref="J253:J282" si="13">ROUNDDOWN(H253*I253,0)</f>
        <v>0</v>
      </c>
      <c r="K253" s="779"/>
      <c r="L253" s="457">
        <f t="shared" ref="L253:L282" si="14">ROUNDDOWN(H253*K253,0)</f>
        <v>0</v>
      </c>
      <c r="M253" s="790">
        <f>I253-K253</f>
        <v>0</v>
      </c>
      <c r="N253" s="829">
        <f>J253-L253</f>
        <v>0</v>
      </c>
      <c r="O253" s="819"/>
      <c r="P253" s="167"/>
    </row>
    <row r="254" spans="1:29" ht="18.75" customHeight="1" x14ac:dyDescent="0.15">
      <c r="A254" s="149"/>
      <c r="B254" s="216"/>
      <c r="C254" s="217"/>
      <c r="D254" s="318"/>
      <c r="E254" s="487"/>
      <c r="F254" s="493"/>
      <c r="G254" s="334"/>
      <c r="H254" s="455"/>
      <c r="I254" s="766"/>
      <c r="J254" s="456">
        <f t="shared" si="13"/>
        <v>0</v>
      </c>
      <c r="K254" s="779"/>
      <c r="L254" s="457">
        <f t="shared" si="14"/>
        <v>0</v>
      </c>
      <c r="M254" s="790">
        <f t="shared" ref="M254:N272" si="15">I254-K254</f>
        <v>0</v>
      </c>
      <c r="N254" s="829">
        <f t="shared" si="15"/>
        <v>0</v>
      </c>
      <c r="O254" s="819"/>
      <c r="P254" s="167"/>
    </row>
    <row r="255" spans="1:29" ht="18.75" customHeight="1" x14ac:dyDescent="0.15">
      <c r="A255" s="149"/>
      <c r="B255" s="216"/>
      <c r="C255" s="217"/>
      <c r="D255" s="318"/>
      <c r="E255" s="487"/>
      <c r="F255" s="492"/>
      <c r="G255" s="334"/>
      <c r="H255" s="455"/>
      <c r="I255" s="766"/>
      <c r="J255" s="456">
        <f t="shared" si="13"/>
        <v>0</v>
      </c>
      <c r="K255" s="779"/>
      <c r="L255" s="457">
        <f t="shared" si="14"/>
        <v>0</v>
      </c>
      <c r="M255" s="790">
        <f t="shared" si="15"/>
        <v>0</v>
      </c>
      <c r="N255" s="829">
        <f t="shared" si="15"/>
        <v>0</v>
      </c>
      <c r="O255" s="819"/>
      <c r="P255" s="167"/>
    </row>
    <row r="256" spans="1:29" ht="18.75" customHeight="1" x14ac:dyDescent="0.15">
      <c r="A256" s="149"/>
      <c r="B256" s="216"/>
      <c r="C256" s="217"/>
      <c r="D256" s="318"/>
      <c r="E256" s="487"/>
      <c r="F256" s="492"/>
      <c r="G256" s="334"/>
      <c r="H256" s="455"/>
      <c r="I256" s="766"/>
      <c r="J256" s="456">
        <f t="shared" si="13"/>
        <v>0</v>
      </c>
      <c r="K256" s="779"/>
      <c r="L256" s="457">
        <f t="shared" si="14"/>
        <v>0</v>
      </c>
      <c r="M256" s="790">
        <f t="shared" si="15"/>
        <v>0</v>
      </c>
      <c r="N256" s="829">
        <f t="shared" si="15"/>
        <v>0</v>
      </c>
      <c r="O256" s="819"/>
      <c r="P256" s="167"/>
    </row>
    <row r="257" spans="1:16" ht="18.75" customHeight="1" x14ac:dyDescent="0.15">
      <c r="A257" s="149"/>
      <c r="B257" s="216"/>
      <c r="C257" s="217"/>
      <c r="D257" s="318"/>
      <c r="E257" s="487"/>
      <c r="F257" s="492"/>
      <c r="G257" s="334"/>
      <c r="H257" s="455"/>
      <c r="I257" s="766"/>
      <c r="J257" s="456">
        <f t="shared" si="13"/>
        <v>0</v>
      </c>
      <c r="K257" s="779"/>
      <c r="L257" s="457">
        <f t="shared" si="14"/>
        <v>0</v>
      </c>
      <c r="M257" s="790">
        <f t="shared" si="15"/>
        <v>0</v>
      </c>
      <c r="N257" s="829">
        <f t="shared" si="15"/>
        <v>0</v>
      </c>
      <c r="O257" s="819"/>
      <c r="P257" s="167"/>
    </row>
    <row r="258" spans="1:16" ht="18.75" customHeight="1" x14ac:dyDescent="0.15">
      <c r="A258" s="149"/>
      <c r="B258" s="216"/>
      <c r="C258" s="217"/>
      <c r="D258" s="318"/>
      <c r="E258" s="487"/>
      <c r="F258" s="492"/>
      <c r="G258" s="334"/>
      <c r="H258" s="455"/>
      <c r="I258" s="766"/>
      <c r="J258" s="456">
        <f t="shared" si="13"/>
        <v>0</v>
      </c>
      <c r="K258" s="779"/>
      <c r="L258" s="457">
        <f t="shared" si="14"/>
        <v>0</v>
      </c>
      <c r="M258" s="790">
        <f t="shared" si="15"/>
        <v>0</v>
      </c>
      <c r="N258" s="829">
        <f t="shared" si="15"/>
        <v>0</v>
      </c>
      <c r="O258" s="819"/>
      <c r="P258" s="167"/>
    </row>
    <row r="259" spans="1:16" ht="18.75" customHeight="1" x14ac:dyDescent="0.15">
      <c r="A259" s="149"/>
      <c r="B259" s="216"/>
      <c r="C259" s="217"/>
      <c r="D259" s="318"/>
      <c r="E259" s="487"/>
      <c r="F259" s="492"/>
      <c r="G259" s="334"/>
      <c r="H259" s="455"/>
      <c r="I259" s="766"/>
      <c r="J259" s="456">
        <f t="shared" si="13"/>
        <v>0</v>
      </c>
      <c r="K259" s="779"/>
      <c r="L259" s="457">
        <f t="shared" si="14"/>
        <v>0</v>
      </c>
      <c r="M259" s="790">
        <f t="shared" si="15"/>
        <v>0</v>
      </c>
      <c r="N259" s="829">
        <f t="shared" si="15"/>
        <v>0</v>
      </c>
      <c r="O259" s="819"/>
      <c r="P259" s="167"/>
    </row>
    <row r="260" spans="1:16" ht="18.75" customHeight="1" x14ac:dyDescent="0.15">
      <c r="A260" s="149"/>
      <c r="B260" s="216"/>
      <c r="C260" s="217"/>
      <c r="D260" s="318"/>
      <c r="E260" s="487"/>
      <c r="F260" s="492"/>
      <c r="G260" s="334"/>
      <c r="H260" s="455"/>
      <c r="I260" s="766"/>
      <c r="J260" s="456">
        <f t="shared" si="13"/>
        <v>0</v>
      </c>
      <c r="K260" s="779"/>
      <c r="L260" s="457">
        <f t="shared" si="14"/>
        <v>0</v>
      </c>
      <c r="M260" s="790">
        <f t="shared" si="15"/>
        <v>0</v>
      </c>
      <c r="N260" s="829">
        <f t="shared" si="15"/>
        <v>0</v>
      </c>
      <c r="O260" s="819"/>
      <c r="P260" s="167"/>
    </row>
    <row r="261" spans="1:16" ht="18.75" customHeight="1" x14ac:dyDescent="0.15">
      <c r="A261" s="149"/>
      <c r="B261" s="216"/>
      <c r="C261" s="217"/>
      <c r="D261" s="318"/>
      <c r="E261" s="487"/>
      <c r="F261" s="492"/>
      <c r="G261" s="334"/>
      <c r="H261" s="455"/>
      <c r="I261" s="766"/>
      <c r="J261" s="456">
        <f t="shared" si="13"/>
        <v>0</v>
      </c>
      <c r="K261" s="779"/>
      <c r="L261" s="457">
        <f t="shared" si="14"/>
        <v>0</v>
      </c>
      <c r="M261" s="790">
        <f t="shared" si="15"/>
        <v>0</v>
      </c>
      <c r="N261" s="829">
        <f t="shared" si="15"/>
        <v>0</v>
      </c>
      <c r="O261" s="819"/>
      <c r="P261" s="167"/>
    </row>
    <row r="262" spans="1:16" ht="18.75" customHeight="1" x14ac:dyDescent="0.15">
      <c r="A262" s="149"/>
      <c r="B262" s="216"/>
      <c r="C262" s="217"/>
      <c r="D262" s="318"/>
      <c r="E262" s="487"/>
      <c r="F262" s="492"/>
      <c r="G262" s="334"/>
      <c r="H262" s="455"/>
      <c r="I262" s="766"/>
      <c r="J262" s="456">
        <f t="shared" si="13"/>
        <v>0</v>
      </c>
      <c r="K262" s="779"/>
      <c r="L262" s="457">
        <f t="shared" si="14"/>
        <v>0</v>
      </c>
      <c r="M262" s="790">
        <f t="shared" si="15"/>
        <v>0</v>
      </c>
      <c r="N262" s="829">
        <f t="shared" si="15"/>
        <v>0</v>
      </c>
      <c r="O262" s="819"/>
      <c r="P262" s="167"/>
    </row>
    <row r="263" spans="1:16" ht="18.75" customHeight="1" x14ac:dyDescent="0.15">
      <c r="A263" s="149"/>
      <c r="B263" s="216"/>
      <c r="C263" s="217"/>
      <c r="D263" s="318"/>
      <c r="E263" s="487"/>
      <c r="F263" s="492"/>
      <c r="G263" s="334"/>
      <c r="H263" s="455"/>
      <c r="I263" s="766"/>
      <c r="J263" s="456">
        <f t="shared" si="13"/>
        <v>0</v>
      </c>
      <c r="K263" s="779"/>
      <c r="L263" s="457">
        <f t="shared" si="14"/>
        <v>0</v>
      </c>
      <c r="M263" s="790">
        <f t="shared" si="15"/>
        <v>0</v>
      </c>
      <c r="N263" s="829">
        <f t="shared" si="15"/>
        <v>0</v>
      </c>
      <c r="O263" s="819"/>
      <c r="P263" s="167"/>
    </row>
    <row r="264" spans="1:16" ht="18.75" customHeight="1" x14ac:dyDescent="0.15">
      <c r="A264" s="149"/>
      <c r="B264" s="216"/>
      <c r="C264" s="217"/>
      <c r="D264" s="318"/>
      <c r="E264" s="487"/>
      <c r="F264" s="492"/>
      <c r="G264" s="334"/>
      <c r="H264" s="455"/>
      <c r="I264" s="766"/>
      <c r="J264" s="456">
        <f t="shared" si="13"/>
        <v>0</v>
      </c>
      <c r="K264" s="779"/>
      <c r="L264" s="457">
        <f t="shared" si="14"/>
        <v>0</v>
      </c>
      <c r="M264" s="790">
        <f t="shared" si="15"/>
        <v>0</v>
      </c>
      <c r="N264" s="829">
        <f t="shared" si="15"/>
        <v>0</v>
      </c>
      <c r="O264" s="819"/>
      <c r="P264" s="167"/>
    </row>
    <row r="265" spans="1:16" ht="18.75" customHeight="1" x14ac:dyDescent="0.15">
      <c r="A265" s="149"/>
      <c r="B265" s="216"/>
      <c r="C265" s="217"/>
      <c r="D265" s="318"/>
      <c r="E265" s="487"/>
      <c r="F265" s="492"/>
      <c r="G265" s="334"/>
      <c r="H265" s="455"/>
      <c r="I265" s="766"/>
      <c r="J265" s="456">
        <f t="shared" si="13"/>
        <v>0</v>
      </c>
      <c r="K265" s="779"/>
      <c r="L265" s="457">
        <f t="shared" si="14"/>
        <v>0</v>
      </c>
      <c r="M265" s="790">
        <f t="shared" si="15"/>
        <v>0</v>
      </c>
      <c r="N265" s="829">
        <f t="shared" si="15"/>
        <v>0</v>
      </c>
      <c r="O265" s="819"/>
      <c r="P265" s="167"/>
    </row>
    <row r="266" spans="1:16" ht="18.75" customHeight="1" x14ac:dyDescent="0.15">
      <c r="A266" s="149"/>
      <c r="B266" s="216"/>
      <c r="C266" s="217"/>
      <c r="D266" s="318"/>
      <c r="E266" s="487"/>
      <c r="F266" s="492"/>
      <c r="G266" s="334"/>
      <c r="H266" s="455"/>
      <c r="I266" s="766"/>
      <c r="J266" s="456">
        <f t="shared" si="13"/>
        <v>0</v>
      </c>
      <c r="K266" s="779"/>
      <c r="L266" s="457">
        <f t="shared" si="14"/>
        <v>0</v>
      </c>
      <c r="M266" s="790">
        <f t="shared" si="15"/>
        <v>0</v>
      </c>
      <c r="N266" s="829">
        <f t="shared" si="15"/>
        <v>0</v>
      </c>
      <c r="O266" s="819"/>
      <c r="P266" s="167"/>
    </row>
    <row r="267" spans="1:16" ht="18.75" customHeight="1" x14ac:dyDescent="0.15">
      <c r="A267" s="149"/>
      <c r="B267" s="216"/>
      <c r="C267" s="217"/>
      <c r="D267" s="318"/>
      <c r="E267" s="487"/>
      <c r="F267" s="492"/>
      <c r="G267" s="334"/>
      <c r="H267" s="455"/>
      <c r="I267" s="766"/>
      <c r="J267" s="456">
        <f t="shared" si="13"/>
        <v>0</v>
      </c>
      <c r="K267" s="779"/>
      <c r="L267" s="457">
        <f t="shared" si="14"/>
        <v>0</v>
      </c>
      <c r="M267" s="790">
        <f t="shared" si="15"/>
        <v>0</v>
      </c>
      <c r="N267" s="829">
        <f t="shared" si="15"/>
        <v>0</v>
      </c>
      <c r="O267" s="819"/>
      <c r="P267" s="167"/>
    </row>
    <row r="268" spans="1:16" ht="18.75" customHeight="1" x14ac:dyDescent="0.15">
      <c r="A268" s="149"/>
      <c r="B268" s="216"/>
      <c r="C268" s="217"/>
      <c r="D268" s="318"/>
      <c r="E268" s="487"/>
      <c r="F268" s="492"/>
      <c r="G268" s="334"/>
      <c r="H268" s="455"/>
      <c r="I268" s="766"/>
      <c r="J268" s="456">
        <f t="shared" si="13"/>
        <v>0</v>
      </c>
      <c r="K268" s="779"/>
      <c r="L268" s="457">
        <f t="shared" si="14"/>
        <v>0</v>
      </c>
      <c r="M268" s="790">
        <f t="shared" si="15"/>
        <v>0</v>
      </c>
      <c r="N268" s="829">
        <f t="shared" si="15"/>
        <v>0</v>
      </c>
      <c r="O268" s="819"/>
      <c r="P268" s="167"/>
    </row>
    <row r="269" spans="1:16" ht="18.75" customHeight="1" x14ac:dyDescent="0.15">
      <c r="A269" s="149"/>
      <c r="B269" s="216"/>
      <c r="C269" s="217"/>
      <c r="D269" s="318"/>
      <c r="E269" s="487"/>
      <c r="F269" s="492"/>
      <c r="G269" s="334"/>
      <c r="H269" s="455"/>
      <c r="I269" s="766"/>
      <c r="J269" s="456">
        <f t="shared" si="13"/>
        <v>0</v>
      </c>
      <c r="K269" s="779"/>
      <c r="L269" s="457">
        <f t="shared" si="14"/>
        <v>0</v>
      </c>
      <c r="M269" s="790">
        <f t="shared" si="15"/>
        <v>0</v>
      </c>
      <c r="N269" s="829">
        <f t="shared" si="15"/>
        <v>0</v>
      </c>
      <c r="O269" s="819"/>
      <c r="P269" s="167"/>
    </row>
    <row r="270" spans="1:16" ht="18.75" customHeight="1" x14ac:dyDescent="0.15">
      <c r="A270" s="149"/>
      <c r="B270" s="216"/>
      <c r="C270" s="217"/>
      <c r="D270" s="318"/>
      <c r="E270" s="487"/>
      <c r="F270" s="492"/>
      <c r="G270" s="334"/>
      <c r="H270" s="455"/>
      <c r="I270" s="766"/>
      <c r="J270" s="456">
        <f t="shared" si="13"/>
        <v>0</v>
      </c>
      <c r="K270" s="779"/>
      <c r="L270" s="457">
        <f t="shared" si="14"/>
        <v>0</v>
      </c>
      <c r="M270" s="790">
        <f t="shared" si="15"/>
        <v>0</v>
      </c>
      <c r="N270" s="829">
        <f t="shared" si="15"/>
        <v>0</v>
      </c>
      <c r="O270" s="819"/>
      <c r="P270" s="167"/>
    </row>
    <row r="271" spans="1:16" ht="18.75" customHeight="1" x14ac:dyDescent="0.15">
      <c r="A271" s="149"/>
      <c r="B271" s="216"/>
      <c r="C271" s="217"/>
      <c r="D271" s="318"/>
      <c r="E271" s="487"/>
      <c r="F271" s="492"/>
      <c r="G271" s="334"/>
      <c r="H271" s="455"/>
      <c r="I271" s="766"/>
      <c r="J271" s="456">
        <f t="shared" si="13"/>
        <v>0</v>
      </c>
      <c r="K271" s="779"/>
      <c r="L271" s="457">
        <f t="shared" si="14"/>
        <v>0</v>
      </c>
      <c r="M271" s="790">
        <f t="shared" si="15"/>
        <v>0</v>
      </c>
      <c r="N271" s="829">
        <f t="shared" si="15"/>
        <v>0</v>
      </c>
      <c r="O271" s="819"/>
      <c r="P271" s="167"/>
    </row>
    <row r="272" spans="1:16" ht="18.75" customHeight="1" x14ac:dyDescent="0.15">
      <c r="A272" s="149"/>
      <c r="B272" s="216"/>
      <c r="C272" s="217"/>
      <c r="D272" s="318"/>
      <c r="E272" s="487"/>
      <c r="F272" s="492"/>
      <c r="G272" s="334"/>
      <c r="H272" s="455"/>
      <c r="I272" s="766"/>
      <c r="J272" s="456">
        <f t="shared" si="13"/>
        <v>0</v>
      </c>
      <c r="K272" s="779"/>
      <c r="L272" s="457">
        <f t="shared" si="14"/>
        <v>0</v>
      </c>
      <c r="M272" s="790">
        <f t="shared" si="15"/>
        <v>0</v>
      </c>
      <c r="N272" s="829">
        <f t="shared" si="15"/>
        <v>0</v>
      </c>
      <c r="O272" s="819"/>
      <c r="P272" s="167"/>
    </row>
    <row r="273" spans="1:29" ht="18.75" customHeight="1" x14ac:dyDescent="0.15">
      <c r="A273" s="149"/>
      <c r="B273" s="216"/>
      <c r="C273" s="217"/>
      <c r="D273" s="318"/>
      <c r="E273" s="487"/>
      <c r="F273" s="493"/>
      <c r="G273" s="334"/>
      <c r="H273" s="455"/>
      <c r="I273" s="766"/>
      <c r="J273" s="456">
        <f t="shared" si="13"/>
        <v>0</v>
      </c>
      <c r="K273" s="779"/>
      <c r="L273" s="457">
        <f t="shared" si="14"/>
        <v>0</v>
      </c>
      <c r="M273" s="790">
        <f t="shared" ref="M273:N282" si="16">I273-K273</f>
        <v>0</v>
      </c>
      <c r="N273" s="829">
        <f t="shared" si="16"/>
        <v>0</v>
      </c>
      <c r="O273" s="819"/>
      <c r="P273" s="167"/>
    </row>
    <row r="274" spans="1:29" ht="18.75" customHeight="1" x14ac:dyDescent="0.15">
      <c r="A274" s="149"/>
      <c r="B274" s="216"/>
      <c r="C274" s="217"/>
      <c r="D274" s="318"/>
      <c r="E274" s="487"/>
      <c r="F274" s="493"/>
      <c r="G274" s="334"/>
      <c r="H274" s="455"/>
      <c r="I274" s="766"/>
      <c r="J274" s="456">
        <f t="shared" si="13"/>
        <v>0</v>
      </c>
      <c r="K274" s="779"/>
      <c r="L274" s="457">
        <f t="shared" si="14"/>
        <v>0</v>
      </c>
      <c r="M274" s="790">
        <f t="shared" si="16"/>
        <v>0</v>
      </c>
      <c r="N274" s="829">
        <f t="shared" si="16"/>
        <v>0</v>
      </c>
      <c r="O274" s="819"/>
      <c r="P274" s="167"/>
    </row>
    <row r="275" spans="1:29" ht="18.75" customHeight="1" x14ac:dyDescent="0.15">
      <c r="A275" s="149"/>
      <c r="B275" s="216"/>
      <c r="C275" s="217"/>
      <c r="D275" s="318"/>
      <c r="E275" s="487"/>
      <c r="F275" s="493"/>
      <c r="G275" s="334"/>
      <c r="H275" s="455"/>
      <c r="I275" s="766"/>
      <c r="J275" s="456">
        <f t="shared" si="13"/>
        <v>0</v>
      </c>
      <c r="K275" s="779"/>
      <c r="L275" s="457">
        <f t="shared" si="14"/>
        <v>0</v>
      </c>
      <c r="M275" s="790">
        <f t="shared" si="16"/>
        <v>0</v>
      </c>
      <c r="N275" s="829">
        <f t="shared" si="16"/>
        <v>0</v>
      </c>
      <c r="O275" s="819"/>
      <c r="P275" s="167"/>
    </row>
    <row r="276" spans="1:29" ht="18.75" customHeight="1" x14ac:dyDescent="0.15">
      <c r="A276" s="149"/>
      <c r="B276" s="216"/>
      <c r="C276" s="217"/>
      <c r="D276" s="318"/>
      <c r="E276" s="487"/>
      <c r="F276" s="493"/>
      <c r="G276" s="334"/>
      <c r="H276" s="455"/>
      <c r="I276" s="766"/>
      <c r="J276" s="456">
        <f t="shared" si="13"/>
        <v>0</v>
      </c>
      <c r="K276" s="779"/>
      <c r="L276" s="457">
        <f t="shared" si="14"/>
        <v>0</v>
      </c>
      <c r="M276" s="790">
        <f t="shared" si="16"/>
        <v>0</v>
      </c>
      <c r="N276" s="829">
        <f t="shared" si="16"/>
        <v>0</v>
      </c>
      <c r="O276" s="819"/>
      <c r="P276" s="167"/>
    </row>
    <row r="277" spans="1:29" ht="18.75" customHeight="1" x14ac:dyDescent="0.15">
      <c r="A277" s="149"/>
      <c r="B277" s="216"/>
      <c r="C277" s="217"/>
      <c r="D277" s="318"/>
      <c r="E277" s="487"/>
      <c r="F277" s="493"/>
      <c r="G277" s="334"/>
      <c r="H277" s="455"/>
      <c r="I277" s="766"/>
      <c r="J277" s="456">
        <f t="shared" si="13"/>
        <v>0</v>
      </c>
      <c r="K277" s="779"/>
      <c r="L277" s="457">
        <f t="shared" si="14"/>
        <v>0</v>
      </c>
      <c r="M277" s="790">
        <f t="shared" si="16"/>
        <v>0</v>
      </c>
      <c r="N277" s="829">
        <f t="shared" si="16"/>
        <v>0</v>
      </c>
      <c r="O277" s="819"/>
      <c r="P277" s="167"/>
    </row>
    <row r="278" spans="1:29" ht="18.75" customHeight="1" x14ac:dyDescent="0.15">
      <c r="A278" s="149"/>
      <c r="B278" s="216"/>
      <c r="C278" s="217"/>
      <c r="D278" s="318"/>
      <c r="E278" s="487"/>
      <c r="F278" s="493"/>
      <c r="G278" s="334"/>
      <c r="H278" s="455"/>
      <c r="I278" s="766"/>
      <c r="J278" s="456">
        <f t="shared" si="13"/>
        <v>0</v>
      </c>
      <c r="K278" s="779"/>
      <c r="L278" s="457">
        <f t="shared" si="14"/>
        <v>0</v>
      </c>
      <c r="M278" s="790">
        <f t="shared" si="16"/>
        <v>0</v>
      </c>
      <c r="N278" s="829">
        <f t="shared" si="16"/>
        <v>0</v>
      </c>
      <c r="O278" s="819"/>
      <c r="P278" s="167"/>
    </row>
    <row r="279" spans="1:29" ht="18.75" customHeight="1" x14ac:dyDescent="0.15">
      <c r="A279" s="149"/>
      <c r="B279" s="216"/>
      <c r="C279" s="217"/>
      <c r="D279" s="318"/>
      <c r="E279" s="487"/>
      <c r="F279" s="493"/>
      <c r="G279" s="334"/>
      <c r="H279" s="455"/>
      <c r="I279" s="766"/>
      <c r="J279" s="456">
        <f t="shared" si="13"/>
        <v>0</v>
      </c>
      <c r="K279" s="779"/>
      <c r="L279" s="457">
        <f t="shared" si="14"/>
        <v>0</v>
      </c>
      <c r="M279" s="790">
        <f t="shared" si="16"/>
        <v>0</v>
      </c>
      <c r="N279" s="829">
        <f t="shared" si="16"/>
        <v>0</v>
      </c>
      <c r="O279" s="819"/>
      <c r="P279" s="167"/>
    </row>
    <row r="280" spans="1:29" ht="18.75" customHeight="1" x14ac:dyDescent="0.15">
      <c r="A280" s="149"/>
      <c r="B280" s="216"/>
      <c r="C280" s="217"/>
      <c r="D280" s="318"/>
      <c r="E280" s="487"/>
      <c r="F280" s="493"/>
      <c r="G280" s="334"/>
      <c r="H280" s="455"/>
      <c r="I280" s="766"/>
      <c r="J280" s="456">
        <f t="shared" si="13"/>
        <v>0</v>
      </c>
      <c r="K280" s="779"/>
      <c r="L280" s="457">
        <f t="shared" si="14"/>
        <v>0</v>
      </c>
      <c r="M280" s="790">
        <f t="shared" si="16"/>
        <v>0</v>
      </c>
      <c r="N280" s="829">
        <f t="shared" si="16"/>
        <v>0</v>
      </c>
      <c r="O280" s="819"/>
      <c r="P280" s="167"/>
    </row>
    <row r="281" spans="1:29" ht="18.75" customHeight="1" x14ac:dyDescent="0.15">
      <c r="A281" s="149"/>
      <c r="B281" s="216"/>
      <c r="C281" s="217"/>
      <c r="D281" s="318"/>
      <c r="E281" s="487"/>
      <c r="F281" s="493"/>
      <c r="G281" s="334"/>
      <c r="H281" s="455"/>
      <c r="I281" s="766"/>
      <c r="J281" s="456">
        <f t="shared" si="13"/>
        <v>0</v>
      </c>
      <c r="K281" s="779"/>
      <c r="L281" s="457">
        <f t="shared" si="14"/>
        <v>0</v>
      </c>
      <c r="M281" s="790">
        <f t="shared" si="16"/>
        <v>0</v>
      </c>
      <c r="N281" s="829">
        <f t="shared" si="16"/>
        <v>0</v>
      </c>
      <c r="O281" s="819"/>
      <c r="P281" s="167"/>
    </row>
    <row r="282" spans="1:29" ht="18.75" customHeight="1" x14ac:dyDescent="0.15">
      <c r="A282" s="149"/>
      <c r="B282" s="216"/>
      <c r="C282" s="217"/>
      <c r="D282" s="318"/>
      <c r="E282" s="487"/>
      <c r="F282" s="493"/>
      <c r="G282" s="334"/>
      <c r="H282" s="455"/>
      <c r="I282" s="766"/>
      <c r="J282" s="456">
        <f t="shared" si="13"/>
        <v>0</v>
      </c>
      <c r="K282" s="779"/>
      <c r="L282" s="457">
        <f t="shared" si="14"/>
        <v>0</v>
      </c>
      <c r="M282" s="790">
        <f t="shared" si="16"/>
        <v>0</v>
      </c>
      <c r="N282" s="829">
        <f t="shared" si="16"/>
        <v>0</v>
      </c>
      <c r="O282" s="819"/>
      <c r="P282" s="167"/>
    </row>
    <row r="283" spans="1:29" s="135" customFormat="1" ht="18.75" customHeight="1" x14ac:dyDescent="0.15">
      <c r="A283" s="149"/>
      <c r="B283" s="216"/>
      <c r="C283" s="217"/>
      <c r="D283" s="318"/>
      <c r="E283" s="353" t="s">
        <v>418</v>
      </c>
      <c r="F283" s="182" t="s">
        <v>852</v>
      </c>
      <c r="G283" s="334"/>
      <c r="H283" s="455"/>
      <c r="I283" s="766"/>
      <c r="J283" s="459">
        <f>SUMIFS(J253:J282,D253:D282,"設備（部材）")</f>
        <v>0</v>
      </c>
      <c r="K283" s="779"/>
      <c r="L283" s="460">
        <f>SUMIFS(L253:L282,D253:D282,"設備（部材）")</f>
        <v>0</v>
      </c>
      <c r="M283" s="790"/>
      <c r="N283" s="831">
        <f>J283-L283</f>
        <v>0</v>
      </c>
      <c r="O283" s="819"/>
      <c r="Q283" s="134"/>
      <c r="R283" s="134"/>
      <c r="S283" s="134"/>
      <c r="T283" s="134"/>
      <c r="U283" s="134"/>
      <c r="V283" s="134"/>
      <c r="W283" s="134"/>
      <c r="X283" s="134"/>
      <c r="Y283" s="134"/>
      <c r="Z283" s="134"/>
      <c r="AA283" s="134"/>
      <c r="AB283" s="134"/>
      <c r="AC283" s="134"/>
    </row>
    <row r="284" spans="1:29" s="135" customFormat="1" ht="18.75" customHeight="1" x14ac:dyDescent="0.15">
      <c r="A284" s="149"/>
      <c r="B284" s="216"/>
      <c r="C284" s="217"/>
      <c r="D284" s="318"/>
      <c r="E284" s="353" t="s">
        <v>853</v>
      </c>
      <c r="F284" s="182" t="s">
        <v>852</v>
      </c>
      <c r="G284" s="334"/>
      <c r="H284" s="455"/>
      <c r="I284" s="766"/>
      <c r="J284" s="459">
        <f>SUMIFS(J253:J282,D253:D282,"工事")</f>
        <v>0</v>
      </c>
      <c r="K284" s="779"/>
      <c r="L284" s="460">
        <f>SUMIFS(L253:L282,D253:D282,"工事")</f>
        <v>0</v>
      </c>
      <c r="M284" s="790"/>
      <c r="N284" s="831">
        <f>J284-L284</f>
        <v>0</v>
      </c>
      <c r="O284" s="819"/>
      <c r="Q284" s="134"/>
      <c r="R284" s="134"/>
      <c r="S284" s="134"/>
      <c r="T284" s="134"/>
      <c r="U284" s="134"/>
      <c r="V284" s="134"/>
      <c r="W284" s="134"/>
      <c r="X284" s="134"/>
      <c r="Y284" s="134"/>
      <c r="Z284" s="134"/>
      <c r="AA284" s="134"/>
      <c r="AB284" s="134"/>
      <c r="AC284" s="134"/>
    </row>
    <row r="285" spans="1:29" s="135" customFormat="1" ht="18.75" customHeight="1" thickBot="1" x14ac:dyDescent="0.2">
      <c r="A285" s="149"/>
      <c r="B285" s="218"/>
      <c r="C285" s="219"/>
      <c r="D285" s="319"/>
      <c r="E285" s="354" t="s">
        <v>850</v>
      </c>
      <c r="F285" s="355" t="s">
        <v>851</v>
      </c>
      <c r="G285" s="345"/>
      <c r="H285" s="489"/>
      <c r="I285" s="774"/>
      <c r="J285" s="494">
        <f>J283+J284</f>
        <v>0</v>
      </c>
      <c r="K285" s="786"/>
      <c r="L285" s="495">
        <f>L283+L284</f>
        <v>0</v>
      </c>
      <c r="M285" s="804"/>
      <c r="N285" s="832">
        <f>J285-L285</f>
        <v>0</v>
      </c>
      <c r="O285" s="838"/>
      <c r="Q285" s="134"/>
      <c r="R285" s="134"/>
      <c r="S285" s="134"/>
      <c r="T285" s="134"/>
      <c r="U285" s="134"/>
      <c r="V285" s="134"/>
      <c r="W285" s="134"/>
      <c r="X285" s="134"/>
      <c r="Y285" s="134"/>
      <c r="Z285" s="134"/>
      <c r="AA285" s="134"/>
      <c r="AB285" s="134"/>
      <c r="AC285" s="134"/>
    </row>
    <row r="286" spans="1:29" ht="18.75" customHeight="1" x14ac:dyDescent="0.15">
      <c r="A286" s="149"/>
      <c r="B286" s="183"/>
      <c r="C286" s="184"/>
      <c r="D286" s="316"/>
      <c r="E286" s="487"/>
      <c r="F286" s="492" t="s">
        <v>182</v>
      </c>
      <c r="G286" s="334"/>
      <c r="H286" s="455"/>
      <c r="I286" s="766"/>
      <c r="J286" s="456"/>
      <c r="K286" s="779"/>
      <c r="L286" s="457"/>
      <c r="M286" s="790"/>
      <c r="N286" s="829"/>
      <c r="O286" s="819"/>
      <c r="P286" s="167"/>
    </row>
    <row r="287" spans="1:29" ht="18.75" customHeight="1" x14ac:dyDescent="0.15">
      <c r="A287" s="149"/>
      <c r="B287" s="216"/>
      <c r="C287" s="217"/>
      <c r="D287" s="318"/>
      <c r="E287" s="487"/>
      <c r="F287" s="493"/>
      <c r="G287" s="334"/>
      <c r="H287" s="455"/>
      <c r="I287" s="766"/>
      <c r="J287" s="456">
        <f t="shared" ref="J287:J317" si="17">ROUNDDOWN(H287*I287,0)</f>
        <v>0</v>
      </c>
      <c r="K287" s="779"/>
      <c r="L287" s="457">
        <f t="shared" ref="L287:L317" si="18">ROUNDDOWN(H287*K287,0)</f>
        <v>0</v>
      </c>
      <c r="M287" s="790">
        <f>I287-K287</f>
        <v>0</v>
      </c>
      <c r="N287" s="829">
        <f>J287-L287</f>
        <v>0</v>
      </c>
      <c r="O287" s="819"/>
      <c r="P287" s="167"/>
    </row>
    <row r="288" spans="1:29" ht="18.75" customHeight="1" x14ac:dyDescent="0.15">
      <c r="A288" s="149"/>
      <c r="B288" s="216"/>
      <c r="C288" s="217"/>
      <c r="D288" s="318"/>
      <c r="E288" s="487"/>
      <c r="F288" s="493"/>
      <c r="G288" s="334"/>
      <c r="H288" s="455"/>
      <c r="I288" s="766"/>
      <c r="J288" s="456">
        <f t="shared" si="17"/>
        <v>0</v>
      </c>
      <c r="K288" s="779"/>
      <c r="L288" s="457">
        <f t="shared" si="18"/>
        <v>0</v>
      </c>
      <c r="M288" s="790">
        <f t="shared" ref="M288:N294" si="19">I288-K288</f>
        <v>0</v>
      </c>
      <c r="N288" s="829">
        <f t="shared" si="19"/>
        <v>0</v>
      </c>
      <c r="O288" s="819"/>
      <c r="P288" s="167"/>
    </row>
    <row r="289" spans="1:16" ht="18.75" customHeight="1" x14ac:dyDescent="0.15">
      <c r="A289" s="149"/>
      <c r="B289" s="216"/>
      <c r="C289" s="217"/>
      <c r="D289" s="318"/>
      <c r="E289" s="487"/>
      <c r="F289" s="492"/>
      <c r="G289" s="334"/>
      <c r="H289" s="455"/>
      <c r="I289" s="766"/>
      <c r="J289" s="456">
        <f t="shared" si="17"/>
        <v>0</v>
      </c>
      <c r="K289" s="779"/>
      <c r="L289" s="457">
        <f t="shared" si="18"/>
        <v>0</v>
      </c>
      <c r="M289" s="790">
        <f t="shared" si="19"/>
        <v>0</v>
      </c>
      <c r="N289" s="829">
        <f t="shared" si="19"/>
        <v>0</v>
      </c>
      <c r="O289" s="819"/>
      <c r="P289" s="167"/>
    </row>
    <row r="290" spans="1:16" ht="18.75" customHeight="1" x14ac:dyDescent="0.15">
      <c r="A290" s="149"/>
      <c r="B290" s="216"/>
      <c r="C290" s="217"/>
      <c r="D290" s="318"/>
      <c r="E290" s="487"/>
      <c r="F290" s="492"/>
      <c r="G290" s="334"/>
      <c r="H290" s="455"/>
      <c r="I290" s="766"/>
      <c r="J290" s="456">
        <f t="shared" si="17"/>
        <v>0</v>
      </c>
      <c r="K290" s="779"/>
      <c r="L290" s="457">
        <f t="shared" si="18"/>
        <v>0</v>
      </c>
      <c r="M290" s="790">
        <f t="shared" si="19"/>
        <v>0</v>
      </c>
      <c r="N290" s="829">
        <f t="shared" si="19"/>
        <v>0</v>
      </c>
      <c r="O290" s="819"/>
      <c r="P290" s="167"/>
    </row>
    <row r="291" spans="1:16" ht="18.75" customHeight="1" x14ac:dyDescent="0.15">
      <c r="A291" s="149"/>
      <c r="B291" s="216"/>
      <c r="C291" s="217"/>
      <c r="D291" s="318"/>
      <c r="E291" s="487"/>
      <c r="F291" s="492"/>
      <c r="G291" s="334"/>
      <c r="H291" s="455"/>
      <c r="I291" s="766"/>
      <c r="J291" s="456">
        <f t="shared" si="17"/>
        <v>0</v>
      </c>
      <c r="K291" s="779"/>
      <c r="L291" s="457">
        <f t="shared" si="18"/>
        <v>0</v>
      </c>
      <c r="M291" s="790">
        <f t="shared" si="19"/>
        <v>0</v>
      </c>
      <c r="N291" s="829">
        <f t="shared" si="19"/>
        <v>0</v>
      </c>
      <c r="O291" s="819"/>
      <c r="P291" s="167"/>
    </row>
    <row r="292" spans="1:16" ht="18.75" customHeight="1" x14ac:dyDescent="0.15">
      <c r="A292" s="149"/>
      <c r="B292" s="216"/>
      <c r="C292" s="217"/>
      <c r="D292" s="318"/>
      <c r="E292" s="487"/>
      <c r="F292" s="492"/>
      <c r="G292" s="334"/>
      <c r="H292" s="455"/>
      <c r="I292" s="766"/>
      <c r="J292" s="456">
        <f t="shared" si="17"/>
        <v>0</v>
      </c>
      <c r="K292" s="779"/>
      <c r="L292" s="457">
        <f t="shared" si="18"/>
        <v>0</v>
      </c>
      <c r="M292" s="790">
        <f t="shared" si="19"/>
        <v>0</v>
      </c>
      <c r="N292" s="829">
        <f t="shared" si="19"/>
        <v>0</v>
      </c>
      <c r="O292" s="819"/>
      <c r="P292" s="167"/>
    </row>
    <row r="293" spans="1:16" ht="18.75" customHeight="1" x14ac:dyDescent="0.15">
      <c r="A293" s="149"/>
      <c r="B293" s="216"/>
      <c r="C293" s="217"/>
      <c r="D293" s="318"/>
      <c r="E293" s="487"/>
      <c r="F293" s="492"/>
      <c r="G293" s="334"/>
      <c r="H293" s="455"/>
      <c r="I293" s="766"/>
      <c r="J293" s="456">
        <f t="shared" si="17"/>
        <v>0</v>
      </c>
      <c r="K293" s="779"/>
      <c r="L293" s="457">
        <f t="shared" si="18"/>
        <v>0</v>
      </c>
      <c r="M293" s="790">
        <f t="shared" si="19"/>
        <v>0</v>
      </c>
      <c r="N293" s="829">
        <f t="shared" si="19"/>
        <v>0</v>
      </c>
      <c r="O293" s="819"/>
      <c r="P293" s="167"/>
    </row>
    <row r="294" spans="1:16" ht="18.75" customHeight="1" x14ac:dyDescent="0.15">
      <c r="A294" s="149"/>
      <c r="B294" s="216"/>
      <c r="C294" s="217"/>
      <c r="D294" s="318"/>
      <c r="E294" s="487"/>
      <c r="F294" s="492"/>
      <c r="G294" s="334"/>
      <c r="H294" s="455"/>
      <c r="I294" s="766"/>
      <c r="J294" s="456">
        <f t="shared" si="17"/>
        <v>0</v>
      </c>
      <c r="K294" s="779"/>
      <c r="L294" s="457">
        <f t="shared" si="18"/>
        <v>0</v>
      </c>
      <c r="M294" s="790">
        <f t="shared" si="19"/>
        <v>0</v>
      </c>
      <c r="N294" s="829">
        <f t="shared" si="19"/>
        <v>0</v>
      </c>
      <c r="O294" s="819"/>
      <c r="P294" s="167"/>
    </row>
    <row r="295" spans="1:16" ht="18.75" customHeight="1" x14ac:dyDescent="0.15">
      <c r="A295" s="149"/>
      <c r="B295" s="216"/>
      <c r="C295" s="217"/>
      <c r="D295" s="318"/>
      <c r="E295" s="487"/>
      <c r="F295" s="493"/>
      <c r="G295" s="334"/>
      <c r="H295" s="455"/>
      <c r="I295" s="766"/>
      <c r="J295" s="456">
        <f t="shared" si="17"/>
        <v>0</v>
      </c>
      <c r="K295" s="779"/>
      <c r="L295" s="457">
        <f t="shared" si="18"/>
        <v>0</v>
      </c>
      <c r="M295" s="790">
        <f>I295-K295</f>
        <v>0</v>
      </c>
      <c r="N295" s="829">
        <f>J295-L295</f>
        <v>0</v>
      </c>
      <c r="O295" s="819"/>
      <c r="P295" s="167"/>
    </row>
    <row r="296" spans="1:16" ht="18.75" customHeight="1" x14ac:dyDescent="0.15">
      <c r="A296" s="149"/>
      <c r="B296" s="216"/>
      <c r="C296" s="217"/>
      <c r="D296" s="318"/>
      <c r="E296" s="487"/>
      <c r="F296" s="493"/>
      <c r="G296" s="334"/>
      <c r="H296" s="455"/>
      <c r="I296" s="766"/>
      <c r="J296" s="456">
        <f t="shared" si="17"/>
        <v>0</v>
      </c>
      <c r="K296" s="779"/>
      <c r="L296" s="457">
        <f t="shared" si="18"/>
        <v>0</v>
      </c>
      <c r="M296" s="790">
        <f t="shared" ref="M296:N317" si="20">I296-K296</f>
        <v>0</v>
      </c>
      <c r="N296" s="829">
        <f t="shared" si="20"/>
        <v>0</v>
      </c>
      <c r="O296" s="819"/>
      <c r="P296" s="167"/>
    </row>
    <row r="297" spans="1:16" ht="18.75" customHeight="1" x14ac:dyDescent="0.15">
      <c r="A297" s="149"/>
      <c r="B297" s="216"/>
      <c r="C297" s="217"/>
      <c r="D297" s="318"/>
      <c r="E297" s="487"/>
      <c r="F297" s="493"/>
      <c r="G297" s="334"/>
      <c r="H297" s="455"/>
      <c r="I297" s="766"/>
      <c r="J297" s="456">
        <f t="shared" si="17"/>
        <v>0</v>
      </c>
      <c r="K297" s="779"/>
      <c r="L297" s="457">
        <f t="shared" si="18"/>
        <v>0</v>
      </c>
      <c r="M297" s="790">
        <f t="shared" si="20"/>
        <v>0</v>
      </c>
      <c r="N297" s="829">
        <f t="shared" si="20"/>
        <v>0</v>
      </c>
      <c r="O297" s="819"/>
      <c r="P297" s="167"/>
    </row>
    <row r="298" spans="1:16" ht="18.75" customHeight="1" x14ac:dyDescent="0.15">
      <c r="A298" s="149"/>
      <c r="B298" s="216"/>
      <c r="C298" s="217"/>
      <c r="D298" s="318"/>
      <c r="E298" s="487"/>
      <c r="F298" s="493"/>
      <c r="G298" s="334"/>
      <c r="H298" s="455"/>
      <c r="I298" s="766"/>
      <c r="J298" s="456">
        <f t="shared" si="17"/>
        <v>0</v>
      </c>
      <c r="K298" s="779"/>
      <c r="L298" s="457">
        <f t="shared" si="18"/>
        <v>0</v>
      </c>
      <c r="M298" s="790">
        <f t="shared" si="20"/>
        <v>0</v>
      </c>
      <c r="N298" s="829">
        <f t="shared" si="20"/>
        <v>0</v>
      </c>
      <c r="O298" s="819"/>
      <c r="P298" s="167"/>
    </row>
    <row r="299" spans="1:16" ht="18.75" customHeight="1" x14ac:dyDescent="0.15">
      <c r="A299" s="149"/>
      <c r="B299" s="216"/>
      <c r="C299" s="217"/>
      <c r="D299" s="318"/>
      <c r="E299" s="487"/>
      <c r="F299" s="493"/>
      <c r="G299" s="334"/>
      <c r="H299" s="455"/>
      <c r="I299" s="766"/>
      <c r="J299" s="456">
        <f t="shared" si="17"/>
        <v>0</v>
      </c>
      <c r="K299" s="779"/>
      <c r="L299" s="457">
        <f t="shared" si="18"/>
        <v>0</v>
      </c>
      <c r="M299" s="790">
        <f t="shared" si="20"/>
        <v>0</v>
      </c>
      <c r="N299" s="829">
        <f t="shared" si="20"/>
        <v>0</v>
      </c>
      <c r="O299" s="819"/>
      <c r="P299" s="167"/>
    </row>
    <row r="300" spans="1:16" ht="18.75" customHeight="1" x14ac:dyDescent="0.15">
      <c r="A300" s="149"/>
      <c r="B300" s="216"/>
      <c r="C300" s="217"/>
      <c r="D300" s="318"/>
      <c r="E300" s="487"/>
      <c r="F300" s="493"/>
      <c r="G300" s="334"/>
      <c r="H300" s="455"/>
      <c r="I300" s="766"/>
      <c r="J300" s="456">
        <f t="shared" si="17"/>
        <v>0</v>
      </c>
      <c r="K300" s="779"/>
      <c r="L300" s="457">
        <f t="shared" si="18"/>
        <v>0</v>
      </c>
      <c r="M300" s="790">
        <f t="shared" si="20"/>
        <v>0</v>
      </c>
      <c r="N300" s="829">
        <f t="shared" si="20"/>
        <v>0</v>
      </c>
      <c r="O300" s="819"/>
      <c r="P300" s="167"/>
    </row>
    <row r="301" spans="1:16" ht="18.75" customHeight="1" x14ac:dyDescent="0.15">
      <c r="A301" s="149"/>
      <c r="B301" s="216"/>
      <c r="C301" s="217"/>
      <c r="D301" s="318"/>
      <c r="E301" s="487"/>
      <c r="F301" s="493"/>
      <c r="G301" s="334"/>
      <c r="H301" s="455"/>
      <c r="I301" s="766"/>
      <c r="J301" s="456">
        <f t="shared" si="17"/>
        <v>0</v>
      </c>
      <c r="K301" s="779"/>
      <c r="L301" s="457">
        <f t="shared" si="18"/>
        <v>0</v>
      </c>
      <c r="M301" s="790">
        <f t="shared" si="20"/>
        <v>0</v>
      </c>
      <c r="N301" s="829">
        <f t="shared" si="20"/>
        <v>0</v>
      </c>
      <c r="O301" s="819"/>
      <c r="P301" s="167"/>
    </row>
    <row r="302" spans="1:16" ht="18.75" customHeight="1" x14ac:dyDescent="0.15">
      <c r="A302" s="149"/>
      <c r="B302" s="216"/>
      <c r="C302" s="217"/>
      <c r="D302" s="318"/>
      <c r="E302" s="487"/>
      <c r="F302" s="493"/>
      <c r="G302" s="334"/>
      <c r="H302" s="455"/>
      <c r="I302" s="766"/>
      <c r="J302" s="456">
        <f t="shared" si="17"/>
        <v>0</v>
      </c>
      <c r="K302" s="779"/>
      <c r="L302" s="457">
        <f t="shared" si="18"/>
        <v>0</v>
      </c>
      <c r="M302" s="790">
        <f t="shared" si="20"/>
        <v>0</v>
      </c>
      <c r="N302" s="829">
        <f t="shared" si="20"/>
        <v>0</v>
      </c>
      <c r="O302" s="819"/>
      <c r="P302" s="167"/>
    </row>
    <row r="303" spans="1:16" ht="18.75" customHeight="1" x14ac:dyDescent="0.15">
      <c r="A303" s="149"/>
      <c r="B303" s="216"/>
      <c r="C303" s="217"/>
      <c r="D303" s="318"/>
      <c r="E303" s="487"/>
      <c r="F303" s="493"/>
      <c r="G303" s="334"/>
      <c r="H303" s="455"/>
      <c r="I303" s="766"/>
      <c r="J303" s="456">
        <f t="shared" si="17"/>
        <v>0</v>
      </c>
      <c r="K303" s="779"/>
      <c r="L303" s="457">
        <f t="shared" si="18"/>
        <v>0</v>
      </c>
      <c r="M303" s="790">
        <f t="shared" si="20"/>
        <v>0</v>
      </c>
      <c r="N303" s="829">
        <f t="shared" si="20"/>
        <v>0</v>
      </c>
      <c r="O303" s="819"/>
      <c r="P303" s="167"/>
    </row>
    <row r="304" spans="1:16" ht="18.75" customHeight="1" x14ac:dyDescent="0.15">
      <c r="A304" s="149"/>
      <c r="B304" s="216"/>
      <c r="C304" s="217"/>
      <c r="D304" s="318"/>
      <c r="E304" s="487"/>
      <c r="F304" s="493"/>
      <c r="G304" s="334"/>
      <c r="H304" s="455"/>
      <c r="I304" s="766"/>
      <c r="J304" s="456">
        <f t="shared" si="17"/>
        <v>0</v>
      </c>
      <c r="K304" s="779"/>
      <c r="L304" s="457">
        <f t="shared" si="18"/>
        <v>0</v>
      </c>
      <c r="M304" s="790">
        <f t="shared" si="20"/>
        <v>0</v>
      </c>
      <c r="N304" s="829">
        <f t="shared" si="20"/>
        <v>0</v>
      </c>
      <c r="O304" s="819"/>
      <c r="P304" s="167"/>
    </row>
    <row r="305" spans="1:29" ht="18.75" customHeight="1" x14ac:dyDescent="0.15">
      <c r="A305" s="149"/>
      <c r="B305" s="216"/>
      <c r="C305" s="217"/>
      <c r="D305" s="318"/>
      <c r="E305" s="487"/>
      <c r="F305" s="493"/>
      <c r="G305" s="334"/>
      <c r="H305" s="455"/>
      <c r="I305" s="766"/>
      <c r="J305" s="456">
        <f t="shared" si="17"/>
        <v>0</v>
      </c>
      <c r="K305" s="779"/>
      <c r="L305" s="457">
        <f t="shared" si="18"/>
        <v>0</v>
      </c>
      <c r="M305" s="790">
        <f t="shared" si="20"/>
        <v>0</v>
      </c>
      <c r="N305" s="829">
        <f t="shared" si="20"/>
        <v>0</v>
      </c>
      <c r="O305" s="819"/>
      <c r="P305" s="167"/>
    </row>
    <row r="306" spans="1:29" ht="18.75" customHeight="1" x14ac:dyDescent="0.15">
      <c r="A306" s="149"/>
      <c r="B306" s="216"/>
      <c r="C306" s="217"/>
      <c r="D306" s="318"/>
      <c r="E306" s="487"/>
      <c r="F306" s="493"/>
      <c r="G306" s="334"/>
      <c r="H306" s="455"/>
      <c r="I306" s="766"/>
      <c r="J306" s="456">
        <f t="shared" si="17"/>
        <v>0</v>
      </c>
      <c r="K306" s="779"/>
      <c r="L306" s="457">
        <f t="shared" si="18"/>
        <v>0</v>
      </c>
      <c r="M306" s="790">
        <f t="shared" si="20"/>
        <v>0</v>
      </c>
      <c r="N306" s="829">
        <f t="shared" si="20"/>
        <v>0</v>
      </c>
      <c r="O306" s="819"/>
      <c r="P306" s="167"/>
    </row>
    <row r="307" spans="1:29" ht="18.75" customHeight="1" x14ac:dyDescent="0.15">
      <c r="A307" s="149"/>
      <c r="B307" s="216"/>
      <c r="C307" s="217"/>
      <c r="D307" s="318"/>
      <c r="E307" s="487"/>
      <c r="F307" s="493"/>
      <c r="G307" s="334"/>
      <c r="H307" s="455"/>
      <c r="I307" s="766"/>
      <c r="J307" s="456">
        <f t="shared" si="17"/>
        <v>0</v>
      </c>
      <c r="K307" s="779"/>
      <c r="L307" s="457">
        <f t="shared" si="18"/>
        <v>0</v>
      </c>
      <c r="M307" s="790">
        <f t="shared" si="20"/>
        <v>0</v>
      </c>
      <c r="N307" s="829">
        <f t="shared" si="20"/>
        <v>0</v>
      </c>
      <c r="O307" s="819"/>
      <c r="P307" s="167"/>
    </row>
    <row r="308" spans="1:29" ht="18.75" customHeight="1" x14ac:dyDescent="0.15">
      <c r="A308" s="149"/>
      <c r="B308" s="216"/>
      <c r="C308" s="217"/>
      <c r="D308" s="318"/>
      <c r="E308" s="487"/>
      <c r="F308" s="493"/>
      <c r="G308" s="334"/>
      <c r="H308" s="455"/>
      <c r="I308" s="766"/>
      <c r="J308" s="456">
        <f t="shared" si="17"/>
        <v>0</v>
      </c>
      <c r="K308" s="779"/>
      <c r="L308" s="457">
        <f t="shared" si="18"/>
        <v>0</v>
      </c>
      <c r="M308" s="790">
        <f t="shared" si="20"/>
        <v>0</v>
      </c>
      <c r="N308" s="829">
        <f t="shared" si="20"/>
        <v>0</v>
      </c>
      <c r="O308" s="819"/>
      <c r="P308" s="167"/>
    </row>
    <row r="309" spans="1:29" ht="18.75" customHeight="1" x14ac:dyDescent="0.15">
      <c r="A309" s="149"/>
      <c r="B309" s="216"/>
      <c r="C309" s="217"/>
      <c r="D309" s="318"/>
      <c r="E309" s="487"/>
      <c r="F309" s="493"/>
      <c r="G309" s="334"/>
      <c r="H309" s="455"/>
      <c r="I309" s="766"/>
      <c r="J309" s="456">
        <f t="shared" si="17"/>
        <v>0</v>
      </c>
      <c r="K309" s="779"/>
      <c r="L309" s="457">
        <f t="shared" si="18"/>
        <v>0</v>
      </c>
      <c r="M309" s="790">
        <f t="shared" si="20"/>
        <v>0</v>
      </c>
      <c r="N309" s="829">
        <f t="shared" si="20"/>
        <v>0</v>
      </c>
      <c r="O309" s="819"/>
      <c r="P309" s="167"/>
    </row>
    <row r="310" spans="1:29" ht="18.75" customHeight="1" x14ac:dyDescent="0.15">
      <c r="A310" s="149"/>
      <c r="B310" s="216"/>
      <c r="C310" s="217"/>
      <c r="D310" s="318"/>
      <c r="E310" s="487"/>
      <c r="F310" s="493"/>
      <c r="G310" s="334"/>
      <c r="H310" s="455"/>
      <c r="I310" s="766"/>
      <c r="J310" s="456">
        <f t="shared" si="17"/>
        <v>0</v>
      </c>
      <c r="K310" s="779"/>
      <c r="L310" s="457">
        <f t="shared" si="18"/>
        <v>0</v>
      </c>
      <c r="M310" s="790">
        <f t="shared" si="20"/>
        <v>0</v>
      </c>
      <c r="N310" s="829">
        <f t="shared" si="20"/>
        <v>0</v>
      </c>
      <c r="O310" s="819"/>
      <c r="P310" s="167"/>
    </row>
    <row r="311" spans="1:29" ht="18.75" customHeight="1" x14ac:dyDescent="0.15">
      <c r="A311" s="149"/>
      <c r="B311" s="216"/>
      <c r="C311" s="217"/>
      <c r="D311" s="318"/>
      <c r="E311" s="487"/>
      <c r="F311" s="493"/>
      <c r="G311" s="334"/>
      <c r="H311" s="455"/>
      <c r="I311" s="766"/>
      <c r="J311" s="456">
        <f t="shared" si="17"/>
        <v>0</v>
      </c>
      <c r="K311" s="779"/>
      <c r="L311" s="457">
        <f t="shared" si="18"/>
        <v>0</v>
      </c>
      <c r="M311" s="790">
        <f>I311-K311</f>
        <v>0</v>
      </c>
      <c r="N311" s="829">
        <f t="shared" si="20"/>
        <v>0</v>
      </c>
      <c r="O311" s="819"/>
      <c r="P311" s="167"/>
    </row>
    <row r="312" spans="1:29" ht="18.75" customHeight="1" x14ac:dyDescent="0.15">
      <c r="A312" s="149"/>
      <c r="B312" s="216"/>
      <c r="C312" s="217"/>
      <c r="D312" s="318"/>
      <c r="E312" s="487"/>
      <c r="F312" s="493"/>
      <c r="G312" s="334"/>
      <c r="H312" s="455"/>
      <c r="I312" s="766"/>
      <c r="J312" s="456">
        <f t="shared" si="17"/>
        <v>0</v>
      </c>
      <c r="K312" s="779"/>
      <c r="L312" s="457">
        <f t="shared" si="18"/>
        <v>0</v>
      </c>
      <c r="M312" s="790">
        <f t="shared" si="20"/>
        <v>0</v>
      </c>
      <c r="N312" s="829">
        <f t="shared" si="20"/>
        <v>0</v>
      </c>
      <c r="O312" s="819"/>
      <c r="P312" s="167"/>
    </row>
    <row r="313" spans="1:29" ht="18.75" customHeight="1" x14ac:dyDescent="0.15">
      <c r="A313" s="149"/>
      <c r="B313" s="216"/>
      <c r="C313" s="217"/>
      <c r="D313" s="318"/>
      <c r="E313" s="487"/>
      <c r="F313" s="493"/>
      <c r="G313" s="334"/>
      <c r="H313" s="455"/>
      <c r="I313" s="766"/>
      <c r="J313" s="456">
        <f t="shared" si="17"/>
        <v>0</v>
      </c>
      <c r="K313" s="779"/>
      <c r="L313" s="457">
        <f t="shared" si="18"/>
        <v>0</v>
      </c>
      <c r="M313" s="790">
        <f t="shared" si="20"/>
        <v>0</v>
      </c>
      <c r="N313" s="829">
        <f>J313-L313</f>
        <v>0</v>
      </c>
      <c r="O313" s="819"/>
      <c r="P313" s="167"/>
    </row>
    <row r="314" spans="1:29" ht="18.75" customHeight="1" x14ac:dyDescent="0.15">
      <c r="A314" s="149"/>
      <c r="B314" s="216"/>
      <c r="C314" s="217"/>
      <c r="D314" s="318"/>
      <c r="E314" s="487"/>
      <c r="F314" s="493"/>
      <c r="G314" s="334"/>
      <c r="H314" s="455"/>
      <c r="I314" s="766"/>
      <c r="J314" s="456">
        <f t="shared" si="17"/>
        <v>0</v>
      </c>
      <c r="K314" s="779"/>
      <c r="L314" s="457">
        <f t="shared" si="18"/>
        <v>0</v>
      </c>
      <c r="M314" s="790">
        <f t="shared" si="20"/>
        <v>0</v>
      </c>
      <c r="N314" s="829">
        <f t="shared" si="20"/>
        <v>0</v>
      </c>
      <c r="O314" s="819"/>
      <c r="P314" s="167"/>
    </row>
    <row r="315" spans="1:29" ht="18.75" customHeight="1" x14ac:dyDescent="0.15">
      <c r="A315" s="149"/>
      <c r="B315" s="216"/>
      <c r="C315" s="217"/>
      <c r="D315" s="318"/>
      <c r="E315" s="487"/>
      <c r="F315" s="493"/>
      <c r="G315" s="334"/>
      <c r="H315" s="455"/>
      <c r="I315" s="766"/>
      <c r="J315" s="456">
        <f t="shared" si="17"/>
        <v>0</v>
      </c>
      <c r="K315" s="779"/>
      <c r="L315" s="457">
        <f t="shared" si="18"/>
        <v>0</v>
      </c>
      <c r="M315" s="790">
        <f t="shared" si="20"/>
        <v>0</v>
      </c>
      <c r="N315" s="829">
        <f t="shared" si="20"/>
        <v>0</v>
      </c>
      <c r="O315" s="819"/>
      <c r="P315" s="167"/>
    </row>
    <row r="316" spans="1:29" ht="18.75" customHeight="1" x14ac:dyDescent="0.15">
      <c r="A316" s="149"/>
      <c r="B316" s="216"/>
      <c r="C316" s="217"/>
      <c r="D316" s="318"/>
      <c r="E316" s="487"/>
      <c r="F316" s="493"/>
      <c r="G316" s="334"/>
      <c r="H316" s="455"/>
      <c r="I316" s="766"/>
      <c r="J316" s="456">
        <f t="shared" si="17"/>
        <v>0</v>
      </c>
      <c r="K316" s="779"/>
      <c r="L316" s="457">
        <f t="shared" si="18"/>
        <v>0</v>
      </c>
      <c r="M316" s="790">
        <f>I316-K316</f>
        <v>0</v>
      </c>
      <c r="N316" s="829">
        <f t="shared" si="20"/>
        <v>0</v>
      </c>
      <c r="O316" s="819"/>
      <c r="P316" s="167"/>
    </row>
    <row r="317" spans="1:29" ht="18.75" customHeight="1" x14ac:dyDescent="0.15">
      <c r="A317" s="149"/>
      <c r="B317" s="216"/>
      <c r="C317" s="217"/>
      <c r="D317" s="318"/>
      <c r="E317" s="487"/>
      <c r="F317" s="493"/>
      <c r="G317" s="334"/>
      <c r="H317" s="455"/>
      <c r="I317" s="766"/>
      <c r="J317" s="456">
        <f t="shared" si="17"/>
        <v>0</v>
      </c>
      <c r="K317" s="779"/>
      <c r="L317" s="457">
        <f t="shared" si="18"/>
        <v>0</v>
      </c>
      <c r="M317" s="790">
        <f t="shared" si="20"/>
        <v>0</v>
      </c>
      <c r="N317" s="829">
        <f t="shared" si="20"/>
        <v>0</v>
      </c>
      <c r="O317" s="819"/>
      <c r="P317" s="167"/>
    </row>
    <row r="318" spans="1:29" s="135" customFormat="1" ht="18.75" customHeight="1" x14ac:dyDescent="0.15">
      <c r="A318" s="149"/>
      <c r="B318" s="216"/>
      <c r="C318" s="217"/>
      <c r="D318" s="318"/>
      <c r="E318" s="353" t="s">
        <v>418</v>
      </c>
      <c r="F318" s="182" t="s">
        <v>852</v>
      </c>
      <c r="G318" s="334"/>
      <c r="H318" s="455"/>
      <c r="I318" s="766"/>
      <c r="J318" s="459">
        <f>SUMIFS(J287:J317,D287:D317,"設備（部材）")</f>
        <v>0</v>
      </c>
      <c r="K318" s="779"/>
      <c r="L318" s="460">
        <f>SUMIFS(L287:L317,D287:D317,"設備（部材）")</f>
        <v>0</v>
      </c>
      <c r="M318" s="790"/>
      <c r="N318" s="831">
        <f>J318-L318</f>
        <v>0</v>
      </c>
      <c r="O318" s="819"/>
      <c r="Q318" s="134"/>
      <c r="R318" s="134"/>
      <c r="S318" s="134"/>
      <c r="T318" s="134"/>
      <c r="U318" s="134"/>
      <c r="V318" s="134"/>
      <c r="W318" s="134"/>
      <c r="X318" s="134"/>
      <c r="Y318" s="134"/>
      <c r="Z318" s="134"/>
      <c r="AA318" s="134"/>
      <c r="AB318" s="134"/>
      <c r="AC318" s="134"/>
    </row>
    <row r="319" spans="1:29" s="135" customFormat="1" ht="18.75" customHeight="1" x14ac:dyDescent="0.15">
      <c r="A319" s="149"/>
      <c r="B319" s="216"/>
      <c r="C319" s="217"/>
      <c r="D319" s="318"/>
      <c r="E319" s="353" t="s">
        <v>853</v>
      </c>
      <c r="F319" s="182" t="s">
        <v>852</v>
      </c>
      <c r="G319" s="334"/>
      <c r="H319" s="455"/>
      <c r="I319" s="766"/>
      <c r="J319" s="459">
        <f>SUMIFS(J287:J317,D287:D317,"工事")</f>
        <v>0</v>
      </c>
      <c r="K319" s="779"/>
      <c r="L319" s="460">
        <f>SUMIFS(L287:L317,D287:D317,"工事")</f>
        <v>0</v>
      </c>
      <c r="M319" s="790"/>
      <c r="N319" s="831">
        <f>J319-L319</f>
        <v>0</v>
      </c>
      <c r="O319" s="819"/>
      <c r="Q319" s="134"/>
      <c r="R319" s="134"/>
      <c r="S319" s="134"/>
      <c r="T319" s="134"/>
      <c r="U319" s="134"/>
      <c r="V319" s="134"/>
      <c r="W319" s="134"/>
      <c r="X319" s="134"/>
      <c r="Y319" s="134"/>
      <c r="Z319" s="134"/>
      <c r="AA319" s="134"/>
      <c r="AB319" s="134"/>
      <c r="AC319" s="134"/>
    </row>
    <row r="320" spans="1:29" s="135" customFormat="1" ht="18.75" customHeight="1" thickBot="1" x14ac:dyDescent="0.2">
      <c r="A320" s="149"/>
      <c r="B320" s="218"/>
      <c r="C320" s="219"/>
      <c r="D320" s="319"/>
      <c r="E320" s="354" t="s">
        <v>850</v>
      </c>
      <c r="F320" s="355" t="s">
        <v>851</v>
      </c>
      <c r="G320" s="345"/>
      <c r="H320" s="489"/>
      <c r="I320" s="774"/>
      <c r="J320" s="494">
        <f>J318+J319</f>
        <v>0</v>
      </c>
      <c r="K320" s="786"/>
      <c r="L320" s="495">
        <f>L318+L319</f>
        <v>0</v>
      </c>
      <c r="M320" s="804"/>
      <c r="N320" s="832">
        <f>J320-L320</f>
        <v>0</v>
      </c>
      <c r="O320" s="838"/>
      <c r="Q320" s="134"/>
      <c r="R320" s="134"/>
      <c r="S320" s="134"/>
      <c r="T320" s="134"/>
      <c r="U320" s="134"/>
      <c r="V320" s="134"/>
      <c r="W320" s="134"/>
      <c r="X320" s="134"/>
      <c r="Y320" s="134"/>
      <c r="Z320" s="134"/>
      <c r="AA320" s="134"/>
      <c r="AB320" s="134"/>
      <c r="AC320" s="134"/>
    </row>
    <row r="321" spans="1:16" ht="18.75" customHeight="1" x14ac:dyDescent="0.15">
      <c r="A321" s="149"/>
      <c r="B321" s="183"/>
      <c r="C321" s="184"/>
      <c r="D321" s="316"/>
      <c r="E321" s="487"/>
      <c r="F321" s="492" t="s">
        <v>182</v>
      </c>
      <c r="G321" s="334"/>
      <c r="H321" s="455"/>
      <c r="I321" s="766"/>
      <c r="J321" s="456"/>
      <c r="K321" s="779"/>
      <c r="L321" s="457"/>
      <c r="M321" s="790"/>
      <c r="N321" s="829"/>
      <c r="O321" s="819"/>
      <c r="P321" s="167"/>
    </row>
    <row r="322" spans="1:16" ht="18.75" customHeight="1" x14ac:dyDescent="0.15">
      <c r="A322" s="149"/>
      <c r="B322" s="216"/>
      <c r="C322" s="217"/>
      <c r="D322" s="318"/>
      <c r="E322" s="487"/>
      <c r="F322" s="493"/>
      <c r="G322" s="334"/>
      <c r="H322" s="455"/>
      <c r="I322" s="766"/>
      <c r="J322" s="456">
        <f t="shared" ref="J322:J352" si="21">ROUNDDOWN(H322*I322,0)</f>
        <v>0</v>
      </c>
      <c r="K322" s="779"/>
      <c r="L322" s="457">
        <f t="shared" ref="L322:L352" si="22">ROUNDDOWN(H322*K322,0)</f>
        <v>0</v>
      </c>
      <c r="M322" s="790">
        <f>I322-K322</f>
        <v>0</v>
      </c>
      <c r="N322" s="829">
        <f>J322-L322</f>
        <v>0</v>
      </c>
      <c r="O322" s="819"/>
      <c r="P322" s="167"/>
    </row>
    <row r="323" spans="1:16" ht="18.75" customHeight="1" x14ac:dyDescent="0.15">
      <c r="A323" s="149"/>
      <c r="B323" s="216"/>
      <c r="C323" s="217"/>
      <c r="D323" s="318"/>
      <c r="E323" s="487"/>
      <c r="F323" s="493"/>
      <c r="G323" s="334"/>
      <c r="H323" s="455"/>
      <c r="I323" s="766"/>
      <c r="J323" s="456">
        <f t="shared" si="21"/>
        <v>0</v>
      </c>
      <c r="K323" s="779"/>
      <c r="L323" s="457">
        <f t="shared" si="22"/>
        <v>0</v>
      </c>
      <c r="M323" s="790">
        <f t="shared" ref="M323:N342" si="23">I323-K323</f>
        <v>0</v>
      </c>
      <c r="N323" s="829">
        <f t="shared" si="23"/>
        <v>0</v>
      </c>
      <c r="O323" s="819"/>
      <c r="P323" s="167"/>
    </row>
    <row r="324" spans="1:16" ht="18.75" customHeight="1" x14ac:dyDescent="0.15">
      <c r="A324" s="149"/>
      <c r="B324" s="216"/>
      <c r="C324" s="217"/>
      <c r="D324" s="318"/>
      <c r="E324" s="487"/>
      <c r="F324" s="492"/>
      <c r="G324" s="334"/>
      <c r="H324" s="455"/>
      <c r="I324" s="766"/>
      <c r="J324" s="456">
        <f t="shared" si="21"/>
        <v>0</v>
      </c>
      <c r="K324" s="779"/>
      <c r="L324" s="457">
        <f t="shared" si="22"/>
        <v>0</v>
      </c>
      <c r="M324" s="790">
        <f t="shared" si="23"/>
        <v>0</v>
      </c>
      <c r="N324" s="829">
        <f t="shared" si="23"/>
        <v>0</v>
      </c>
      <c r="O324" s="819"/>
      <c r="P324" s="167"/>
    </row>
    <row r="325" spans="1:16" ht="18.75" customHeight="1" x14ac:dyDescent="0.15">
      <c r="A325" s="149"/>
      <c r="B325" s="216"/>
      <c r="C325" s="217"/>
      <c r="D325" s="318"/>
      <c r="E325" s="487"/>
      <c r="F325" s="492"/>
      <c r="G325" s="334"/>
      <c r="H325" s="455"/>
      <c r="I325" s="766"/>
      <c r="J325" s="456">
        <f t="shared" si="21"/>
        <v>0</v>
      </c>
      <c r="K325" s="779"/>
      <c r="L325" s="457">
        <f t="shared" si="22"/>
        <v>0</v>
      </c>
      <c r="M325" s="790">
        <f t="shared" si="23"/>
        <v>0</v>
      </c>
      <c r="N325" s="829">
        <f t="shared" si="23"/>
        <v>0</v>
      </c>
      <c r="O325" s="819"/>
      <c r="P325" s="167"/>
    </row>
    <row r="326" spans="1:16" ht="18.75" customHeight="1" x14ac:dyDescent="0.15">
      <c r="A326" s="149"/>
      <c r="B326" s="216"/>
      <c r="C326" s="217"/>
      <c r="D326" s="318"/>
      <c r="E326" s="487"/>
      <c r="F326" s="492"/>
      <c r="G326" s="334"/>
      <c r="H326" s="455"/>
      <c r="I326" s="766"/>
      <c r="J326" s="456">
        <f t="shared" si="21"/>
        <v>0</v>
      </c>
      <c r="K326" s="779"/>
      <c r="L326" s="457">
        <f t="shared" si="22"/>
        <v>0</v>
      </c>
      <c r="M326" s="790">
        <f t="shared" si="23"/>
        <v>0</v>
      </c>
      <c r="N326" s="829">
        <f t="shared" si="23"/>
        <v>0</v>
      </c>
      <c r="O326" s="819"/>
      <c r="P326" s="167"/>
    </row>
    <row r="327" spans="1:16" ht="18.75" customHeight="1" x14ac:dyDescent="0.15">
      <c r="A327" s="149"/>
      <c r="B327" s="216"/>
      <c r="C327" s="217"/>
      <c r="D327" s="318"/>
      <c r="E327" s="487"/>
      <c r="F327" s="492"/>
      <c r="G327" s="334"/>
      <c r="H327" s="455"/>
      <c r="I327" s="766"/>
      <c r="J327" s="456">
        <f t="shared" si="21"/>
        <v>0</v>
      </c>
      <c r="K327" s="779"/>
      <c r="L327" s="457">
        <f t="shared" si="22"/>
        <v>0</v>
      </c>
      <c r="M327" s="790">
        <f t="shared" si="23"/>
        <v>0</v>
      </c>
      <c r="N327" s="829">
        <f t="shared" si="23"/>
        <v>0</v>
      </c>
      <c r="O327" s="819"/>
      <c r="P327" s="167"/>
    </row>
    <row r="328" spans="1:16" ht="18.75" customHeight="1" x14ac:dyDescent="0.15">
      <c r="A328" s="149"/>
      <c r="B328" s="216"/>
      <c r="C328" s="217"/>
      <c r="D328" s="318"/>
      <c r="E328" s="487"/>
      <c r="F328" s="492"/>
      <c r="G328" s="334"/>
      <c r="H328" s="455"/>
      <c r="I328" s="766"/>
      <c r="J328" s="456">
        <f t="shared" si="21"/>
        <v>0</v>
      </c>
      <c r="K328" s="779"/>
      <c r="L328" s="457">
        <f t="shared" si="22"/>
        <v>0</v>
      </c>
      <c r="M328" s="790">
        <f t="shared" si="23"/>
        <v>0</v>
      </c>
      <c r="N328" s="829">
        <f t="shared" si="23"/>
        <v>0</v>
      </c>
      <c r="O328" s="819"/>
      <c r="P328" s="167"/>
    </row>
    <row r="329" spans="1:16" ht="18.75" customHeight="1" x14ac:dyDescent="0.15">
      <c r="A329" s="149"/>
      <c r="B329" s="216"/>
      <c r="C329" s="217"/>
      <c r="D329" s="318"/>
      <c r="E329" s="487"/>
      <c r="F329" s="492"/>
      <c r="G329" s="334"/>
      <c r="H329" s="455"/>
      <c r="I329" s="766"/>
      <c r="J329" s="456">
        <f t="shared" si="21"/>
        <v>0</v>
      </c>
      <c r="K329" s="779"/>
      <c r="L329" s="457">
        <f t="shared" si="22"/>
        <v>0</v>
      </c>
      <c r="M329" s="790">
        <f t="shared" si="23"/>
        <v>0</v>
      </c>
      <c r="N329" s="829">
        <f t="shared" si="23"/>
        <v>0</v>
      </c>
      <c r="O329" s="819"/>
      <c r="P329" s="167"/>
    </row>
    <row r="330" spans="1:16" ht="18.75" customHeight="1" x14ac:dyDescent="0.15">
      <c r="A330" s="149"/>
      <c r="B330" s="216"/>
      <c r="C330" s="217"/>
      <c r="D330" s="318"/>
      <c r="E330" s="487"/>
      <c r="F330" s="492"/>
      <c r="G330" s="334"/>
      <c r="H330" s="455"/>
      <c r="I330" s="766"/>
      <c r="J330" s="456">
        <f t="shared" si="21"/>
        <v>0</v>
      </c>
      <c r="K330" s="779"/>
      <c r="L330" s="457">
        <f t="shared" si="22"/>
        <v>0</v>
      </c>
      <c r="M330" s="790">
        <f t="shared" si="23"/>
        <v>0</v>
      </c>
      <c r="N330" s="829">
        <f t="shared" si="23"/>
        <v>0</v>
      </c>
      <c r="O330" s="819"/>
      <c r="P330" s="167"/>
    </row>
    <row r="331" spans="1:16" ht="18.75" customHeight="1" x14ac:dyDescent="0.15">
      <c r="A331" s="149"/>
      <c r="B331" s="216"/>
      <c r="C331" s="217"/>
      <c r="D331" s="318"/>
      <c r="E331" s="487"/>
      <c r="F331" s="492"/>
      <c r="G331" s="334"/>
      <c r="H331" s="455"/>
      <c r="I331" s="766"/>
      <c r="J331" s="456">
        <f t="shared" si="21"/>
        <v>0</v>
      </c>
      <c r="K331" s="779"/>
      <c r="L331" s="457">
        <f t="shared" si="22"/>
        <v>0</v>
      </c>
      <c r="M331" s="790">
        <f t="shared" si="23"/>
        <v>0</v>
      </c>
      <c r="N331" s="829">
        <f t="shared" si="23"/>
        <v>0</v>
      </c>
      <c r="O331" s="819"/>
      <c r="P331" s="167"/>
    </row>
    <row r="332" spans="1:16" ht="18.75" customHeight="1" x14ac:dyDescent="0.15">
      <c r="A332" s="149"/>
      <c r="B332" s="216"/>
      <c r="C332" s="217"/>
      <c r="D332" s="318"/>
      <c r="E332" s="487"/>
      <c r="F332" s="492"/>
      <c r="G332" s="334"/>
      <c r="H332" s="455"/>
      <c r="I332" s="766"/>
      <c r="J332" s="456">
        <f t="shared" si="21"/>
        <v>0</v>
      </c>
      <c r="K332" s="779"/>
      <c r="L332" s="457">
        <f t="shared" si="22"/>
        <v>0</v>
      </c>
      <c r="M332" s="790">
        <f t="shared" si="23"/>
        <v>0</v>
      </c>
      <c r="N332" s="829">
        <f t="shared" si="23"/>
        <v>0</v>
      </c>
      <c r="O332" s="819"/>
      <c r="P332" s="167"/>
    </row>
    <row r="333" spans="1:16" ht="18.75" customHeight="1" x14ac:dyDescent="0.15">
      <c r="A333" s="149"/>
      <c r="B333" s="216"/>
      <c r="C333" s="217"/>
      <c r="D333" s="318"/>
      <c r="E333" s="487"/>
      <c r="F333" s="492"/>
      <c r="G333" s="334"/>
      <c r="H333" s="455"/>
      <c r="I333" s="766"/>
      <c r="J333" s="456">
        <f t="shared" si="21"/>
        <v>0</v>
      </c>
      <c r="K333" s="779"/>
      <c r="L333" s="457">
        <f t="shared" si="22"/>
        <v>0</v>
      </c>
      <c r="M333" s="790">
        <f t="shared" si="23"/>
        <v>0</v>
      </c>
      <c r="N333" s="829">
        <f t="shared" si="23"/>
        <v>0</v>
      </c>
      <c r="O333" s="819"/>
      <c r="P333" s="167"/>
    </row>
    <row r="334" spans="1:16" ht="18.75" customHeight="1" x14ac:dyDescent="0.15">
      <c r="A334" s="149"/>
      <c r="B334" s="216"/>
      <c r="C334" s="217"/>
      <c r="D334" s="318"/>
      <c r="E334" s="487"/>
      <c r="F334" s="492"/>
      <c r="G334" s="334"/>
      <c r="H334" s="455"/>
      <c r="I334" s="766"/>
      <c r="J334" s="456">
        <f t="shared" si="21"/>
        <v>0</v>
      </c>
      <c r="K334" s="779"/>
      <c r="L334" s="457">
        <f t="shared" si="22"/>
        <v>0</v>
      </c>
      <c r="M334" s="790">
        <f t="shared" si="23"/>
        <v>0</v>
      </c>
      <c r="N334" s="829">
        <f t="shared" si="23"/>
        <v>0</v>
      </c>
      <c r="O334" s="819"/>
      <c r="P334" s="167"/>
    </row>
    <row r="335" spans="1:16" ht="18.75" customHeight="1" x14ac:dyDescent="0.15">
      <c r="A335" s="149"/>
      <c r="B335" s="216"/>
      <c r="C335" s="217"/>
      <c r="D335" s="318"/>
      <c r="E335" s="487"/>
      <c r="F335" s="492"/>
      <c r="G335" s="334"/>
      <c r="H335" s="455"/>
      <c r="I335" s="766"/>
      <c r="J335" s="456">
        <f t="shared" si="21"/>
        <v>0</v>
      </c>
      <c r="K335" s="779"/>
      <c r="L335" s="457">
        <f t="shared" si="22"/>
        <v>0</v>
      </c>
      <c r="M335" s="790">
        <f t="shared" si="23"/>
        <v>0</v>
      </c>
      <c r="N335" s="829">
        <f t="shared" si="23"/>
        <v>0</v>
      </c>
      <c r="O335" s="819"/>
      <c r="P335" s="167"/>
    </row>
    <row r="336" spans="1:16" ht="18.75" customHeight="1" x14ac:dyDescent="0.15">
      <c r="A336" s="149"/>
      <c r="B336" s="216"/>
      <c r="C336" s="217"/>
      <c r="D336" s="318"/>
      <c r="E336" s="487"/>
      <c r="F336" s="492"/>
      <c r="G336" s="334"/>
      <c r="H336" s="455"/>
      <c r="I336" s="766"/>
      <c r="J336" s="456">
        <f t="shared" si="21"/>
        <v>0</v>
      </c>
      <c r="K336" s="779"/>
      <c r="L336" s="457">
        <f t="shared" si="22"/>
        <v>0</v>
      </c>
      <c r="M336" s="790">
        <f t="shared" si="23"/>
        <v>0</v>
      </c>
      <c r="N336" s="829">
        <f t="shared" si="23"/>
        <v>0</v>
      </c>
      <c r="O336" s="819"/>
      <c r="P336" s="167"/>
    </row>
    <row r="337" spans="1:16" ht="18.75" customHeight="1" x14ac:dyDescent="0.15">
      <c r="A337" s="149"/>
      <c r="B337" s="216"/>
      <c r="C337" s="217"/>
      <c r="D337" s="318"/>
      <c r="E337" s="487"/>
      <c r="F337" s="492"/>
      <c r="G337" s="334"/>
      <c r="H337" s="455"/>
      <c r="I337" s="766"/>
      <c r="J337" s="456">
        <f t="shared" si="21"/>
        <v>0</v>
      </c>
      <c r="K337" s="779"/>
      <c r="L337" s="457">
        <f t="shared" si="22"/>
        <v>0</v>
      </c>
      <c r="M337" s="790">
        <f t="shared" si="23"/>
        <v>0</v>
      </c>
      <c r="N337" s="829">
        <f t="shared" si="23"/>
        <v>0</v>
      </c>
      <c r="O337" s="819"/>
      <c r="P337" s="167"/>
    </row>
    <row r="338" spans="1:16" ht="18.75" customHeight="1" x14ac:dyDescent="0.15">
      <c r="A338" s="149"/>
      <c r="B338" s="216"/>
      <c r="C338" s="217"/>
      <c r="D338" s="318"/>
      <c r="E338" s="487"/>
      <c r="F338" s="492"/>
      <c r="G338" s="334"/>
      <c r="H338" s="455"/>
      <c r="I338" s="766"/>
      <c r="J338" s="456">
        <f t="shared" si="21"/>
        <v>0</v>
      </c>
      <c r="K338" s="779"/>
      <c r="L338" s="457">
        <f t="shared" si="22"/>
        <v>0</v>
      </c>
      <c r="M338" s="790">
        <f t="shared" si="23"/>
        <v>0</v>
      </c>
      <c r="N338" s="829">
        <f t="shared" si="23"/>
        <v>0</v>
      </c>
      <c r="O338" s="819"/>
      <c r="P338" s="167"/>
    </row>
    <row r="339" spans="1:16" ht="18.75" customHeight="1" x14ac:dyDescent="0.15">
      <c r="A339" s="149"/>
      <c r="B339" s="216"/>
      <c r="C339" s="217"/>
      <c r="D339" s="318"/>
      <c r="E339" s="487"/>
      <c r="F339" s="492"/>
      <c r="G339" s="334"/>
      <c r="H339" s="455"/>
      <c r="I339" s="766"/>
      <c r="J339" s="456">
        <f t="shared" si="21"/>
        <v>0</v>
      </c>
      <c r="K339" s="779"/>
      <c r="L339" s="457">
        <f t="shared" si="22"/>
        <v>0</v>
      </c>
      <c r="M339" s="790">
        <f t="shared" si="23"/>
        <v>0</v>
      </c>
      <c r="N339" s="829">
        <f t="shared" si="23"/>
        <v>0</v>
      </c>
      <c r="O339" s="819"/>
      <c r="P339" s="167"/>
    </row>
    <row r="340" spans="1:16" ht="18.75" customHeight="1" x14ac:dyDescent="0.15">
      <c r="A340" s="149"/>
      <c r="B340" s="216"/>
      <c r="C340" s="217"/>
      <c r="D340" s="318"/>
      <c r="E340" s="487"/>
      <c r="F340" s="492"/>
      <c r="G340" s="334"/>
      <c r="H340" s="455"/>
      <c r="I340" s="766"/>
      <c r="J340" s="456">
        <f t="shared" si="21"/>
        <v>0</v>
      </c>
      <c r="K340" s="779"/>
      <c r="L340" s="457">
        <f t="shared" si="22"/>
        <v>0</v>
      </c>
      <c r="M340" s="790">
        <f t="shared" si="23"/>
        <v>0</v>
      </c>
      <c r="N340" s="829">
        <f t="shared" si="23"/>
        <v>0</v>
      </c>
      <c r="O340" s="819"/>
      <c r="P340" s="167"/>
    </row>
    <row r="341" spans="1:16" ht="18.75" customHeight="1" x14ac:dyDescent="0.15">
      <c r="A341" s="149"/>
      <c r="B341" s="216"/>
      <c r="C341" s="217"/>
      <c r="D341" s="318"/>
      <c r="E341" s="487"/>
      <c r="F341" s="492"/>
      <c r="G341" s="334"/>
      <c r="H341" s="455"/>
      <c r="I341" s="766"/>
      <c r="J341" s="456">
        <f t="shared" si="21"/>
        <v>0</v>
      </c>
      <c r="K341" s="779"/>
      <c r="L341" s="457">
        <f t="shared" si="22"/>
        <v>0</v>
      </c>
      <c r="M341" s="790">
        <f t="shared" si="23"/>
        <v>0</v>
      </c>
      <c r="N341" s="829">
        <f t="shared" si="23"/>
        <v>0</v>
      </c>
      <c r="O341" s="819"/>
      <c r="P341" s="167"/>
    </row>
    <row r="342" spans="1:16" ht="18.75" customHeight="1" x14ac:dyDescent="0.15">
      <c r="A342" s="149"/>
      <c r="B342" s="216"/>
      <c r="C342" s="217"/>
      <c r="D342" s="318"/>
      <c r="E342" s="487"/>
      <c r="F342" s="492"/>
      <c r="G342" s="334"/>
      <c r="H342" s="455"/>
      <c r="I342" s="766"/>
      <c r="J342" s="456">
        <f t="shared" si="21"/>
        <v>0</v>
      </c>
      <c r="K342" s="779"/>
      <c r="L342" s="457">
        <f t="shared" si="22"/>
        <v>0</v>
      </c>
      <c r="M342" s="790">
        <f t="shared" si="23"/>
        <v>0</v>
      </c>
      <c r="N342" s="829">
        <f t="shared" si="23"/>
        <v>0</v>
      </c>
      <c r="O342" s="819"/>
      <c r="P342" s="167"/>
    </row>
    <row r="343" spans="1:16" ht="18.75" customHeight="1" x14ac:dyDescent="0.15">
      <c r="A343" s="149"/>
      <c r="B343" s="216"/>
      <c r="C343" s="217"/>
      <c r="D343" s="318"/>
      <c r="E343" s="487"/>
      <c r="F343" s="493"/>
      <c r="G343" s="334"/>
      <c r="H343" s="455"/>
      <c r="I343" s="766"/>
      <c r="J343" s="456">
        <f t="shared" si="21"/>
        <v>0</v>
      </c>
      <c r="K343" s="779"/>
      <c r="L343" s="457">
        <f t="shared" si="22"/>
        <v>0</v>
      </c>
      <c r="M343" s="790">
        <f t="shared" ref="M343:N352" si="24">I343-K343</f>
        <v>0</v>
      </c>
      <c r="N343" s="829">
        <f t="shared" si="24"/>
        <v>0</v>
      </c>
      <c r="O343" s="819"/>
      <c r="P343" s="167"/>
    </row>
    <row r="344" spans="1:16" ht="18.75" customHeight="1" x14ac:dyDescent="0.15">
      <c r="A344" s="149"/>
      <c r="B344" s="216"/>
      <c r="C344" s="217"/>
      <c r="D344" s="318"/>
      <c r="E344" s="487"/>
      <c r="F344" s="493"/>
      <c r="G344" s="334"/>
      <c r="H344" s="455"/>
      <c r="I344" s="766"/>
      <c r="J344" s="456">
        <f t="shared" si="21"/>
        <v>0</v>
      </c>
      <c r="K344" s="779"/>
      <c r="L344" s="457">
        <f t="shared" si="22"/>
        <v>0</v>
      </c>
      <c r="M344" s="790">
        <f t="shared" si="24"/>
        <v>0</v>
      </c>
      <c r="N344" s="829">
        <f t="shared" si="24"/>
        <v>0</v>
      </c>
      <c r="O344" s="819"/>
      <c r="P344" s="167"/>
    </row>
    <row r="345" spans="1:16" ht="18.75" customHeight="1" x14ac:dyDescent="0.15">
      <c r="A345" s="149"/>
      <c r="B345" s="216"/>
      <c r="C345" s="217"/>
      <c r="D345" s="318"/>
      <c r="E345" s="487"/>
      <c r="F345" s="493"/>
      <c r="G345" s="334"/>
      <c r="H345" s="455"/>
      <c r="I345" s="766"/>
      <c r="J345" s="456">
        <f t="shared" si="21"/>
        <v>0</v>
      </c>
      <c r="K345" s="779"/>
      <c r="L345" s="457">
        <f t="shared" si="22"/>
        <v>0</v>
      </c>
      <c r="M345" s="790">
        <f t="shared" si="24"/>
        <v>0</v>
      </c>
      <c r="N345" s="829">
        <f t="shared" si="24"/>
        <v>0</v>
      </c>
      <c r="O345" s="819"/>
      <c r="P345" s="167"/>
    </row>
    <row r="346" spans="1:16" ht="18.75" customHeight="1" x14ac:dyDescent="0.15">
      <c r="A346" s="149"/>
      <c r="B346" s="216"/>
      <c r="C346" s="217"/>
      <c r="D346" s="318"/>
      <c r="E346" s="487"/>
      <c r="F346" s="493"/>
      <c r="G346" s="334"/>
      <c r="H346" s="455"/>
      <c r="I346" s="766"/>
      <c r="J346" s="456">
        <f t="shared" si="21"/>
        <v>0</v>
      </c>
      <c r="K346" s="779"/>
      <c r="L346" s="457">
        <f t="shared" si="22"/>
        <v>0</v>
      </c>
      <c r="M346" s="790">
        <f t="shared" si="24"/>
        <v>0</v>
      </c>
      <c r="N346" s="829">
        <f t="shared" si="24"/>
        <v>0</v>
      </c>
      <c r="O346" s="819"/>
      <c r="P346" s="167"/>
    </row>
    <row r="347" spans="1:16" ht="18.75" customHeight="1" x14ac:dyDescent="0.15">
      <c r="A347" s="149"/>
      <c r="B347" s="216"/>
      <c r="C347" s="217"/>
      <c r="D347" s="318"/>
      <c r="E347" s="487"/>
      <c r="F347" s="493"/>
      <c r="G347" s="334"/>
      <c r="H347" s="455"/>
      <c r="I347" s="766"/>
      <c r="J347" s="456">
        <f t="shared" si="21"/>
        <v>0</v>
      </c>
      <c r="K347" s="779"/>
      <c r="L347" s="457">
        <f t="shared" si="22"/>
        <v>0</v>
      </c>
      <c r="M347" s="790">
        <f t="shared" si="24"/>
        <v>0</v>
      </c>
      <c r="N347" s="829">
        <f t="shared" si="24"/>
        <v>0</v>
      </c>
      <c r="O347" s="819"/>
      <c r="P347" s="167"/>
    </row>
    <row r="348" spans="1:16" ht="18.75" customHeight="1" x14ac:dyDescent="0.15">
      <c r="A348" s="149"/>
      <c r="B348" s="216"/>
      <c r="C348" s="217"/>
      <c r="D348" s="318"/>
      <c r="E348" s="487"/>
      <c r="F348" s="493"/>
      <c r="G348" s="334"/>
      <c r="H348" s="455"/>
      <c r="I348" s="766"/>
      <c r="J348" s="456">
        <f t="shared" si="21"/>
        <v>0</v>
      </c>
      <c r="K348" s="779"/>
      <c r="L348" s="457">
        <f t="shared" si="22"/>
        <v>0</v>
      </c>
      <c r="M348" s="790">
        <f t="shared" si="24"/>
        <v>0</v>
      </c>
      <c r="N348" s="829">
        <f t="shared" si="24"/>
        <v>0</v>
      </c>
      <c r="O348" s="819"/>
      <c r="P348" s="167"/>
    </row>
    <row r="349" spans="1:16" ht="18.75" customHeight="1" x14ac:dyDescent="0.15">
      <c r="A349" s="149"/>
      <c r="B349" s="216"/>
      <c r="C349" s="217"/>
      <c r="D349" s="318"/>
      <c r="E349" s="487"/>
      <c r="F349" s="493"/>
      <c r="G349" s="334"/>
      <c r="H349" s="455"/>
      <c r="I349" s="766"/>
      <c r="J349" s="456">
        <f t="shared" si="21"/>
        <v>0</v>
      </c>
      <c r="K349" s="779"/>
      <c r="L349" s="457">
        <f t="shared" si="22"/>
        <v>0</v>
      </c>
      <c r="M349" s="790">
        <f t="shared" si="24"/>
        <v>0</v>
      </c>
      <c r="N349" s="829">
        <f t="shared" si="24"/>
        <v>0</v>
      </c>
      <c r="O349" s="819"/>
      <c r="P349" s="167"/>
    </row>
    <row r="350" spans="1:16" ht="18.75" customHeight="1" x14ac:dyDescent="0.15">
      <c r="A350" s="149"/>
      <c r="B350" s="216"/>
      <c r="C350" s="217"/>
      <c r="D350" s="318"/>
      <c r="E350" s="487"/>
      <c r="F350" s="493"/>
      <c r="G350" s="334"/>
      <c r="H350" s="455"/>
      <c r="I350" s="766"/>
      <c r="J350" s="456">
        <f t="shared" si="21"/>
        <v>0</v>
      </c>
      <c r="K350" s="779"/>
      <c r="L350" s="457">
        <f t="shared" si="22"/>
        <v>0</v>
      </c>
      <c r="M350" s="790">
        <f>I350-K350</f>
        <v>0</v>
      </c>
      <c r="N350" s="829">
        <f t="shared" si="24"/>
        <v>0</v>
      </c>
      <c r="O350" s="819"/>
      <c r="P350" s="167"/>
    </row>
    <row r="351" spans="1:16" ht="18.75" customHeight="1" x14ac:dyDescent="0.15">
      <c r="A351" s="149"/>
      <c r="B351" s="216"/>
      <c r="C351" s="217"/>
      <c r="D351" s="318"/>
      <c r="E351" s="487"/>
      <c r="F351" s="493"/>
      <c r="G351" s="334"/>
      <c r="H351" s="455"/>
      <c r="I351" s="766"/>
      <c r="J351" s="456">
        <f t="shared" si="21"/>
        <v>0</v>
      </c>
      <c r="K351" s="779"/>
      <c r="L351" s="457">
        <f t="shared" si="22"/>
        <v>0</v>
      </c>
      <c r="M351" s="790">
        <f t="shared" si="24"/>
        <v>0</v>
      </c>
      <c r="N351" s="829">
        <f>J351-L351</f>
        <v>0</v>
      </c>
      <c r="O351" s="819"/>
      <c r="P351" s="167"/>
    </row>
    <row r="352" spans="1:16" ht="18.75" customHeight="1" x14ac:dyDescent="0.15">
      <c r="A352" s="149"/>
      <c r="B352" s="216"/>
      <c r="C352" s="217"/>
      <c r="D352" s="318"/>
      <c r="E352" s="487"/>
      <c r="F352" s="493"/>
      <c r="G352" s="334"/>
      <c r="H352" s="455"/>
      <c r="I352" s="766"/>
      <c r="J352" s="456">
        <f t="shared" si="21"/>
        <v>0</v>
      </c>
      <c r="K352" s="779"/>
      <c r="L352" s="457">
        <f t="shared" si="22"/>
        <v>0</v>
      </c>
      <c r="M352" s="790">
        <f t="shared" si="24"/>
        <v>0</v>
      </c>
      <c r="N352" s="829">
        <f t="shared" si="24"/>
        <v>0</v>
      </c>
      <c r="O352" s="819"/>
      <c r="P352" s="167"/>
    </row>
    <row r="353" spans="1:29" s="135" customFormat="1" ht="18.75" customHeight="1" x14ac:dyDescent="0.15">
      <c r="A353" s="149"/>
      <c r="B353" s="216"/>
      <c r="C353" s="217"/>
      <c r="D353" s="318"/>
      <c r="E353" s="353" t="s">
        <v>418</v>
      </c>
      <c r="F353" s="182" t="s">
        <v>852</v>
      </c>
      <c r="G353" s="334"/>
      <c r="H353" s="455"/>
      <c r="I353" s="766"/>
      <c r="J353" s="459">
        <f>SUMIFS(J322:J352,D322:D352,"設備（部材）")</f>
        <v>0</v>
      </c>
      <c r="K353" s="779"/>
      <c r="L353" s="460">
        <f>SUMIFS(L322:L352,D322:D352,"設備（部材）")</f>
        <v>0</v>
      </c>
      <c r="M353" s="790"/>
      <c r="N353" s="831">
        <f>J353-L353</f>
        <v>0</v>
      </c>
      <c r="O353" s="819"/>
      <c r="Q353" s="134"/>
      <c r="R353" s="134"/>
      <c r="S353" s="134"/>
      <c r="T353" s="134"/>
      <c r="U353" s="134"/>
      <c r="V353" s="134"/>
      <c r="W353" s="134"/>
      <c r="X353" s="134"/>
      <c r="Y353" s="134"/>
      <c r="Z353" s="134"/>
      <c r="AA353" s="134"/>
      <c r="AB353" s="134"/>
      <c r="AC353" s="134"/>
    </row>
    <row r="354" spans="1:29" s="135" customFormat="1" ht="18.75" customHeight="1" x14ac:dyDescent="0.15">
      <c r="A354" s="149"/>
      <c r="B354" s="216"/>
      <c r="C354" s="217"/>
      <c r="D354" s="318"/>
      <c r="E354" s="353" t="s">
        <v>853</v>
      </c>
      <c r="F354" s="182" t="s">
        <v>852</v>
      </c>
      <c r="G354" s="334"/>
      <c r="H354" s="455"/>
      <c r="I354" s="766"/>
      <c r="J354" s="459">
        <f>SUMIFS(J322:J352,D322:D352,"工事")</f>
        <v>0</v>
      </c>
      <c r="K354" s="779"/>
      <c r="L354" s="460">
        <f>SUMIFS(L322:L352,D322:D352,"工事")</f>
        <v>0</v>
      </c>
      <c r="M354" s="790"/>
      <c r="N354" s="831">
        <f>J354-L354</f>
        <v>0</v>
      </c>
      <c r="O354" s="819"/>
      <c r="Q354" s="134"/>
      <c r="R354" s="134"/>
      <c r="S354" s="134"/>
      <c r="T354" s="134"/>
      <c r="U354" s="134"/>
      <c r="V354" s="134"/>
      <c r="W354" s="134"/>
      <c r="X354" s="134"/>
      <c r="Y354" s="134"/>
      <c r="Z354" s="134"/>
      <c r="AA354" s="134"/>
      <c r="AB354" s="134"/>
      <c r="AC354" s="134"/>
    </row>
    <row r="355" spans="1:29" s="135" customFormat="1" ht="18.75" customHeight="1" thickBot="1" x14ac:dyDescent="0.2">
      <c r="A355" s="149"/>
      <c r="B355" s="218"/>
      <c r="C355" s="219"/>
      <c r="D355" s="319"/>
      <c r="E355" s="354" t="s">
        <v>850</v>
      </c>
      <c r="F355" s="355" t="s">
        <v>851</v>
      </c>
      <c r="G355" s="345"/>
      <c r="H355" s="489"/>
      <c r="I355" s="774"/>
      <c r="J355" s="494">
        <f>J353+J354</f>
        <v>0</v>
      </c>
      <c r="K355" s="786"/>
      <c r="L355" s="495">
        <f>L353+L354</f>
        <v>0</v>
      </c>
      <c r="M355" s="804"/>
      <c r="N355" s="832">
        <f>J355-L355</f>
        <v>0</v>
      </c>
      <c r="O355" s="838"/>
      <c r="Q355" s="134"/>
      <c r="R355" s="134"/>
      <c r="S355" s="134"/>
      <c r="T355" s="134"/>
      <c r="U355" s="134"/>
      <c r="V355" s="134"/>
      <c r="W355" s="134"/>
      <c r="X355" s="134"/>
      <c r="Y355" s="134"/>
      <c r="Z355" s="134"/>
      <c r="AA355" s="134"/>
      <c r="AB355" s="134"/>
      <c r="AC355" s="134"/>
    </row>
    <row r="356" spans="1:29" ht="18.75" customHeight="1" x14ac:dyDescent="0.15">
      <c r="A356" s="149"/>
      <c r="B356" s="183"/>
      <c r="C356" s="184"/>
      <c r="D356" s="316"/>
      <c r="E356" s="487"/>
      <c r="F356" s="492" t="s">
        <v>182</v>
      </c>
      <c r="G356" s="334"/>
      <c r="H356" s="455"/>
      <c r="I356" s="766"/>
      <c r="J356" s="456"/>
      <c r="K356" s="779"/>
      <c r="L356" s="457"/>
      <c r="M356" s="790"/>
      <c r="N356" s="829"/>
      <c r="O356" s="819"/>
      <c r="P356" s="167"/>
    </row>
    <row r="357" spans="1:29" ht="18.75" customHeight="1" x14ac:dyDescent="0.15">
      <c r="A357" s="149"/>
      <c r="B357" s="216"/>
      <c r="C357" s="217"/>
      <c r="D357" s="318"/>
      <c r="E357" s="487"/>
      <c r="F357" s="493"/>
      <c r="G357" s="334"/>
      <c r="H357" s="455"/>
      <c r="I357" s="766"/>
      <c r="J357" s="456">
        <f t="shared" ref="J357:J387" si="25">ROUNDDOWN(H357*I357,0)</f>
        <v>0</v>
      </c>
      <c r="K357" s="779"/>
      <c r="L357" s="457">
        <f t="shared" ref="L357:L387" si="26">ROUNDDOWN(H357*K357,0)</f>
        <v>0</v>
      </c>
      <c r="M357" s="790">
        <f>I357-K357</f>
        <v>0</v>
      </c>
      <c r="N357" s="829">
        <f>J357-L357</f>
        <v>0</v>
      </c>
      <c r="O357" s="819"/>
      <c r="P357" s="167"/>
    </row>
    <row r="358" spans="1:29" ht="18.75" customHeight="1" x14ac:dyDescent="0.15">
      <c r="A358" s="149"/>
      <c r="B358" s="216"/>
      <c r="C358" s="217"/>
      <c r="D358" s="318"/>
      <c r="E358" s="487"/>
      <c r="F358" s="493"/>
      <c r="G358" s="334"/>
      <c r="H358" s="455"/>
      <c r="I358" s="766"/>
      <c r="J358" s="456">
        <f t="shared" si="25"/>
        <v>0</v>
      </c>
      <c r="K358" s="779"/>
      <c r="L358" s="457">
        <f t="shared" si="26"/>
        <v>0</v>
      </c>
      <c r="M358" s="790">
        <f t="shared" ref="M358:N376" si="27">I358-K358</f>
        <v>0</v>
      </c>
      <c r="N358" s="829">
        <f t="shared" si="27"/>
        <v>0</v>
      </c>
      <c r="O358" s="819"/>
      <c r="P358" s="167"/>
    </row>
    <row r="359" spans="1:29" ht="18.75" customHeight="1" x14ac:dyDescent="0.15">
      <c r="A359" s="149"/>
      <c r="B359" s="216"/>
      <c r="C359" s="217"/>
      <c r="D359" s="318"/>
      <c r="E359" s="487"/>
      <c r="F359" s="492"/>
      <c r="G359" s="334"/>
      <c r="H359" s="455"/>
      <c r="I359" s="766"/>
      <c r="J359" s="456">
        <f t="shared" si="25"/>
        <v>0</v>
      </c>
      <c r="K359" s="779"/>
      <c r="L359" s="457">
        <f t="shared" si="26"/>
        <v>0</v>
      </c>
      <c r="M359" s="790">
        <f t="shared" si="27"/>
        <v>0</v>
      </c>
      <c r="N359" s="829">
        <f t="shared" si="27"/>
        <v>0</v>
      </c>
      <c r="O359" s="819"/>
      <c r="P359" s="167"/>
    </row>
    <row r="360" spans="1:29" ht="18.75" customHeight="1" x14ac:dyDescent="0.15">
      <c r="A360" s="149"/>
      <c r="B360" s="216"/>
      <c r="C360" s="217"/>
      <c r="D360" s="318"/>
      <c r="E360" s="487"/>
      <c r="F360" s="492"/>
      <c r="G360" s="334"/>
      <c r="H360" s="455"/>
      <c r="I360" s="766"/>
      <c r="J360" s="456">
        <f t="shared" si="25"/>
        <v>0</v>
      </c>
      <c r="K360" s="779"/>
      <c r="L360" s="457">
        <f t="shared" si="26"/>
        <v>0</v>
      </c>
      <c r="M360" s="790">
        <f t="shared" si="27"/>
        <v>0</v>
      </c>
      <c r="N360" s="829">
        <f t="shared" si="27"/>
        <v>0</v>
      </c>
      <c r="O360" s="819"/>
      <c r="P360" s="167"/>
    </row>
    <row r="361" spans="1:29" ht="18.75" customHeight="1" x14ac:dyDescent="0.15">
      <c r="A361" s="149"/>
      <c r="B361" s="216"/>
      <c r="C361" s="217"/>
      <c r="D361" s="318"/>
      <c r="E361" s="487"/>
      <c r="F361" s="492"/>
      <c r="G361" s="334"/>
      <c r="H361" s="455"/>
      <c r="I361" s="766"/>
      <c r="J361" s="456">
        <f t="shared" si="25"/>
        <v>0</v>
      </c>
      <c r="K361" s="779"/>
      <c r="L361" s="457">
        <f t="shared" si="26"/>
        <v>0</v>
      </c>
      <c r="M361" s="790">
        <f t="shared" si="27"/>
        <v>0</v>
      </c>
      <c r="N361" s="829">
        <f t="shared" si="27"/>
        <v>0</v>
      </c>
      <c r="O361" s="819"/>
      <c r="P361" s="167"/>
    </row>
    <row r="362" spans="1:29" ht="18.75" customHeight="1" x14ac:dyDescent="0.15">
      <c r="A362" s="149"/>
      <c r="B362" s="216"/>
      <c r="C362" s="217"/>
      <c r="D362" s="318"/>
      <c r="E362" s="487"/>
      <c r="F362" s="492"/>
      <c r="G362" s="334"/>
      <c r="H362" s="455"/>
      <c r="I362" s="766"/>
      <c r="J362" s="456">
        <f t="shared" si="25"/>
        <v>0</v>
      </c>
      <c r="K362" s="779"/>
      <c r="L362" s="457">
        <f t="shared" si="26"/>
        <v>0</v>
      </c>
      <c r="M362" s="790">
        <f t="shared" si="27"/>
        <v>0</v>
      </c>
      <c r="N362" s="829">
        <f t="shared" si="27"/>
        <v>0</v>
      </c>
      <c r="O362" s="819"/>
      <c r="P362" s="167"/>
    </row>
    <row r="363" spans="1:29" ht="18.75" customHeight="1" x14ac:dyDescent="0.15">
      <c r="A363" s="149"/>
      <c r="B363" s="216"/>
      <c r="C363" s="217"/>
      <c r="D363" s="318"/>
      <c r="E363" s="487"/>
      <c r="F363" s="492"/>
      <c r="G363" s="334"/>
      <c r="H363" s="455"/>
      <c r="I363" s="766"/>
      <c r="J363" s="456">
        <f t="shared" si="25"/>
        <v>0</v>
      </c>
      <c r="K363" s="779"/>
      <c r="L363" s="457">
        <f t="shared" si="26"/>
        <v>0</v>
      </c>
      <c r="M363" s="790">
        <f t="shared" si="27"/>
        <v>0</v>
      </c>
      <c r="N363" s="829">
        <f t="shared" si="27"/>
        <v>0</v>
      </c>
      <c r="O363" s="819"/>
      <c r="P363" s="167"/>
    </row>
    <row r="364" spans="1:29" ht="18.75" customHeight="1" x14ac:dyDescent="0.15">
      <c r="A364" s="149"/>
      <c r="B364" s="216"/>
      <c r="C364" s="217"/>
      <c r="D364" s="318"/>
      <c r="E364" s="487"/>
      <c r="F364" s="492"/>
      <c r="G364" s="334"/>
      <c r="H364" s="455"/>
      <c r="I364" s="766"/>
      <c r="J364" s="456">
        <f t="shared" si="25"/>
        <v>0</v>
      </c>
      <c r="K364" s="779"/>
      <c r="L364" s="457">
        <f t="shared" si="26"/>
        <v>0</v>
      </c>
      <c r="M364" s="790">
        <f t="shared" si="27"/>
        <v>0</v>
      </c>
      <c r="N364" s="829">
        <f t="shared" si="27"/>
        <v>0</v>
      </c>
      <c r="O364" s="819"/>
      <c r="P364" s="167"/>
    </row>
    <row r="365" spans="1:29" ht="18.75" customHeight="1" x14ac:dyDescent="0.15">
      <c r="A365" s="149"/>
      <c r="B365" s="216"/>
      <c r="C365" s="217"/>
      <c r="D365" s="318"/>
      <c r="E365" s="487"/>
      <c r="F365" s="492"/>
      <c r="G365" s="334"/>
      <c r="H365" s="455"/>
      <c r="I365" s="766"/>
      <c r="J365" s="456">
        <f t="shared" si="25"/>
        <v>0</v>
      </c>
      <c r="K365" s="779"/>
      <c r="L365" s="457">
        <f t="shared" si="26"/>
        <v>0</v>
      </c>
      <c r="M365" s="790">
        <f t="shared" si="27"/>
        <v>0</v>
      </c>
      <c r="N365" s="829">
        <f t="shared" si="27"/>
        <v>0</v>
      </c>
      <c r="O365" s="819"/>
      <c r="P365" s="167"/>
    </row>
    <row r="366" spans="1:29" ht="18.75" customHeight="1" x14ac:dyDescent="0.15">
      <c r="A366" s="149"/>
      <c r="B366" s="216"/>
      <c r="C366" s="217"/>
      <c r="D366" s="318"/>
      <c r="E366" s="487"/>
      <c r="F366" s="492"/>
      <c r="G366" s="334"/>
      <c r="H366" s="455"/>
      <c r="I366" s="766"/>
      <c r="J366" s="456">
        <f t="shared" si="25"/>
        <v>0</v>
      </c>
      <c r="K366" s="779"/>
      <c r="L366" s="457">
        <f t="shared" si="26"/>
        <v>0</v>
      </c>
      <c r="M366" s="790">
        <f t="shared" si="27"/>
        <v>0</v>
      </c>
      <c r="N366" s="829">
        <f t="shared" si="27"/>
        <v>0</v>
      </c>
      <c r="O366" s="819"/>
      <c r="P366" s="167"/>
    </row>
    <row r="367" spans="1:29" ht="18.75" customHeight="1" x14ac:dyDescent="0.15">
      <c r="A367" s="149"/>
      <c r="B367" s="216"/>
      <c r="C367" s="217"/>
      <c r="D367" s="318"/>
      <c r="E367" s="487"/>
      <c r="F367" s="492"/>
      <c r="G367" s="334"/>
      <c r="H367" s="455"/>
      <c r="I367" s="766"/>
      <c r="J367" s="456">
        <f t="shared" si="25"/>
        <v>0</v>
      </c>
      <c r="K367" s="779"/>
      <c r="L367" s="457">
        <f t="shared" si="26"/>
        <v>0</v>
      </c>
      <c r="M367" s="790">
        <f t="shared" si="27"/>
        <v>0</v>
      </c>
      <c r="N367" s="829">
        <f t="shared" si="27"/>
        <v>0</v>
      </c>
      <c r="O367" s="819"/>
      <c r="P367" s="167"/>
    </row>
    <row r="368" spans="1:29" ht="18.75" customHeight="1" x14ac:dyDescent="0.15">
      <c r="A368" s="149"/>
      <c r="B368" s="216"/>
      <c r="C368" s="217"/>
      <c r="D368" s="318"/>
      <c r="E368" s="487"/>
      <c r="F368" s="492"/>
      <c r="G368" s="334"/>
      <c r="H368" s="455"/>
      <c r="I368" s="766"/>
      <c r="J368" s="456">
        <f t="shared" si="25"/>
        <v>0</v>
      </c>
      <c r="K368" s="779"/>
      <c r="L368" s="457">
        <f t="shared" si="26"/>
        <v>0</v>
      </c>
      <c r="M368" s="790">
        <f t="shared" si="27"/>
        <v>0</v>
      </c>
      <c r="N368" s="829">
        <f t="shared" si="27"/>
        <v>0</v>
      </c>
      <c r="O368" s="819"/>
      <c r="P368" s="167"/>
    </row>
    <row r="369" spans="1:16" ht="18.75" customHeight="1" x14ac:dyDescent="0.15">
      <c r="A369" s="149"/>
      <c r="B369" s="216"/>
      <c r="C369" s="217"/>
      <c r="D369" s="318"/>
      <c r="E369" s="487"/>
      <c r="F369" s="492"/>
      <c r="G369" s="334"/>
      <c r="H369" s="455"/>
      <c r="I369" s="766"/>
      <c r="J369" s="456">
        <f t="shared" si="25"/>
        <v>0</v>
      </c>
      <c r="K369" s="779"/>
      <c r="L369" s="457">
        <f t="shared" si="26"/>
        <v>0</v>
      </c>
      <c r="M369" s="790">
        <f t="shared" si="27"/>
        <v>0</v>
      </c>
      <c r="N369" s="829">
        <f t="shared" si="27"/>
        <v>0</v>
      </c>
      <c r="O369" s="819"/>
      <c r="P369" s="167"/>
    </row>
    <row r="370" spans="1:16" ht="18.75" customHeight="1" x14ac:dyDescent="0.15">
      <c r="A370" s="149"/>
      <c r="B370" s="216"/>
      <c r="C370" s="217"/>
      <c r="D370" s="318"/>
      <c r="E370" s="487"/>
      <c r="F370" s="492"/>
      <c r="G370" s="334"/>
      <c r="H370" s="455"/>
      <c r="I370" s="766"/>
      <c r="J370" s="456">
        <f t="shared" si="25"/>
        <v>0</v>
      </c>
      <c r="K370" s="779"/>
      <c r="L370" s="457">
        <f t="shared" si="26"/>
        <v>0</v>
      </c>
      <c r="M370" s="790">
        <f t="shared" si="27"/>
        <v>0</v>
      </c>
      <c r="N370" s="829">
        <f t="shared" si="27"/>
        <v>0</v>
      </c>
      <c r="O370" s="819"/>
      <c r="P370" s="167"/>
    </row>
    <row r="371" spans="1:16" ht="18.75" customHeight="1" x14ac:dyDescent="0.15">
      <c r="A371" s="149"/>
      <c r="B371" s="216"/>
      <c r="C371" s="217"/>
      <c r="D371" s="318"/>
      <c r="E371" s="487"/>
      <c r="F371" s="492"/>
      <c r="G371" s="334"/>
      <c r="H371" s="455"/>
      <c r="I371" s="766"/>
      <c r="J371" s="456">
        <f t="shared" si="25"/>
        <v>0</v>
      </c>
      <c r="K371" s="779"/>
      <c r="L371" s="457">
        <f t="shared" si="26"/>
        <v>0</v>
      </c>
      <c r="M371" s="790">
        <f t="shared" si="27"/>
        <v>0</v>
      </c>
      <c r="N371" s="829">
        <f t="shared" si="27"/>
        <v>0</v>
      </c>
      <c r="O371" s="819"/>
      <c r="P371" s="167"/>
    </row>
    <row r="372" spans="1:16" ht="18.75" customHeight="1" x14ac:dyDescent="0.15">
      <c r="A372" s="149"/>
      <c r="B372" s="216"/>
      <c r="C372" s="217"/>
      <c r="D372" s="318"/>
      <c r="E372" s="487"/>
      <c r="F372" s="492"/>
      <c r="G372" s="334"/>
      <c r="H372" s="455"/>
      <c r="I372" s="766"/>
      <c r="J372" s="456">
        <f t="shared" si="25"/>
        <v>0</v>
      </c>
      <c r="K372" s="779"/>
      <c r="L372" s="457">
        <f t="shared" si="26"/>
        <v>0</v>
      </c>
      <c r="M372" s="790">
        <f t="shared" si="27"/>
        <v>0</v>
      </c>
      <c r="N372" s="829">
        <f t="shared" si="27"/>
        <v>0</v>
      </c>
      <c r="O372" s="819"/>
      <c r="P372" s="167"/>
    </row>
    <row r="373" spans="1:16" ht="18.75" customHeight="1" x14ac:dyDescent="0.15">
      <c r="A373" s="149"/>
      <c r="B373" s="216"/>
      <c r="C373" s="217"/>
      <c r="D373" s="318"/>
      <c r="E373" s="487"/>
      <c r="F373" s="492"/>
      <c r="G373" s="334"/>
      <c r="H373" s="455"/>
      <c r="I373" s="766"/>
      <c r="J373" s="456">
        <f t="shared" si="25"/>
        <v>0</v>
      </c>
      <c r="K373" s="779"/>
      <c r="L373" s="457">
        <f t="shared" si="26"/>
        <v>0</v>
      </c>
      <c r="M373" s="790">
        <f t="shared" si="27"/>
        <v>0</v>
      </c>
      <c r="N373" s="829">
        <f t="shared" si="27"/>
        <v>0</v>
      </c>
      <c r="O373" s="819"/>
      <c r="P373" s="167"/>
    </row>
    <row r="374" spans="1:16" ht="18.75" customHeight="1" x14ac:dyDescent="0.15">
      <c r="A374" s="149"/>
      <c r="B374" s="216"/>
      <c r="C374" s="217"/>
      <c r="D374" s="318"/>
      <c r="E374" s="487"/>
      <c r="F374" s="492"/>
      <c r="G374" s="334"/>
      <c r="H374" s="455"/>
      <c r="I374" s="766"/>
      <c r="J374" s="456">
        <f t="shared" si="25"/>
        <v>0</v>
      </c>
      <c r="K374" s="779"/>
      <c r="L374" s="457">
        <f t="shared" si="26"/>
        <v>0</v>
      </c>
      <c r="M374" s="790">
        <f t="shared" si="27"/>
        <v>0</v>
      </c>
      <c r="N374" s="829">
        <f t="shared" si="27"/>
        <v>0</v>
      </c>
      <c r="O374" s="819"/>
      <c r="P374" s="167"/>
    </row>
    <row r="375" spans="1:16" ht="18.75" customHeight="1" x14ac:dyDescent="0.15">
      <c r="A375" s="149"/>
      <c r="B375" s="216"/>
      <c r="C375" s="217"/>
      <c r="D375" s="318"/>
      <c r="E375" s="487"/>
      <c r="F375" s="492"/>
      <c r="G375" s="334"/>
      <c r="H375" s="455"/>
      <c r="I375" s="766"/>
      <c r="J375" s="456">
        <f t="shared" si="25"/>
        <v>0</v>
      </c>
      <c r="K375" s="779"/>
      <c r="L375" s="457">
        <f t="shared" si="26"/>
        <v>0</v>
      </c>
      <c r="M375" s="790">
        <f t="shared" si="27"/>
        <v>0</v>
      </c>
      <c r="N375" s="829">
        <f t="shared" si="27"/>
        <v>0</v>
      </c>
      <c r="O375" s="819"/>
      <c r="P375" s="167"/>
    </row>
    <row r="376" spans="1:16" ht="18.75" customHeight="1" x14ac:dyDescent="0.15">
      <c r="A376" s="149"/>
      <c r="B376" s="216"/>
      <c r="C376" s="217"/>
      <c r="D376" s="318"/>
      <c r="E376" s="487"/>
      <c r="F376" s="492"/>
      <c r="G376" s="334"/>
      <c r="H376" s="455"/>
      <c r="I376" s="766"/>
      <c r="J376" s="456">
        <f t="shared" si="25"/>
        <v>0</v>
      </c>
      <c r="K376" s="779"/>
      <c r="L376" s="457">
        <f t="shared" si="26"/>
        <v>0</v>
      </c>
      <c r="M376" s="790">
        <f t="shared" si="27"/>
        <v>0</v>
      </c>
      <c r="N376" s="829">
        <f t="shared" si="27"/>
        <v>0</v>
      </c>
      <c r="O376" s="819"/>
      <c r="P376" s="167"/>
    </row>
    <row r="377" spans="1:16" ht="18.75" customHeight="1" x14ac:dyDescent="0.15">
      <c r="A377" s="149"/>
      <c r="B377" s="216"/>
      <c r="C377" s="217"/>
      <c r="D377" s="318"/>
      <c r="E377" s="487"/>
      <c r="F377" s="493"/>
      <c r="G377" s="334"/>
      <c r="H377" s="455"/>
      <c r="I377" s="766"/>
      <c r="J377" s="456">
        <f t="shared" si="25"/>
        <v>0</v>
      </c>
      <c r="K377" s="779"/>
      <c r="L377" s="457">
        <f t="shared" si="26"/>
        <v>0</v>
      </c>
      <c r="M377" s="790">
        <f t="shared" ref="M377:N387" si="28">I377-K377</f>
        <v>0</v>
      </c>
      <c r="N377" s="829">
        <f t="shared" si="28"/>
        <v>0</v>
      </c>
      <c r="O377" s="819"/>
      <c r="P377" s="167"/>
    </row>
    <row r="378" spans="1:16" ht="18.75" customHeight="1" x14ac:dyDescent="0.15">
      <c r="A378" s="149"/>
      <c r="B378" s="216"/>
      <c r="C378" s="217"/>
      <c r="D378" s="318"/>
      <c r="E378" s="487"/>
      <c r="F378" s="493"/>
      <c r="G378" s="334"/>
      <c r="H378" s="455"/>
      <c r="I378" s="766"/>
      <c r="J378" s="456">
        <f t="shared" si="25"/>
        <v>0</v>
      </c>
      <c r="K378" s="779"/>
      <c r="L378" s="457">
        <f t="shared" si="26"/>
        <v>0</v>
      </c>
      <c r="M378" s="790">
        <f t="shared" si="28"/>
        <v>0</v>
      </c>
      <c r="N378" s="829">
        <f t="shared" si="28"/>
        <v>0</v>
      </c>
      <c r="O378" s="819"/>
      <c r="P378" s="167"/>
    </row>
    <row r="379" spans="1:16" ht="18.75" customHeight="1" x14ac:dyDescent="0.15">
      <c r="A379" s="149"/>
      <c r="B379" s="216"/>
      <c r="C379" s="217"/>
      <c r="D379" s="318"/>
      <c r="E379" s="487"/>
      <c r="F379" s="493"/>
      <c r="G379" s="334"/>
      <c r="H379" s="455"/>
      <c r="I379" s="766"/>
      <c r="J379" s="456">
        <f t="shared" si="25"/>
        <v>0</v>
      </c>
      <c r="K379" s="779"/>
      <c r="L379" s="457">
        <f t="shared" si="26"/>
        <v>0</v>
      </c>
      <c r="M379" s="790">
        <f t="shared" si="28"/>
        <v>0</v>
      </c>
      <c r="N379" s="829">
        <f t="shared" si="28"/>
        <v>0</v>
      </c>
      <c r="O379" s="819"/>
      <c r="P379" s="167"/>
    </row>
    <row r="380" spans="1:16" ht="18.75" customHeight="1" x14ac:dyDescent="0.15">
      <c r="A380" s="149"/>
      <c r="B380" s="216"/>
      <c r="C380" s="217"/>
      <c r="D380" s="318"/>
      <c r="E380" s="487"/>
      <c r="F380" s="493"/>
      <c r="G380" s="334"/>
      <c r="H380" s="455"/>
      <c r="I380" s="766"/>
      <c r="J380" s="456">
        <f t="shared" si="25"/>
        <v>0</v>
      </c>
      <c r="K380" s="779"/>
      <c r="L380" s="457">
        <f t="shared" si="26"/>
        <v>0</v>
      </c>
      <c r="M380" s="790">
        <f t="shared" si="28"/>
        <v>0</v>
      </c>
      <c r="N380" s="829">
        <f t="shared" si="28"/>
        <v>0</v>
      </c>
      <c r="O380" s="819"/>
      <c r="P380" s="167"/>
    </row>
    <row r="381" spans="1:16" ht="18.75" customHeight="1" x14ac:dyDescent="0.15">
      <c r="A381" s="149"/>
      <c r="B381" s="216"/>
      <c r="C381" s="217"/>
      <c r="D381" s="318"/>
      <c r="E381" s="487"/>
      <c r="F381" s="493"/>
      <c r="G381" s="334"/>
      <c r="H381" s="455"/>
      <c r="I381" s="766"/>
      <c r="J381" s="456">
        <f t="shared" si="25"/>
        <v>0</v>
      </c>
      <c r="K381" s="779"/>
      <c r="L381" s="457">
        <f t="shared" si="26"/>
        <v>0</v>
      </c>
      <c r="M381" s="790">
        <f t="shared" si="28"/>
        <v>0</v>
      </c>
      <c r="N381" s="829">
        <f t="shared" si="28"/>
        <v>0</v>
      </c>
      <c r="O381" s="819"/>
      <c r="P381" s="167"/>
    </row>
    <row r="382" spans="1:16" ht="18.75" customHeight="1" x14ac:dyDescent="0.15">
      <c r="A382" s="149"/>
      <c r="B382" s="216"/>
      <c r="C382" s="217"/>
      <c r="D382" s="318"/>
      <c r="E382" s="487"/>
      <c r="F382" s="493"/>
      <c r="G382" s="334"/>
      <c r="H382" s="455"/>
      <c r="I382" s="766"/>
      <c r="J382" s="456">
        <f t="shared" si="25"/>
        <v>0</v>
      </c>
      <c r="K382" s="779"/>
      <c r="L382" s="457">
        <f t="shared" si="26"/>
        <v>0</v>
      </c>
      <c r="M382" s="790">
        <f t="shared" si="28"/>
        <v>0</v>
      </c>
      <c r="N382" s="829">
        <f t="shared" si="28"/>
        <v>0</v>
      </c>
      <c r="O382" s="819"/>
      <c r="P382" s="167"/>
    </row>
    <row r="383" spans="1:16" ht="18.75" customHeight="1" x14ac:dyDescent="0.15">
      <c r="A383" s="149"/>
      <c r="B383" s="216"/>
      <c r="C383" s="217"/>
      <c r="D383" s="318"/>
      <c r="E383" s="487"/>
      <c r="F383" s="493"/>
      <c r="G383" s="334"/>
      <c r="H383" s="455"/>
      <c r="I383" s="766"/>
      <c r="J383" s="456">
        <f t="shared" si="25"/>
        <v>0</v>
      </c>
      <c r="K383" s="779"/>
      <c r="L383" s="457">
        <f t="shared" si="26"/>
        <v>0</v>
      </c>
      <c r="M383" s="790">
        <f t="shared" si="28"/>
        <v>0</v>
      </c>
      <c r="N383" s="829">
        <f t="shared" si="28"/>
        <v>0</v>
      </c>
      <c r="O383" s="819"/>
      <c r="P383" s="167"/>
    </row>
    <row r="384" spans="1:16" ht="18.75" customHeight="1" x14ac:dyDescent="0.15">
      <c r="A384" s="149"/>
      <c r="B384" s="216"/>
      <c r="C384" s="217"/>
      <c r="D384" s="318"/>
      <c r="E384" s="487"/>
      <c r="F384" s="493"/>
      <c r="G384" s="334"/>
      <c r="H384" s="455"/>
      <c r="I384" s="766"/>
      <c r="J384" s="456">
        <f t="shared" si="25"/>
        <v>0</v>
      </c>
      <c r="K384" s="779"/>
      <c r="L384" s="457">
        <f t="shared" si="26"/>
        <v>0</v>
      </c>
      <c r="M384" s="790">
        <f t="shared" si="28"/>
        <v>0</v>
      </c>
      <c r="N384" s="829">
        <f t="shared" si="28"/>
        <v>0</v>
      </c>
      <c r="O384" s="819"/>
      <c r="P384" s="167"/>
    </row>
    <row r="385" spans="1:29" ht="18.75" customHeight="1" x14ac:dyDescent="0.15">
      <c r="A385" s="149"/>
      <c r="B385" s="216"/>
      <c r="C385" s="217"/>
      <c r="D385" s="318"/>
      <c r="E385" s="487"/>
      <c r="F385" s="493"/>
      <c r="G385" s="334"/>
      <c r="H385" s="455"/>
      <c r="I385" s="766"/>
      <c r="J385" s="456">
        <f t="shared" si="25"/>
        <v>0</v>
      </c>
      <c r="K385" s="779"/>
      <c r="L385" s="457">
        <f t="shared" si="26"/>
        <v>0</v>
      </c>
      <c r="M385" s="790">
        <f t="shared" si="28"/>
        <v>0</v>
      </c>
      <c r="N385" s="829">
        <f t="shared" si="28"/>
        <v>0</v>
      </c>
      <c r="O385" s="819"/>
      <c r="P385" s="167"/>
    </row>
    <row r="386" spans="1:29" ht="18.75" customHeight="1" x14ac:dyDescent="0.15">
      <c r="A386" s="149"/>
      <c r="B386" s="216"/>
      <c r="C386" s="217"/>
      <c r="D386" s="318"/>
      <c r="E386" s="487"/>
      <c r="F386" s="493"/>
      <c r="G386" s="334"/>
      <c r="H386" s="455"/>
      <c r="I386" s="766"/>
      <c r="J386" s="456">
        <f t="shared" si="25"/>
        <v>0</v>
      </c>
      <c r="K386" s="779"/>
      <c r="L386" s="457">
        <f t="shared" si="26"/>
        <v>0</v>
      </c>
      <c r="M386" s="790">
        <f t="shared" si="28"/>
        <v>0</v>
      </c>
      <c r="N386" s="829">
        <f t="shared" si="28"/>
        <v>0</v>
      </c>
      <c r="O386" s="819"/>
      <c r="P386" s="167"/>
    </row>
    <row r="387" spans="1:29" ht="18.75" customHeight="1" x14ac:dyDescent="0.15">
      <c r="A387" s="149"/>
      <c r="B387" s="216"/>
      <c r="C387" s="217"/>
      <c r="D387" s="318"/>
      <c r="E387" s="487"/>
      <c r="F387" s="493"/>
      <c r="G387" s="334"/>
      <c r="H387" s="455"/>
      <c r="I387" s="766"/>
      <c r="J387" s="456">
        <f t="shared" si="25"/>
        <v>0</v>
      </c>
      <c r="K387" s="779"/>
      <c r="L387" s="457">
        <f t="shared" si="26"/>
        <v>0</v>
      </c>
      <c r="M387" s="790">
        <f t="shared" si="28"/>
        <v>0</v>
      </c>
      <c r="N387" s="829">
        <f t="shared" si="28"/>
        <v>0</v>
      </c>
      <c r="O387" s="819"/>
      <c r="P387" s="167"/>
    </row>
    <row r="388" spans="1:29" s="135" customFormat="1" ht="18.75" customHeight="1" x14ac:dyDescent="0.15">
      <c r="A388" s="149"/>
      <c r="B388" s="216"/>
      <c r="C388" s="217"/>
      <c r="D388" s="318"/>
      <c r="E388" s="353" t="s">
        <v>418</v>
      </c>
      <c r="F388" s="182" t="s">
        <v>852</v>
      </c>
      <c r="G388" s="334"/>
      <c r="H388" s="455"/>
      <c r="I388" s="766"/>
      <c r="J388" s="459">
        <f>SUMIFS(J357:J387,D357:D387,"設備（部材）")</f>
        <v>0</v>
      </c>
      <c r="K388" s="779"/>
      <c r="L388" s="460">
        <f>SUMIFS(L357:L387,D357:D387,"設備（部材）")</f>
        <v>0</v>
      </c>
      <c r="M388" s="790"/>
      <c r="N388" s="831">
        <f>J388-L388</f>
        <v>0</v>
      </c>
      <c r="O388" s="819"/>
      <c r="Q388" s="134"/>
      <c r="R388" s="134"/>
      <c r="S388" s="134"/>
      <c r="T388" s="134"/>
      <c r="U388" s="134"/>
      <c r="V388" s="134"/>
      <c r="W388" s="134"/>
      <c r="X388" s="134"/>
      <c r="Y388" s="134"/>
      <c r="Z388" s="134"/>
      <c r="AA388" s="134"/>
      <c r="AB388" s="134"/>
      <c r="AC388" s="134"/>
    </row>
    <row r="389" spans="1:29" s="135" customFormat="1" ht="18.75" customHeight="1" x14ac:dyDescent="0.15">
      <c r="A389" s="149"/>
      <c r="B389" s="216"/>
      <c r="C389" s="217"/>
      <c r="D389" s="318"/>
      <c r="E389" s="353" t="s">
        <v>853</v>
      </c>
      <c r="F389" s="182" t="s">
        <v>852</v>
      </c>
      <c r="G389" s="334"/>
      <c r="H389" s="455"/>
      <c r="I389" s="766"/>
      <c r="J389" s="459">
        <f>SUMIFS(J357:J387,D357:D387,"工事")</f>
        <v>0</v>
      </c>
      <c r="K389" s="779"/>
      <c r="L389" s="460">
        <f>SUMIFS(L357:L387,D357:D387,"工事")</f>
        <v>0</v>
      </c>
      <c r="M389" s="790"/>
      <c r="N389" s="831">
        <f>J389-L389</f>
        <v>0</v>
      </c>
      <c r="O389" s="819"/>
      <c r="Q389" s="134"/>
      <c r="R389" s="134"/>
      <c r="S389" s="134"/>
      <c r="T389" s="134"/>
      <c r="U389" s="134"/>
      <c r="V389" s="134"/>
      <c r="W389" s="134"/>
      <c r="X389" s="134"/>
      <c r="Y389" s="134"/>
      <c r="Z389" s="134"/>
      <c r="AA389" s="134"/>
      <c r="AB389" s="134"/>
      <c r="AC389" s="134"/>
    </row>
    <row r="390" spans="1:29" s="135" customFormat="1" ht="18.75" customHeight="1" thickBot="1" x14ac:dyDescent="0.2">
      <c r="A390" s="149"/>
      <c r="B390" s="218"/>
      <c r="C390" s="219"/>
      <c r="D390" s="319"/>
      <c r="E390" s="354" t="s">
        <v>850</v>
      </c>
      <c r="F390" s="355" t="s">
        <v>851</v>
      </c>
      <c r="G390" s="345"/>
      <c r="H390" s="489"/>
      <c r="I390" s="774"/>
      <c r="J390" s="494">
        <f>J388+J389</f>
        <v>0</v>
      </c>
      <c r="K390" s="786"/>
      <c r="L390" s="495">
        <f>L388+L389</f>
        <v>0</v>
      </c>
      <c r="M390" s="804"/>
      <c r="N390" s="832">
        <f>J390-L390</f>
        <v>0</v>
      </c>
      <c r="O390" s="838"/>
      <c r="Q390" s="134"/>
      <c r="R390" s="134"/>
      <c r="S390" s="134"/>
      <c r="T390" s="134"/>
      <c r="U390" s="134"/>
      <c r="V390" s="134"/>
      <c r="W390" s="134"/>
      <c r="X390" s="134"/>
      <c r="Y390" s="134"/>
      <c r="Z390" s="134"/>
      <c r="AA390" s="134"/>
      <c r="AB390" s="134"/>
      <c r="AC390" s="134"/>
    </row>
    <row r="391" spans="1:29" ht="18.75" customHeight="1" x14ac:dyDescent="0.15">
      <c r="A391" s="149"/>
      <c r="B391" s="183"/>
      <c r="C391" s="184"/>
      <c r="D391" s="316"/>
      <c r="E391" s="487"/>
      <c r="F391" s="492" t="s">
        <v>182</v>
      </c>
      <c r="G391" s="334"/>
      <c r="H391" s="455"/>
      <c r="I391" s="766"/>
      <c r="J391" s="456"/>
      <c r="K391" s="779"/>
      <c r="L391" s="457"/>
      <c r="M391" s="790"/>
      <c r="N391" s="829"/>
      <c r="O391" s="819"/>
      <c r="P391" s="167"/>
    </row>
    <row r="392" spans="1:29" ht="18.75" customHeight="1" x14ac:dyDescent="0.15">
      <c r="A392" s="149"/>
      <c r="B392" s="216"/>
      <c r="C392" s="217"/>
      <c r="D392" s="318"/>
      <c r="E392" s="487"/>
      <c r="F392" s="493"/>
      <c r="G392" s="334"/>
      <c r="H392" s="455"/>
      <c r="I392" s="766"/>
      <c r="J392" s="456">
        <f t="shared" ref="J392:J422" si="29">ROUNDDOWN(H392*I392,0)</f>
        <v>0</v>
      </c>
      <c r="K392" s="779"/>
      <c r="L392" s="457">
        <f t="shared" ref="L392:L422" si="30">ROUNDDOWN(H392*K392,0)</f>
        <v>0</v>
      </c>
      <c r="M392" s="790">
        <f>I392-K392</f>
        <v>0</v>
      </c>
      <c r="N392" s="829">
        <f>J392-L392</f>
        <v>0</v>
      </c>
      <c r="O392" s="819"/>
      <c r="P392" s="167"/>
    </row>
    <row r="393" spans="1:29" ht="18.75" customHeight="1" x14ac:dyDescent="0.15">
      <c r="A393" s="149"/>
      <c r="B393" s="216"/>
      <c r="C393" s="217"/>
      <c r="D393" s="318"/>
      <c r="E393" s="487"/>
      <c r="F393" s="493"/>
      <c r="G393" s="334"/>
      <c r="H393" s="455"/>
      <c r="I393" s="766"/>
      <c r="J393" s="456">
        <f t="shared" si="29"/>
        <v>0</v>
      </c>
      <c r="K393" s="779"/>
      <c r="L393" s="457">
        <f t="shared" si="30"/>
        <v>0</v>
      </c>
      <c r="M393" s="790">
        <f t="shared" ref="M393:N411" si="31">I393-K393</f>
        <v>0</v>
      </c>
      <c r="N393" s="829">
        <f t="shared" si="31"/>
        <v>0</v>
      </c>
      <c r="O393" s="819"/>
      <c r="P393" s="167"/>
    </row>
    <row r="394" spans="1:29" ht="18.75" customHeight="1" x14ac:dyDescent="0.15">
      <c r="A394" s="149"/>
      <c r="B394" s="216"/>
      <c r="C394" s="217"/>
      <c r="D394" s="318"/>
      <c r="E394" s="487"/>
      <c r="F394" s="492"/>
      <c r="G394" s="334"/>
      <c r="H394" s="455"/>
      <c r="I394" s="766"/>
      <c r="J394" s="456">
        <f t="shared" si="29"/>
        <v>0</v>
      </c>
      <c r="K394" s="779"/>
      <c r="L394" s="457">
        <f t="shared" si="30"/>
        <v>0</v>
      </c>
      <c r="M394" s="790">
        <f t="shared" si="31"/>
        <v>0</v>
      </c>
      <c r="N394" s="829">
        <f t="shared" si="31"/>
        <v>0</v>
      </c>
      <c r="O394" s="819"/>
      <c r="P394" s="167"/>
    </row>
    <row r="395" spans="1:29" ht="18.75" customHeight="1" x14ac:dyDescent="0.15">
      <c r="A395" s="149"/>
      <c r="B395" s="216"/>
      <c r="C395" s="217"/>
      <c r="D395" s="318"/>
      <c r="E395" s="487"/>
      <c r="F395" s="492"/>
      <c r="G395" s="334"/>
      <c r="H395" s="455"/>
      <c r="I395" s="766"/>
      <c r="J395" s="456">
        <f t="shared" si="29"/>
        <v>0</v>
      </c>
      <c r="K395" s="779"/>
      <c r="L395" s="457">
        <f t="shared" si="30"/>
        <v>0</v>
      </c>
      <c r="M395" s="790">
        <f t="shared" si="31"/>
        <v>0</v>
      </c>
      <c r="N395" s="829">
        <f t="shared" si="31"/>
        <v>0</v>
      </c>
      <c r="O395" s="819"/>
      <c r="P395" s="167"/>
    </row>
    <row r="396" spans="1:29" ht="18.75" customHeight="1" x14ac:dyDescent="0.15">
      <c r="A396" s="149"/>
      <c r="B396" s="216"/>
      <c r="C396" s="217"/>
      <c r="D396" s="318"/>
      <c r="E396" s="487"/>
      <c r="F396" s="492"/>
      <c r="G396" s="334"/>
      <c r="H396" s="455"/>
      <c r="I396" s="766"/>
      <c r="J396" s="456">
        <f t="shared" si="29"/>
        <v>0</v>
      </c>
      <c r="K396" s="779"/>
      <c r="L396" s="457">
        <f t="shared" si="30"/>
        <v>0</v>
      </c>
      <c r="M396" s="790">
        <f t="shared" si="31"/>
        <v>0</v>
      </c>
      <c r="N396" s="829">
        <f t="shared" si="31"/>
        <v>0</v>
      </c>
      <c r="O396" s="819"/>
      <c r="P396" s="167"/>
    </row>
    <row r="397" spans="1:29" ht="18.75" customHeight="1" x14ac:dyDescent="0.15">
      <c r="A397" s="149"/>
      <c r="B397" s="216"/>
      <c r="C397" s="217"/>
      <c r="D397" s="318"/>
      <c r="E397" s="487"/>
      <c r="F397" s="492"/>
      <c r="G397" s="334"/>
      <c r="H397" s="455"/>
      <c r="I397" s="766"/>
      <c r="J397" s="456">
        <f t="shared" si="29"/>
        <v>0</v>
      </c>
      <c r="K397" s="779"/>
      <c r="L397" s="457">
        <f t="shared" si="30"/>
        <v>0</v>
      </c>
      <c r="M397" s="790">
        <f t="shared" si="31"/>
        <v>0</v>
      </c>
      <c r="N397" s="829">
        <f t="shared" si="31"/>
        <v>0</v>
      </c>
      <c r="O397" s="819"/>
      <c r="P397" s="167"/>
    </row>
    <row r="398" spans="1:29" ht="18.75" customHeight="1" x14ac:dyDescent="0.15">
      <c r="A398" s="149"/>
      <c r="B398" s="216"/>
      <c r="C398" s="217"/>
      <c r="D398" s="318"/>
      <c r="E398" s="487"/>
      <c r="F398" s="492"/>
      <c r="G398" s="334"/>
      <c r="H398" s="455"/>
      <c r="I398" s="766"/>
      <c r="J398" s="456">
        <f t="shared" si="29"/>
        <v>0</v>
      </c>
      <c r="K398" s="779"/>
      <c r="L398" s="457">
        <f t="shared" si="30"/>
        <v>0</v>
      </c>
      <c r="M398" s="790">
        <f t="shared" si="31"/>
        <v>0</v>
      </c>
      <c r="N398" s="829">
        <f t="shared" si="31"/>
        <v>0</v>
      </c>
      <c r="O398" s="819"/>
      <c r="P398" s="167"/>
    </row>
    <row r="399" spans="1:29" ht="18.75" customHeight="1" x14ac:dyDescent="0.15">
      <c r="A399" s="149"/>
      <c r="B399" s="216"/>
      <c r="C399" s="217"/>
      <c r="D399" s="318"/>
      <c r="E399" s="487"/>
      <c r="F399" s="492"/>
      <c r="G399" s="334"/>
      <c r="H399" s="455"/>
      <c r="I399" s="766"/>
      <c r="J399" s="456">
        <f t="shared" si="29"/>
        <v>0</v>
      </c>
      <c r="K399" s="779"/>
      <c r="L399" s="457">
        <f t="shared" si="30"/>
        <v>0</v>
      </c>
      <c r="M399" s="790">
        <f t="shared" si="31"/>
        <v>0</v>
      </c>
      <c r="N399" s="829">
        <f t="shared" si="31"/>
        <v>0</v>
      </c>
      <c r="O399" s="819"/>
      <c r="P399" s="167"/>
    </row>
    <row r="400" spans="1:29" ht="18.75" customHeight="1" x14ac:dyDescent="0.15">
      <c r="A400" s="149"/>
      <c r="B400" s="216"/>
      <c r="C400" s="217"/>
      <c r="D400" s="318"/>
      <c r="E400" s="487"/>
      <c r="F400" s="492"/>
      <c r="G400" s="334"/>
      <c r="H400" s="455"/>
      <c r="I400" s="766"/>
      <c r="J400" s="456">
        <f t="shared" si="29"/>
        <v>0</v>
      </c>
      <c r="K400" s="779"/>
      <c r="L400" s="457">
        <f t="shared" si="30"/>
        <v>0</v>
      </c>
      <c r="M400" s="790">
        <f t="shared" si="31"/>
        <v>0</v>
      </c>
      <c r="N400" s="829">
        <f t="shared" si="31"/>
        <v>0</v>
      </c>
      <c r="O400" s="819"/>
      <c r="P400" s="167"/>
    </row>
    <row r="401" spans="1:16" ht="18.75" customHeight="1" x14ac:dyDescent="0.15">
      <c r="A401" s="149"/>
      <c r="B401" s="216"/>
      <c r="C401" s="217"/>
      <c r="D401" s="318"/>
      <c r="E401" s="487"/>
      <c r="F401" s="492"/>
      <c r="G401" s="334"/>
      <c r="H401" s="455"/>
      <c r="I401" s="766"/>
      <c r="J401" s="456">
        <f t="shared" si="29"/>
        <v>0</v>
      </c>
      <c r="K401" s="779"/>
      <c r="L401" s="457">
        <f t="shared" si="30"/>
        <v>0</v>
      </c>
      <c r="M401" s="790">
        <f t="shared" si="31"/>
        <v>0</v>
      </c>
      <c r="N401" s="829">
        <f t="shared" si="31"/>
        <v>0</v>
      </c>
      <c r="O401" s="819"/>
      <c r="P401" s="167"/>
    </row>
    <row r="402" spans="1:16" ht="18.75" customHeight="1" x14ac:dyDescent="0.15">
      <c r="A402" s="149"/>
      <c r="B402" s="216"/>
      <c r="C402" s="217"/>
      <c r="D402" s="318"/>
      <c r="E402" s="487"/>
      <c r="F402" s="492"/>
      <c r="G402" s="334"/>
      <c r="H402" s="455"/>
      <c r="I402" s="766"/>
      <c r="J402" s="456">
        <f t="shared" si="29"/>
        <v>0</v>
      </c>
      <c r="K402" s="779"/>
      <c r="L402" s="457">
        <f t="shared" si="30"/>
        <v>0</v>
      </c>
      <c r="M402" s="790">
        <f t="shared" si="31"/>
        <v>0</v>
      </c>
      <c r="N402" s="829">
        <f t="shared" si="31"/>
        <v>0</v>
      </c>
      <c r="O402" s="819"/>
      <c r="P402" s="167"/>
    </row>
    <row r="403" spans="1:16" ht="18.75" customHeight="1" x14ac:dyDescent="0.15">
      <c r="A403" s="149"/>
      <c r="B403" s="216"/>
      <c r="C403" s="217"/>
      <c r="D403" s="318"/>
      <c r="E403" s="487"/>
      <c r="F403" s="492"/>
      <c r="G403" s="334"/>
      <c r="H403" s="455"/>
      <c r="I403" s="766"/>
      <c r="J403" s="456">
        <f t="shared" si="29"/>
        <v>0</v>
      </c>
      <c r="K403" s="779"/>
      <c r="L403" s="457">
        <f t="shared" si="30"/>
        <v>0</v>
      </c>
      <c r="M403" s="790">
        <f t="shared" si="31"/>
        <v>0</v>
      </c>
      <c r="N403" s="829">
        <f t="shared" si="31"/>
        <v>0</v>
      </c>
      <c r="O403" s="819"/>
      <c r="P403" s="167"/>
    </row>
    <row r="404" spans="1:16" ht="18.75" customHeight="1" x14ac:dyDescent="0.15">
      <c r="A404" s="149"/>
      <c r="B404" s="216"/>
      <c r="C404" s="217"/>
      <c r="D404" s="318"/>
      <c r="E404" s="487"/>
      <c r="F404" s="492"/>
      <c r="G404" s="334"/>
      <c r="H404" s="455"/>
      <c r="I404" s="766"/>
      <c r="J404" s="456">
        <f t="shared" si="29"/>
        <v>0</v>
      </c>
      <c r="K404" s="779"/>
      <c r="L404" s="457">
        <f t="shared" si="30"/>
        <v>0</v>
      </c>
      <c r="M404" s="790">
        <f t="shared" si="31"/>
        <v>0</v>
      </c>
      <c r="N404" s="829">
        <f t="shared" si="31"/>
        <v>0</v>
      </c>
      <c r="O404" s="819"/>
      <c r="P404" s="167"/>
    </row>
    <row r="405" spans="1:16" ht="18.75" customHeight="1" x14ac:dyDescent="0.15">
      <c r="A405" s="149"/>
      <c r="B405" s="216"/>
      <c r="C405" s="217"/>
      <c r="D405" s="318"/>
      <c r="E405" s="487"/>
      <c r="F405" s="492"/>
      <c r="G405" s="334"/>
      <c r="H405" s="455"/>
      <c r="I405" s="766"/>
      <c r="J405" s="456">
        <f t="shared" si="29"/>
        <v>0</v>
      </c>
      <c r="K405" s="779"/>
      <c r="L405" s="457">
        <f t="shared" si="30"/>
        <v>0</v>
      </c>
      <c r="M405" s="790">
        <f t="shared" si="31"/>
        <v>0</v>
      </c>
      <c r="N405" s="829">
        <f t="shared" si="31"/>
        <v>0</v>
      </c>
      <c r="O405" s="819"/>
      <c r="P405" s="167"/>
    </row>
    <row r="406" spans="1:16" ht="18.75" customHeight="1" x14ac:dyDescent="0.15">
      <c r="A406" s="149"/>
      <c r="B406" s="216"/>
      <c r="C406" s="217"/>
      <c r="D406" s="318"/>
      <c r="E406" s="487"/>
      <c r="F406" s="492"/>
      <c r="G406" s="334"/>
      <c r="H406" s="455"/>
      <c r="I406" s="766"/>
      <c r="J406" s="456">
        <f t="shared" si="29"/>
        <v>0</v>
      </c>
      <c r="K406" s="779"/>
      <c r="L406" s="457">
        <f t="shared" si="30"/>
        <v>0</v>
      </c>
      <c r="M406" s="790">
        <f t="shared" si="31"/>
        <v>0</v>
      </c>
      <c r="N406" s="829">
        <f t="shared" si="31"/>
        <v>0</v>
      </c>
      <c r="O406" s="819"/>
      <c r="P406" s="167"/>
    </row>
    <row r="407" spans="1:16" ht="18.75" customHeight="1" x14ac:dyDescent="0.15">
      <c r="A407" s="149"/>
      <c r="B407" s="216"/>
      <c r="C407" s="217"/>
      <c r="D407" s="318"/>
      <c r="E407" s="487"/>
      <c r="F407" s="492"/>
      <c r="G407" s="334"/>
      <c r="H407" s="455"/>
      <c r="I407" s="766"/>
      <c r="J407" s="456">
        <f t="shared" si="29"/>
        <v>0</v>
      </c>
      <c r="K407" s="779"/>
      <c r="L407" s="457">
        <f t="shared" si="30"/>
        <v>0</v>
      </c>
      <c r="M407" s="790">
        <f t="shared" si="31"/>
        <v>0</v>
      </c>
      <c r="N407" s="829">
        <f t="shared" si="31"/>
        <v>0</v>
      </c>
      <c r="O407" s="819"/>
      <c r="P407" s="167"/>
    </row>
    <row r="408" spans="1:16" ht="18.75" customHeight="1" x14ac:dyDescent="0.15">
      <c r="A408" s="149"/>
      <c r="B408" s="216"/>
      <c r="C408" s="217"/>
      <c r="D408" s="318"/>
      <c r="E408" s="487"/>
      <c r="F408" s="492"/>
      <c r="G408" s="334"/>
      <c r="H408" s="455"/>
      <c r="I408" s="766"/>
      <c r="J408" s="456">
        <f t="shared" si="29"/>
        <v>0</v>
      </c>
      <c r="K408" s="779"/>
      <c r="L408" s="457">
        <f t="shared" si="30"/>
        <v>0</v>
      </c>
      <c r="M408" s="790">
        <f t="shared" si="31"/>
        <v>0</v>
      </c>
      <c r="N408" s="829">
        <f t="shared" si="31"/>
        <v>0</v>
      </c>
      <c r="O408" s="819"/>
      <c r="P408" s="167"/>
    </row>
    <row r="409" spans="1:16" ht="18.75" customHeight="1" x14ac:dyDescent="0.15">
      <c r="A409" s="149"/>
      <c r="B409" s="216"/>
      <c r="C409" s="217"/>
      <c r="D409" s="318"/>
      <c r="E409" s="487"/>
      <c r="F409" s="492"/>
      <c r="G409" s="334"/>
      <c r="H409" s="455"/>
      <c r="I409" s="766"/>
      <c r="J409" s="456">
        <f t="shared" si="29"/>
        <v>0</v>
      </c>
      <c r="K409" s="779"/>
      <c r="L409" s="457">
        <f t="shared" si="30"/>
        <v>0</v>
      </c>
      <c r="M409" s="790">
        <f t="shared" si="31"/>
        <v>0</v>
      </c>
      <c r="N409" s="829">
        <f t="shared" si="31"/>
        <v>0</v>
      </c>
      <c r="O409" s="819"/>
      <c r="P409" s="167"/>
    </row>
    <row r="410" spans="1:16" ht="18.75" customHeight="1" x14ac:dyDescent="0.15">
      <c r="A410" s="149"/>
      <c r="B410" s="216"/>
      <c r="C410" s="217"/>
      <c r="D410" s="318"/>
      <c r="E410" s="487"/>
      <c r="F410" s="492"/>
      <c r="G410" s="334"/>
      <c r="H410" s="455"/>
      <c r="I410" s="766"/>
      <c r="J410" s="456">
        <f t="shared" si="29"/>
        <v>0</v>
      </c>
      <c r="K410" s="779"/>
      <c r="L410" s="457">
        <f t="shared" si="30"/>
        <v>0</v>
      </c>
      <c r="M410" s="790">
        <f t="shared" si="31"/>
        <v>0</v>
      </c>
      <c r="N410" s="829">
        <f t="shared" si="31"/>
        <v>0</v>
      </c>
      <c r="O410" s="819"/>
      <c r="P410" s="167"/>
    </row>
    <row r="411" spans="1:16" ht="18.75" customHeight="1" x14ac:dyDescent="0.15">
      <c r="A411" s="149"/>
      <c r="B411" s="216"/>
      <c r="C411" s="217"/>
      <c r="D411" s="318"/>
      <c r="E411" s="487"/>
      <c r="F411" s="492"/>
      <c r="G411" s="334"/>
      <c r="H411" s="455"/>
      <c r="I411" s="766"/>
      <c r="J411" s="456">
        <f t="shared" si="29"/>
        <v>0</v>
      </c>
      <c r="K411" s="779"/>
      <c r="L411" s="457">
        <f t="shared" si="30"/>
        <v>0</v>
      </c>
      <c r="M411" s="790">
        <f t="shared" si="31"/>
        <v>0</v>
      </c>
      <c r="N411" s="829">
        <f t="shared" si="31"/>
        <v>0</v>
      </c>
      <c r="O411" s="819"/>
      <c r="P411" s="167"/>
    </row>
    <row r="412" spans="1:16" ht="18.75" customHeight="1" x14ac:dyDescent="0.15">
      <c r="A412" s="149"/>
      <c r="B412" s="216"/>
      <c r="C412" s="217"/>
      <c r="D412" s="318"/>
      <c r="E412" s="487"/>
      <c r="F412" s="493"/>
      <c r="G412" s="334"/>
      <c r="H412" s="455"/>
      <c r="I412" s="766"/>
      <c r="J412" s="456">
        <f t="shared" si="29"/>
        <v>0</v>
      </c>
      <c r="K412" s="779"/>
      <c r="L412" s="457">
        <f t="shared" si="30"/>
        <v>0</v>
      </c>
      <c r="M412" s="790">
        <f t="shared" ref="M412:N422" si="32">I412-K412</f>
        <v>0</v>
      </c>
      <c r="N412" s="829">
        <f t="shared" si="32"/>
        <v>0</v>
      </c>
      <c r="O412" s="819"/>
      <c r="P412" s="167"/>
    </row>
    <row r="413" spans="1:16" ht="18.75" customHeight="1" x14ac:dyDescent="0.15">
      <c r="A413" s="149"/>
      <c r="B413" s="216"/>
      <c r="C413" s="217"/>
      <c r="D413" s="318"/>
      <c r="E413" s="487"/>
      <c r="F413" s="493"/>
      <c r="G413" s="334"/>
      <c r="H413" s="455"/>
      <c r="I413" s="766"/>
      <c r="J413" s="456">
        <f t="shared" si="29"/>
        <v>0</v>
      </c>
      <c r="K413" s="779"/>
      <c r="L413" s="457">
        <f t="shared" si="30"/>
        <v>0</v>
      </c>
      <c r="M413" s="790">
        <f t="shared" si="32"/>
        <v>0</v>
      </c>
      <c r="N413" s="829">
        <f t="shared" si="32"/>
        <v>0</v>
      </c>
      <c r="O413" s="819"/>
      <c r="P413" s="167"/>
    </row>
    <row r="414" spans="1:16" ht="18.75" customHeight="1" x14ac:dyDescent="0.15">
      <c r="A414" s="149"/>
      <c r="B414" s="216"/>
      <c r="C414" s="217"/>
      <c r="D414" s="318"/>
      <c r="E414" s="487"/>
      <c r="F414" s="493"/>
      <c r="G414" s="334"/>
      <c r="H414" s="455"/>
      <c r="I414" s="766"/>
      <c r="J414" s="456">
        <f t="shared" si="29"/>
        <v>0</v>
      </c>
      <c r="K414" s="779"/>
      <c r="L414" s="457">
        <f t="shared" si="30"/>
        <v>0</v>
      </c>
      <c r="M414" s="790">
        <f t="shared" si="32"/>
        <v>0</v>
      </c>
      <c r="N414" s="829">
        <f t="shared" si="32"/>
        <v>0</v>
      </c>
      <c r="O414" s="819"/>
      <c r="P414" s="167"/>
    </row>
    <row r="415" spans="1:16" ht="18.75" customHeight="1" x14ac:dyDescent="0.15">
      <c r="A415" s="149"/>
      <c r="B415" s="216"/>
      <c r="C415" s="217"/>
      <c r="D415" s="318"/>
      <c r="E415" s="487"/>
      <c r="F415" s="493"/>
      <c r="G415" s="334"/>
      <c r="H415" s="455"/>
      <c r="I415" s="766"/>
      <c r="J415" s="456">
        <f t="shared" si="29"/>
        <v>0</v>
      </c>
      <c r="K415" s="779"/>
      <c r="L415" s="457">
        <f t="shared" si="30"/>
        <v>0</v>
      </c>
      <c r="M415" s="790">
        <f t="shared" si="32"/>
        <v>0</v>
      </c>
      <c r="N415" s="829">
        <f t="shared" si="32"/>
        <v>0</v>
      </c>
      <c r="O415" s="819"/>
      <c r="P415" s="167"/>
    </row>
    <row r="416" spans="1:16" ht="18.75" customHeight="1" x14ac:dyDescent="0.15">
      <c r="A416" s="149"/>
      <c r="B416" s="216"/>
      <c r="C416" s="217"/>
      <c r="D416" s="318"/>
      <c r="E416" s="487"/>
      <c r="F416" s="493"/>
      <c r="G416" s="334"/>
      <c r="H416" s="455"/>
      <c r="I416" s="766"/>
      <c r="J416" s="456">
        <f t="shared" si="29"/>
        <v>0</v>
      </c>
      <c r="K416" s="779"/>
      <c r="L416" s="457">
        <f t="shared" si="30"/>
        <v>0</v>
      </c>
      <c r="M416" s="790">
        <f t="shared" si="32"/>
        <v>0</v>
      </c>
      <c r="N416" s="829">
        <f t="shared" si="32"/>
        <v>0</v>
      </c>
      <c r="O416" s="819"/>
      <c r="P416" s="167"/>
    </row>
    <row r="417" spans="1:29" ht="18.75" customHeight="1" x14ac:dyDescent="0.15">
      <c r="A417" s="149"/>
      <c r="B417" s="216"/>
      <c r="C417" s="217"/>
      <c r="D417" s="318"/>
      <c r="E417" s="487"/>
      <c r="F417" s="493"/>
      <c r="G417" s="334"/>
      <c r="H417" s="455"/>
      <c r="I417" s="766"/>
      <c r="J417" s="456">
        <f t="shared" si="29"/>
        <v>0</v>
      </c>
      <c r="K417" s="779"/>
      <c r="L417" s="457">
        <f t="shared" si="30"/>
        <v>0</v>
      </c>
      <c r="M417" s="790">
        <f t="shared" si="32"/>
        <v>0</v>
      </c>
      <c r="N417" s="829">
        <f t="shared" si="32"/>
        <v>0</v>
      </c>
      <c r="O417" s="819"/>
      <c r="P417" s="167"/>
    </row>
    <row r="418" spans="1:29" ht="18.75" customHeight="1" x14ac:dyDescent="0.15">
      <c r="A418" s="149"/>
      <c r="B418" s="216"/>
      <c r="C418" s="217"/>
      <c r="D418" s="318"/>
      <c r="E418" s="487"/>
      <c r="F418" s="493"/>
      <c r="G418" s="334"/>
      <c r="H418" s="455"/>
      <c r="I418" s="766"/>
      <c r="J418" s="456">
        <f t="shared" si="29"/>
        <v>0</v>
      </c>
      <c r="K418" s="779"/>
      <c r="L418" s="457">
        <f t="shared" si="30"/>
        <v>0</v>
      </c>
      <c r="M418" s="790">
        <f t="shared" si="32"/>
        <v>0</v>
      </c>
      <c r="N418" s="829">
        <f t="shared" si="32"/>
        <v>0</v>
      </c>
      <c r="O418" s="819"/>
      <c r="P418" s="167"/>
    </row>
    <row r="419" spans="1:29" ht="18.75" customHeight="1" x14ac:dyDescent="0.15">
      <c r="A419" s="149"/>
      <c r="B419" s="216"/>
      <c r="C419" s="217"/>
      <c r="D419" s="318"/>
      <c r="E419" s="487"/>
      <c r="F419" s="493"/>
      <c r="G419" s="334"/>
      <c r="H419" s="455"/>
      <c r="I419" s="766"/>
      <c r="J419" s="456">
        <f t="shared" si="29"/>
        <v>0</v>
      </c>
      <c r="K419" s="779"/>
      <c r="L419" s="457">
        <f t="shared" si="30"/>
        <v>0</v>
      </c>
      <c r="M419" s="790">
        <f t="shared" si="32"/>
        <v>0</v>
      </c>
      <c r="N419" s="829">
        <f t="shared" si="32"/>
        <v>0</v>
      </c>
      <c r="O419" s="819"/>
      <c r="P419" s="167"/>
    </row>
    <row r="420" spans="1:29" ht="18.75" customHeight="1" x14ac:dyDescent="0.15">
      <c r="A420" s="149"/>
      <c r="B420" s="216"/>
      <c r="C420" s="217"/>
      <c r="D420" s="318"/>
      <c r="E420" s="487"/>
      <c r="F420" s="493"/>
      <c r="G420" s="334"/>
      <c r="H420" s="455"/>
      <c r="I420" s="766"/>
      <c r="J420" s="456">
        <f t="shared" si="29"/>
        <v>0</v>
      </c>
      <c r="K420" s="779"/>
      <c r="L420" s="457">
        <f t="shared" si="30"/>
        <v>0</v>
      </c>
      <c r="M420" s="790">
        <f t="shared" si="32"/>
        <v>0</v>
      </c>
      <c r="N420" s="829">
        <f t="shared" si="32"/>
        <v>0</v>
      </c>
      <c r="O420" s="819"/>
      <c r="P420" s="167"/>
    </row>
    <row r="421" spans="1:29" ht="18.75" customHeight="1" x14ac:dyDescent="0.15">
      <c r="A421" s="149"/>
      <c r="B421" s="216"/>
      <c r="C421" s="217"/>
      <c r="D421" s="318"/>
      <c r="E421" s="487"/>
      <c r="F421" s="493"/>
      <c r="G421" s="334"/>
      <c r="H421" s="455"/>
      <c r="I421" s="766"/>
      <c r="J421" s="456">
        <f t="shared" si="29"/>
        <v>0</v>
      </c>
      <c r="K421" s="779"/>
      <c r="L421" s="457">
        <f t="shared" si="30"/>
        <v>0</v>
      </c>
      <c r="M421" s="790">
        <f t="shared" si="32"/>
        <v>0</v>
      </c>
      <c r="N421" s="829">
        <f t="shared" si="32"/>
        <v>0</v>
      </c>
      <c r="O421" s="819"/>
      <c r="P421" s="167"/>
    </row>
    <row r="422" spans="1:29" ht="18.75" customHeight="1" x14ac:dyDescent="0.15">
      <c r="A422" s="149"/>
      <c r="B422" s="216"/>
      <c r="C422" s="217"/>
      <c r="D422" s="318"/>
      <c r="E422" s="487"/>
      <c r="F422" s="493"/>
      <c r="G422" s="334"/>
      <c r="H422" s="455"/>
      <c r="I422" s="766"/>
      <c r="J422" s="456">
        <f t="shared" si="29"/>
        <v>0</v>
      </c>
      <c r="K422" s="779"/>
      <c r="L422" s="457">
        <f t="shared" si="30"/>
        <v>0</v>
      </c>
      <c r="M422" s="790">
        <f t="shared" si="32"/>
        <v>0</v>
      </c>
      <c r="N422" s="829">
        <f t="shared" si="32"/>
        <v>0</v>
      </c>
      <c r="O422" s="819"/>
      <c r="P422" s="167"/>
    </row>
    <row r="423" spans="1:29" s="135" customFormat="1" ht="18.75" customHeight="1" x14ac:dyDescent="0.15">
      <c r="A423" s="149"/>
      <c r="B423" s="216"/>
      <c r="C423" s="217"/>
      <c r="D423" s="318"/>
      <c r="E423" s="353" t="s">
        <v>418</v>
      </c>
      <c r="F423" s="182" t="s">
        <v>852</v>
      </c>
      <c r="G423" s="334"/>
      <c r="H423" s="455"/>
      <c r="I423" s="766"/>
      <c r="J423" s="459">
        <f>SUMIFS(J392:J422,D392:D422,"設備（部材）")</f>
        <v>0</v>
      </c>
      <c r="K423" s="779"/>
      <c r="L423" s="460">
        <f>SUMIFS(L392:L422,D392:D422,"設備（部材）")</f>
        <v>0</v>
      </c>
      <c r="M423" s="790"/>
      <c r="N423" s="831">
        <f>J423-L423</f>
        <v>0</v>
      </c>
      <c r="O423" s="819"/>
      <c r="Q423" s="134"/>
      <c r="R423" s="134"/>
      <c r="S423" s="134"/>
      <c r="T423" s="134"/>
      <c r="U423" s="134"/>
      <c r="V423" s="134"/>
      <c r="W423" s="134"/>
      <c r="X423" s="134"/>
      <c r="Y423" s="134"/>
      <c r="Z423" s="134"/>
      <c r="AA423" s="134"/>
      <c r="AB423" s="134"/>
      <c r="AC423" s="134"/>
    </row>
    <row r="424" spans="1:29" s="135" customFormat="1" ht="18.75" customHeight="1" x14ac:dyDescent="0.15">
      <c r="A424" s="149"/>
      <c r="B424" s="216"/>
      <c r="C424" s="217"/>
      <c r="D424" s="318"/>
      <c r="E424" s="353" t="s">
        <v>853</v>
      </c>
      <c r="F424" s="182" t="s">
        <v>852</v>
      </c>
      <c r="G424" s="334"/>
      <c r="H424" s="455"/>
      <c r="I424" s="766"/>
      <c r="J424" s="459">
        <f>SUMIFS(J392:J422,D392:D422,"工事")</f>
        <v>0</v>
      </c>
      <c r="K424" s="779"/>
      <c r="L424" s="460">
        <f>SUMIFS(L392:L422,D392:D422,"工事")</f>
        <v>0</v>
      </c>
      <c r="M424" s="790"/>
      <c r="N424" s="831">
        <f>J424-L424</f>
        <v>0</v>
      </c>
      <c r="O424" s="819"/>
      <c r="Q424" s="134"/>
      <c r="R424" s="134"/>
      <c r="S424" s="134"/>
      <c r="T424" s="134"/>
      <c r="U424" s="134"/>
      <c r="V424" s="134"/>
      <c r="W424" s="134"/>
      <c r="X424" s="134"/>
      <c r="Y424" s="134"/>
      <c r="Z424" s="134"/>
      <c r="AA424" s="134"/>
      <c r="AB424" s="134"/>
      <c r="AC424" s="134"/>
    </row>
    <row r="425" spans="1:29" s="135" customFormat="1" ht="18.75" customHeight="1" thickBot="1" x14ac:dyDescent="0.2">
      <c r="A425" s="149"/>
      <c r="B425" s="218"/>
      <c r="C425" s="219"/>
      <c r="D425" s="319"/>
      <c r="E425" s="354" t="s">
        <v>850</v>
      </c>
      <c r="F425" s="355" t="s">
        <v>851</v>
      </c>
      <c r="G425" s="345"/>
      <c r="H425" s="489"/>
      <c r="I425" s="774"/>
      <c r="J425" s="494">
        <f>J423+J424</f>
        <v>0</v>
      </c>
      <c r="K425" s="786"/>
      <c r="L425" s="495">
        <f>L423+L424</f>
        <v>0</v>
      </c>
      <c r="M425" s="804"/>
      <c r="N425" s="832">
        <f>J425-L425</f>
        <v>0</v>
      </c>
      <c r="O425" s="838"/>
      <c r="Q425" s="134"/>
      <c r="R425" s="134"/>
      <c r="S425" s="134"/>
      <c r="T425" s="134"/>
      <c r="U425" s="134"/>
      <c r="V425" s="134"/>
      <c r="W425" s="134"/>
      <c r="X425" s="134"/>
      <c r="Y425" s="134"/>
      <c r="Z425" s="134"/>
      <c r="AA425" s="134"/>
      <c r="AB425" s="134"/>
      <c r="AC425" s="134"/>
    </row>
    <row r="426" spans="1:29" ht="18.75" customHeight="1" x14ac:dyDescent="0.15">
      <c r="A426" s="149"/>
      <c r="B426" s="183"/>
      <c r="C426" s="184"/>
      <c r="D426" s="316"/>
      <c r="E426" s="487"/>
      <c r="F426" s="492" t="s">
        <v>182</v>
      </c>
      <c r="G426" s="334"/>
      <c r="H426" s="455"/>
      <c r="I426" s="766"/>
      <c r="J426" s="456"/>
      <c r="K426" s="779"/>
      <c r="L426" s="457"/>
      <c r="M426" s="790"/>
      <c r="N426" s="829"/>
      <c r="O426" s="819"/>
      <c r="P426" s="167"/>
    </row>
    <row r="427" spans="1:29" ht="18.75" customHeight="1" x14ac:dyDescent="0.15">
      <c r="A427" s="149"/>
      <c r="B427" s="216"/>
      <c r="C427" s="217"/>
      <c r="D427" s="318"/>
      <c r="E427" s="487"/>
      <c r="F427" s="493"/>
      <c r="G427" s="334"/>
      <c r="H427" s="455"/>
      <c r="I427" s="766"/>
      <c r="J427" s="456">
        <f t="shared" ref="J427:J457" si="33">ROUNDDOWN(H427*I427,0)</f>
        <v>0</v>
      </c>
      <c r="K427" s="779"/>
      <c r="L427" s="457">
        <f t="shared" ref="L427:L457" si="34">ROUNDDOWN(H427*K427,0)</f>
        <v>0</v>
      </c>
      <c r="M427" s="790">
        <f>I427-K427</f>
        <v>0</v>
      </c>
      <c r="N427" s="829">
        <f>J427-L427</f>
        <v>0</v>
      </c>
      <c r="O427" s="819"/>
      <c r="P427" s="167"/>
    </row>
    <row r="428" spans="1:29" ht="18.75" customHeight="1" x14ac:dyDescent="0.15">
      <c r="A428" s="149"/>
      <c r="B428" s="216"/>
      <c r="C428" s="217"/>
      <c r="D428" s="318"/>
      <c r="E428" s="487"/>
      <c r="F428" s="493"/>
      <c r="G428" s="334"/>
      <c r="H428" s="455"/>
      <c r="I428" s="766"/>
      <c r="J428" s="456">
        <f t="shared" si="33"/>
        <v>0</v>
      </c>
      <c r="K428" s="779"/>
      <c r="L428" s="457">
        <f t="shared" si="34"/>
        <v>0</v>
      </c>
      <c r="M428" s="790">
        <f t="shared" ref="M428:N446" si="35">I428-K428</f>
        <v>0</v>
      </c>
      <c r="N428" s="829">
        <f t="shared" si="35"/>
        <v>0</v>
      </c>
      <c r="O428" s="819"/>
      <c r="P428" s="167"/>
    </row>
    <row r="429" spans="1:29" ht="18.75" customHeight="1" x14ac:dyDescent="0.15">
      <c r="A429" s="149"/>
      <c r="B429" s="216"/>
      <c r="C429" s="217"/>
      <c r="D429" s="318"/>
      <c r="E429" s="487"/>
      <c r="F429" s="492"/>
      <c r="G429" s="334"/>
      <c r="H429" s="455"/>
      <c r="I429" s="766"/>
      <c r="J429" s="456">
        <f t="shared" si="33"/>
        <v>0</v>
      </c>
      <c r="K429" s="779"/>
      <c r="L429" s="457">
        <f t="shared" si="34"/>
        <v>0</v>
      </c>
      <c r="M429" s="790">
        <f t="shared" si="35"/>
        <v>0</v>
      </c>
      <c r="N429" s="829">
        <f t="shared" si="35"/>
        <v>0</v>
      </c>
      <c r="O429" s="819"/>
      <c r="P429" s="167"/>
    </row>
    <row r="430" spans="1:29" ht="18.75" customHeight="1" x14ac:dyDescent="0.15">
      <c r="A430" s="149"/>
      <c r="B430" s="216"/>
      <c r="C430" s="217"/>
      <c r="D430" s="318"/>
      <c r="E430" s="487"/>
      <c r="F430" s="492"/>
      <c r="G430" s="334"/>
      <c r="H430" s="455"/>
      <c r="I430" s="766"/>
      <c r="J430" s="456">
        <f t="shared" si="33"/>
        <v>0</v>
      </c>
      <c r="K430" s="779"/>
      <c r="L430" s="457">
        <f t="shared" si="34"/>
        <v>0</v>
      </c>
      <c r="M430" s="790">
        <f t="shared" si="35"/>
        <v>0</v>
      </c>
      <c r="N430" s="829">
        <f t="shared" si="35"/>
        <v>0</v>
      </c>
      <c r="O430" s="819"/>
      <c r="P430" s="167"/>
    </row>
    <row r="431" spans="1:29" ht="18.75" customHeight="1" x14ac:dyDescent="0.15">
      <c r="A431" s="149"/>
      <c r="B431" s="216"/>
      <c r="C431" s="217"/>
      <c r="D431" s="318"/>
      <c r="E431" s="487"/>
      <c r="F431" s="492"/>
      <c r="G431" s="334"/>
      <c r="H431" s="455"/>
      <c r="I431" s="766"/>
      <c r="J431" s="456">
        <f t="shared" si="33"/>
        <v>0</v>
      </c>
      <c r="K431" s="779"/>
      <c r="L431" s="457">
        <f t="shared" si="34"/>
        <v>0</v>
      </c>
      <c r="M431" s="790">
        <f t="shared" si="35"/>
        <v>0</v>
      </c>
      <c r="N431" s="829">
        <f t="shared" si="35"/>
        <v>0</v>
      </c>
      <c r="O431" s="819"/>
      <c r="P431" s="167"/>
    </row>
    <row r="432" spans="1:29" ht="18.75" customHeight="1" x14ac:dyDescent="0.15">
      <c r="A432" s="149"/>
      <c r="B432" s="216"/>
      <c r="C432" s="217"/>
      <c r="D432" s="318"/>
      <c r="E432" s="487"/>
      <c r="F432" s="492"/>
      <c r="G432" s="334"/>
      <c r="H432" s="455"/>
      <c r="I432" s="766"/>
      <c r="J432" s="456">
        <f t="shared" si="33"/>
        <v>0</v>
      </c>
      <c r="K432" s="779"/>
      <c r="L432" s="457">
        <f t="shared" si="34"/>
        <v>0</v>
      </c>
      <c r="M432" s="790">
        <f t="shared" si="35"/>
        <v>0</v>
      </c>
      <c r="N432" s="829">
        <f t="shared" si="35"/>
        <v>0</v>
      </c>
      <c r="O432" s="819"/>
      <c r="P432" s="167"/>
    </row>
    <row r="433" spans="1:16" ht="18.75" customHeight="1" x14ac:dyDescent="0.15">
      <c r="A433" s="149"/>
      <c r="B433" s="216"/>
      <c r="C433" s="217"/>
      <c r="D433" s="318"/>
      <c r="E433" s="487"/>
      <c r="F433" s="492"/>
      <c r="G433" s="334"/>
      <c r="H433" s="455"/>
      <c r="I433" s="766"/>
      <c r="J433" s="456">
        <f t="shared" si="33"/>
        <v>0</v>
      </c>
      <c r="K433" s="779"/>
      <c r="L433" s="457">
        <f t="shared" si="34"/>
        <v>0</v>
      </c>
      <c r="M433" s="790">
        <f t="shared" si="35"/>
        <v>0</v>
      </c>
      <c r="N433" s="829">
        <f t="shared" si="35"/>
        <v>0</v>
      </c>
      <c r="O433" s="819"/>
      <c r="P433" s="167"/>
    </row>
    <row r="434" spans="1:16" ht="18.75" customHeight="1" x14ac:dyDescent="0.15">
      <c r="A434" s="149"/>
      <c r="B434" s="216"/>
      <c r="C434" s="217"/>
      <c r="D434" s="318"/>
      <c r="E434" s="487"/>
      <c r="F434" s="492"/>
      <c r="G434" s="334"/>
      <c r="H434" s="455"/>
      <c r="I434" s="766"/>
      <c r="J434" s="456">
        <f t="shared" si="33"/>
        <v>0</v>
      </c>
      <c r="K434" s="779"/>
      <c r="L434" s="457">
        <f t="shared" si="34"/>
        <v>0</v>
      </c>
      <c r="M434" s="790">
        <f t="shared" si="35"/>
        <v>0</v>
      </c>
      <c r="N434" s="829">
        <f t="shared" si="35"/>
        <v>0</v>
      </c>
      <c r="O434" s="819"/>
      <c r="P434" s="167"/>
    </row>
    <row r="435" spans="1:16" ht="18.75" customHeight="1" x14ac:dyDescent="0.15">
      <c r="A435" s="149"/>
      <c r="B435" s="216"/>
      <c r="C435" s="217"/>
      <c r="D435" s="318"/>
      <c r="E435" s="487"/>
      <c r="F435" s="492"/>
      <c r="G435" s="334"/>
      <c r="H435" s="455"/>
      <c r="I435" s="766"/>
      <c r="J435" s="456">
        <f t="shared" si="33"/>
        <v>0</v>
      </c>
      <c r="K435" s="779"/>
      <c r="L435" s="457">
        <f t="shared" si="34"/>
        <v>0</v>
      </c>
      <c r="M435" s="790">
        <f t="shared" si="35"/>
        <v>0</v>
      </c>
      <c r="N435" s="829">
        <f t="shared" si="35"/>
        <v>0</v>
      </c>
      <c r="O435" s="819"/>
      <c r="P435" s="167"/>
    </row>
    <row r="436" spans="1:16" ht="18.75" customHeight="1" x14ac:dyDescent="0.15">
      <c r="A436" s="149"/>
      <c r="B436" s="216"/>
      <c r="C436" s="217"/>
      <c r="D436" s="318"/>
      <c r="E436" s="487"/>
      <c r="F436" s="492"/>
      <c r="G436" s="334"/>
      <c r="H436" s="455"/>
      <c r="I436" s="766"/>
      <c r="J436" s="456">
        <f t="shared" si="33"/>
        <v>0</v>
      </c>
      <c r="K436" s="779"/>
      <c r="L436" s="457">
        <f t="shared" si="34"/>
        <v>0</v>
      </c>
      <c r="M436" s="790">
        <f t="shared" si="35"/>
        <v>0</v>
      </c>
      <c r="N436" s="829">
        <f t="shared" si="35"/>
        <v>0</v>
      </c>
      <c r="O436" s="819"/>
      <c r="P436" s="167"/>
    </row>
    <row r="437" spans="1:16" ht="18.75" customHeight="1" x14ac:dyDescent="0.15">
      <c r="A437" s="149"/>
      <c r="B437" s="216"/>
      <c r="C437" s="217"/>
      <c r="D437" s="318"/>
      <c r="E437" s="487"/>
      <c r="F437" s="492"/>
      <c r="G437" s="334"/>
      <c r="H437" s="455"/>
      <c r="I437" s="766"/>
      <c r="J437" s="456">
        <f t="shared" si="33"/>
        <v>0</v>
      </c>
      <c r="K437" s="779"/>
      <c r="L437" s="457">
        <f t="shared" si="34"/>
        <v>0</v>
      </c>
      <c r="M437" s="790">
        <f t="shared" si="35"/>
        <v>0</v>
      </c>
      <c r="N437" s="829">
        <f t="shared" si="35"/>
        <v>0</v>
      </c>
      <c r="O437" s="819"/>
      <c r="P437" s="167"/>
    </row>
    <row r="438" spans="1:16" ht="18.75" customHeight="1" x14ac:dyDescent="0.15">
      <c r="A438" s="149"/>
      <c r="B438" s="216"/>
      <c r="C438" s="217"/>
      <c r="D438" s="318"/>
      <c r="E438" s="487"/>
      <c r="F438" s="492"/>
      <c r="G438" s="334"/>
      <c r="H438" s="455"/>
      <c r="I438" s="766"/>
      <c r="J438" s="456">
        <f t="shared" si="33"/>
        <v>0</v>
      </c>
      <c r="K438" s="779"/>
      <c r="L438" s="457">
        <f t="shared" si="34"/>
        <v>0</v>
      </c>
      <c r="M438" s="790">
        <f t="shared" si="35"/>
        <v>0</v>
      </c>
      <c r="N438" s="829">
        <f t="shared" si="35"/>
        <v>0</v>
      </c>
      <c r="O438" s="819"/>
      <c r="P438" s="167"/>
    </row>
    <row r="439" spans="1:16" ht="18.75" customHeight="1" x14ac:dyDescent="0.15">
      <c r="A439" s="149"/>
      <c r="B439" s="216"/>
      <c r="C439" s="217"/>
      <c r="D439" s="318"/>
      <c r="E439" s="487"/>
      <c r="F439" s="492"/>
      <c r="G439" s="334"/>
      <c r="H439" s="455"/>
      <c r="I439" s="766"/>
      <c r="J439" s="456">
        <f t="shared" si="33"/>
        <v>0</v>
      </c>
      <c r="K439" s="779"/>
      <c r="L439" s="457">
        <f t="shared" si="34"/>
        <v>0</v>
      </c>
      <c r="M439" s="790">
        <f t="shared" si="35"/>
        <v>0</v>
      </c>
      <c r="N439" s="829">
        <f t="shared" si="35"/>
        <v>0</v>
      </c>
      <c r="O439" s="819"/>
      <c r="P439" s="167"/>
    </row>
    <row r="440" spans="1:16" ht="18.75" customHeight="1" x14ac:dyDescent="0.15">
      <c r="A440" s="149"/>
      <c r="B440" s="216"/>
      <c r="C440" s="217"/>
      <c r="D440" s="318"/>
      <c r="E440" s="487"/>
      <c r="F440" s="492"/>
      <c r="G440" s="334"/>
      <c r="H440" s="455"/>
      <c r="I440" s="766"/>
      <c r="J440" s="456">
        <f t="shared" si="33"/>
        <v>0</v>
      </c>
      <c r="K440" s="779"/>
      <c r="L440" s="457">
        <f t="shared" si="34"/>
        <v>0</v>
      </c>
      <c r="M440" s="790">
        <f t="shared" si="35"/>
        <v>0</v>
      </c>
      <c r="N440" s="829">
        <f t="shared" si="35"/>
        <v>0</v>
      </c>
      <c r="O440" s="819"/>
      <c r="P440" s="167"/>
    </row>
    <row r="441" spans="1:16" ht="18.75" customHeight="1" x14ac:dyDescent="0.15">
      <c r="A441" s="149"/>
      <c r="B441" s="216"/>
      <c r="C441" s="217"/>
      <c r="D441" s="318"/>
      <c r="E441" s="487"/>
      <c r="F441" s="492"/>
      <c r="G441" s="334"/>
      <c r="H441" s="455"/>
      <c r="I441" s="766"/>
      <c r="J441" s="456">
        <f t="shared" si="33"/>
        <v>0</v>
      </c>
      <c r="K441" s="779"/>
      <c r="L441" s="457">
        <f t="shared" si="34"/>
        <v>0</v>
      </c>
      <c r="M441" s="790">
        <f t="shared" si="35"/>
        <v>0</v>
      </c>
      <c r="N441" s="829">
        <f t="shared" si="35"/>
        <v>0</v>
      </c>
      <c r="O441" s="819"/>
      <c r="P441" s="167"/>
    </row>
    <row r="442" spans="1:16" ht="18.75" customHeight="1" x14ac:dyDescent="0.15">
      <c r="A442" s="149"/>
      <c r="B442" s="216"/>
      <c r="C442" s="217"/>
      <c r="D442" s="318"/>
      <c r="E442" s="487"/>
      <c r="F442" s="492"/>
      <c r="G442" s="334"/>
      <c r="H442" s="455"/>
      <c r="I442" s="766"/>
      <c r="J442" s="456">
        <f t="shared" si="33"/>
        <v>0</v>
      </c>
      <c r="K442" s="779"/>
      <c r="L442" s="457">
        <f t="shared" si="34"/>
        <v>0</v>
      </c>
      <c r="M442" s="790">
        <f t="shared" si="35"/>
        <v>0</v>
      </c>
      <c r="N442" s="829">
        <f t="shared" si="35"/>
        <v>0</v>
      </c>
      <c r="O442" s="819"/>
      <c r="P442" s="167"/>
    </row>
    <row r="443" spans="1:16" ht="18.75" customHeight="1" x14ac:dyDescent="0.15">
      <c r="A443" s="149"/>
      <c r="B443" s="216"/>
      <c r="C443" s="217"/>
      <c r="D443" s="318"/>
      <c r="E443" s="487"/>
      <c r="F443" s="492"/>
      <c r="G443" s="334"/>
      <c r="H443" s="455"/>
      <c r="I443" s="766"/>
      <c r="J443" s="456">
        <f t="shared" si="33"/>
        <v>0</v>
      </c>
      <c r="K443" s="779"/>
      <c r="L443" s="457">
        <f t="shared" si="34"/>
        <v>0</v>
      </c>
      <c r="M443" s="790">
        <f t="shared" si="35"/>
        <v>0</v>
      </c>
      <c r="N443" s="829">
        <f t="shared" si="35"/>
        <v>0</v>
      </c>
      <c r="O443" s="819"/>
      <c r="P443" s="167"/>
    </row>
    <row r="444" spans="1:16" ht="18.75" customHeight="1" x14ac:dyDescent="0.15">
      <c r="A444" s="149"/>
      <c r="B444" s="216"/>
      <c r="C444" s="217"/>
      <c r="D444" s="318"/>
      <c r="E444" s="487"/>
      <c r="F444" s="492"/>
      <c r="G444" s="334"/>
      <c r="H444" s="455"/>
      <c r="I444" s="766"/>
      <c r="J444" s="456">
        <f t="shared" si="33"/>
        <v>0</v>
      </c>
      <c r="K444" s="779"/>
      <c r="L444" s="457">
        <f t="shared" si="34"/>
        <v>0</v>
      </c>
      <c r="M444" s="790">
        <f t="shared" si="35"/>
        <v>0</v>
      </c>
      <c r="N444" s="829">
        <f t="shared" si="35"/>
        <v>0</v>
      </c>
      <c r="O444" s="819"/>
      <c r="P444" s="167"/>
    </row>
    <row r="445" spans="1:16" ht="18.75" customHeight="1" x14ac:dyDescent="0.15">
      <c r="A445" s="149"/>
      <c r="B445" s="216"/>
      <c r="C445" s="217"/>
      <c r="D445" s="318"/>
      <c r="E445" s="487"/>
      <c r="F445" s="492"/>
      <c r="G445" s="334"/>
      <c r="H445" s="455"/>
      <c r="I445" s="766"/>
      <c r="J445" s="456">
        <f t="shared" si="33"/>
        <v>0</v>
      </c>
      <c r="K445" s="779"/>
      <c r="L445" s="457">
        <f t="shared" si="34"/>
        <v>0</v>
      </c>
      <c r="M445" s="790">
        <f t="shared" si="35"/>
        <v>0</v>
      </c>
      <c r="N445" s="829">
        <f t="shared" si="35"/>
        <v>0</v>
      </c>
      <c r="O445" s="819"/>
      <c r="P445" s="167"/>
    </row>
    <row r="446" spans="1:16" ht="18.75" customHeight="1" x14ac:dyDescent="0.15">
      <c r="A446" s="149"/>
      <c r="B446" s="216"/>
      <c r="C446" s="217"/>
      <c r="D446" s="318"/>
      <c r="E446" s="487"/>
      <c r="F446" s="492"/>
      <c r="G446" s="334"/>
      <c r="H446" s="455"/>
      <c r="I446" s="766"/>
      <c r="J446" s="456">
        <f t="shared" si="33"/>
        <v>0</v>
      </c>
      <c r="K446" s="779"/>
      <c r="L446" s="457">
        <f t="shared" si="34"/>
        <v>0</v>
      </c>
      <c r="M446" s="790">
        <f t="shared" si="35"/>
        <v>0</v>
      </c>
      <c r="N446" s="829">
        <f t="shared" si="35"/>
        <v>0</v>
      </c>
      <c r="O446" s="819"/>
      <c r="P446" s="167"/>
    </row>
    <row r="447" spans="1:16" ht="18.75" customHeight="1" x14ac:dyDescent="0.15">
      <c r="A447" s="149"/>
      <c r="B447" s="216"/>
      <c r="C447" s="217"/>
      <c r="D447" s="318"/>
      <c r="E447" s="487"/>
      <c r="F447" s="493"/>
      <c r="G447" s="334"/>
      <c r="H447" s="455"/>
      <c r="I447" s="766"/>
      <c r="J447" s="456">
        <f t="shared" si="33"/>
        <v>0</v>
      </c>
      <c r="K447" s="779"/>
      <c r="L447" s="457">
        <f t="shared" si="34"/>
        <v>0</v>
      </c>
      <c r="M447" s="790">
        <f t="shared" ref="M447:N457" si="36">I447-K447</f>
        <v>0</v>
      </c>
      <c r="N447" s="829">
        <f t="shared" si="36"/>
        <v>0</v>
      </c>
      <c r="O447" s="819"/>
      <c r="P447" s="167"/>
    </row>
    <row r="448" spans="1:16" ht="18.75" customHeight="1" x14ac:dyDescent="0.15">
      <c r="A448" s="149"/>
      <c r="B448" s="216"/>
      <c r="C448" s="217"/>
      <c r="D448" s="318"/>
      <c r="E448" s="487"/>
      <c r="F448" s="493"/>
      <c r="G448" s="334"/>
      <c r="H448" s="455"/>
      <c r="I448" s="766"/>
      <c r="J448" s="456">
        <f t="shared" si="33"/>
        <v>0</v>
      </c>
      <c r="K448" s="779"/>
      <c r="L448" s="457">
        <f t="shared" si="34"/>
        <v>0</v>
      </c>
      <c r="M448" s="790">
        <f t="shared" si="36"/>
        <v>0</v>
      </c>
      <c r="N448" s="829">
        <f t="shared" si="36"/>
        <v>0</v>
      </c>
      <c r="O448" s="819"/>
      <c r="P448" s="167"/>
    </row>
    <row r="449" spans="1:29" ht="18.75" customHeight="1" x14ac:dyDescent="0.15">
      <c r="A449" s="149"/>
      <c r="B449" s="216"/>
      <c r="C449" s="217"/>
      <c r="D449" s="318"/>
      <c r="E449" s="487"/>
      <c r="F449" s="493"/>
      <c r="G449" s="334"/>
      <c r="H449" s="455"/>
      <c r="I449" s="766"/>
      <c r="J449" s="456">
        <f t="shared" si="33"/>
        <v>0</v>
      </c>
      <c r="K449" s="779"/>
      <c r="L449" s="457">
        <f t="shared" si="34"/>
        <v>0</v>
      </c>
      <c r="M449" s="790">
        <f t="shared" si="36"/>
        <v>0</v>
      </c>
      <c r="N449" s="829">
        <f t="shared" si="36"/>
        <v>0</v>
      </c>
      <c r="O449" s="819"/>
      <c r="P449" s="167"/>
    </row>
    <row r="450" spans="1:29" ht="18.75" customHeight="1" x14ac:dyDescent="0.15">
      <c r="A450" s="149"/>
      <c r="B450" s="216"/>
      <c r="C450" s="217"/>
      <c r="D450" s="318"/>
      <c r="E450" s="487"/>
      <c r="F450" s="493"/>
      <c r="G450" s="334"/>
      <c r="H450" s="455"/>
      <c r="I450" s="766"/>
      <c r="J450" s="456">
        <f t="shared" si="33"/>
        <v>0</v>
      </c>
      <c r="K450" s="779"/>
      <c r="L450" s="457">
        <f t="shared" si="34"/>
        <v>0</v>
      </c>
      <c r="M450" s="790">
        <f t="shared" si="36"/>
        <v>0</v>
      </c>
      <c r="N450" s="829">
        <f t="shared" si="36"/>
        <v>0</v>
      </c>
      <c r="O450" s="819"/>
      <c r="P450" s="167"/>
    </row>
    <row r="451" spans="1:29" ht="18.75" customHeight="1" x14ac:dyDescent="0.15">
      <c r="A451" s="149"/>
      <c r="B451" s="216"/>
      <c r="C451" s="217"/>
      <c r="D451" s="318"/>
      <c r="E451" s="487"/>
      <c r="F451" s="493"/>
      <c r="G451" s="334"/>
      <c r="H451" s="455"/>
      <c r="I451" s="766"/>
      <c r="J451" s="456">
        <f t="shared" si="33"/>
        <v>0</v>
      </c>
      <c r="K451" s="779"/>
      <c r="L451" s="457">
        <f t="shared" si="34"/>
        <v>0</v>
      </c>
      <c r="M451" s="790">
        <f t="shared" si="36"/>
        <v>0</v>
      </c>
      <c r="N451" s="829">
        <f t="shared" si="36"/>
        <v>0</v>
      </c>
      <c r="O451" s="819"/>
      <c r="P451" s="167"/>
    </row>
    <row r="452" spans="1:29" ht="18.75" customHeight="1" x14ac:dyDescent="0.15">
      <c r="A452" s="149"/>
      <c r="B452" s="216"/>
      <c r="C452" s="217"/>
      <c r="D452" s="318"/>
      <c r="E452" s="487"/>
      <c r="F452" s="493"/>
      <c r="G452" s="334"/>
      <c r="H452" s="455"/>
      <c r="I452" s="766"/>
      <c r="J452" s="456">
        <f t="shared" si="33"/>
        <v>0</v>
      </c>
      <c r="K452" s="779"/>
      <c r="L452" s="457">
        <f t="shared" si="34"/>
        <v>0</v>
      </c>
      <c r="M452" s="790">
        <f t="shared" si="36"/>
        <v>0</v>
      </c>
      <c r="N452" s="829">
        <f t="shared" si="36"/>
        <v>0</v>
      </c>
      <c r="O452" s="819"/>
      <c r="P452" s="167"/>
    </row>
    <row r="453" spans="1:29" ht="18.75" customHeight="1" x14ac:dyDescent="0.15">
      <c r="A453" s="149"/>
      <c r="B453" s="216"/>
      <c r="C453" s="217"/>
      <c r="D453" s="318"/>
      <c r="E453" s="487"/>
      <c r="F453" s="493"/>
      <c r="G453" s="334"/>
      <c r="H453" s="455"/>
      <c r="I453" s="766"/>
      <c r="J453" s="456">
        <f t="shared" si="33"/>
        <v>0</v>
      </c>
      <c r="K453" s="779"/>
      <c r="L453" s="457">
        <f t="shared" si="34"/>
        <v>0</v>
      </c>
      <c r="M453" s="790">
        <f t="shared" si="36"/>
        <v>0</v>
      </c>
      <c r="N453" s="829">
        <f t="shared" si="36"/>
        <v>0</v>
      </c>
      <c r="O453" s="819"/>
      <c r="P453" s="167"/>
    </row>
    <row r="454" spans="1:29" ht="18.75" customHeight="1" x14ac:dyDescent="0.15">
      <c r="A454" s="149"/>
      <c r="B454" s="216"/>
      <c r="C454" s="217"/>
      <c r="D454" s="318"/>
      <c r="E454" s="487"/>
      <c r="F454" s="493"/>
      <c r="G454" s="334"/>
      <c r="H454" s="455"/>
      <c r="I454" s="766"/>
      <c r="J454" s="456">
        <f t="shared" si="33"/>
        <v>0</v>
      </c>
      <c r="K454" s="779"/>
      <c r="L454" s="457">
        <f t="shared" si="34"/>
        <v>0</v>
      </c>
      <c r="M454" s="790">
        <f t="shared" si="36"/>
        <v>0</v>
      </c>
      <c r="N454" s="829">
        <f t="shared" si="36"/>
        <v>0</v>
      </c>
      <c r="O454" s="819"/>
      <c r="P454" s="167"/>
    </row>
    <row r="455" spans="1:29" ht="18.75" customHeight="1" x14ac:dyDescent="0.15">
      <c r="A455" s="149"/>
      <c r="B455" s="216"/>
      <c r="C455" s="217"/>
      <c r="D455" s="318"/>
      <c r="E455" s="487"/>
      <c r="F455" s="493"/>
      <c r="G455" s="334"/>
      <c r="H455" s="455"/>
      <c r="I455" s="766"/>
      <c r="J455" s="456">
        <f t="shared" si="33"/>
        <v>0</v>
      </c>
      <c r="K455" s="779"/>
      <c r="L455" s="457">
        <f t="shared" si="34"/>
        <v>0</v>
      </c>
      <c r="M455" s="790">
        <f t="shared" si="36"/>
        <v>0</v>
      </c>
      <c r="N455" s="829">
        <f t="shared" si="36"/>
        <v>0</v>
      </c>
      <c r="O455" s="819"/>
      <c r="P455" s="167"/>
    </row>
    <row r="456" spans="1:29" ht="18.75" customHeight="1" x14ac:dyDescent="0.15">
      <c r="A456" s="149"/>
      <c r="B456" s="216"/>
      <c r="C456" s="217"/>
      <c r="D456" s="318"/>
      <c r="E456" s="487"/>
      <c r="F456" s="493"/>
      <c r="G456" s="334"/>
      <c r="H456" s="455"/>
      <c r="I456" s="766"/>
      <c r="J456" s="456">
        <f t="shared" si="33"/>
        <v>0</v>
      </c>
      <c r="K456" s="779"/>
      <c r="L456" s="457">
        <f t="shared" si="34"/>
        <v>0</v>
      </c>
      <c r="M456" s="790">
        <f t="shared" si="36"/>
        <v>0</v>
      </c>
      <c r="N456" s="829">
        <f t="shared" si="36"/>
        <v>0</v>
      </c>
      <c r="O456" s="819"/>
      <c r="P456" s="167"/>
    </row>
    <row r="457" spans="1:29" ht="18.75" customHeight="1" x14ac:dyDescent="0.15">
      <c r="A457" s="149"/>
      <c r="B457" s="216"/>
      <c r="C457" s="217"/>
      <c r="D457" s="318"/>
      <c r="E457" s="487"/>
      <c r="F457" s="493"/>
      <c r="G457" s="334"/>
      <c r="H457" s="455"/>
      <c r="I457" s="766"/>
      <c r="J457" s="456">
        <f t="shared" si="33"/>
        <v>0</v>
      </c>
      <c r="K457" s="779"/>
      <c r="L457" s="457">
        <f t="shared" si="34"/>
        <v>0</v>
      </c>
      <c r="M457" s="790">
        <f t="shared" si="36"/>
        <v>0</v>
      </c>
      <c r="N457" s="829">
        <f t="shared" si="36"/>
        <v>0</v>
      </c>
      <c r="O457" s="819"/>
      <c r="P457" s="167"/>
    </row>
    <row r="458" spans="1:29" s="135" customFormat="1" ht="18.75" customHeight="1" x14ac:dyDescent="0.15">
      <c r="A458" s="149"/>
      <c r="B458" s="216"/>
      <c r="C458" s="217"/>
      <c r="D458" s="318"/>
      <c r="E458" s="353" t="s">
        <v>418</v>
      </c>
      <c r="F458" s="182" t="s">
        <v>852</v>
      </c>
      <c r="G458" s="334"/>
      <c r="H458" s="455"/>
      <c r="I458" s="766"/>
      <c r="J458" s="459">
        <f>SUMIFS(J427:J457,D427:D457,"設備（部材）")</f>
        <v>0</v>
      </c>
      <c r="K458" s="779"/>
      <c r="L458" s="460">
        <f>SUMIFS(L427:L457,D427:D457,"設備（部材）")</f>
        <v>0</v>
      </c>
      <c r="M458" s="790"/>
      <c r="N458" s="831">
        <f>J458-L458</f>
        <v>0</v>
      </c>
      <c r="O458" s="819"/>
      <c r="Q458" s="134"/>
      <c r="R458" s="134"/>
      <c r="S458" s="134"/>
      <c r="T458" s="134"/>
      <c r="U458" s="134"/>
      <c r="V458" s="134"/>
      <c r="W458" s="134"/>
      <c r="X458" s="134"/>
      <c r="Y458" s="134"/>
      <c r="Z458" s="134"/>
      <c r="AA458" s="134"/>
      <c r="AB458" s="134"/>
      <c r="AC458" s="134"/>
    </row>
    <row r="459" spans="1:29" s="135" customFormat="1" ht="18.75" customHeight="1" x14ac:dyDescent="0.15">
      <c r="A459" s="149"/>
      <c r="B459" s="216"/>
      <c r="C459" s="217"/>
      <c r="D459" s="318"/>
      <c r="E459" s="353" t="s">
        <v>853</v>
      </c>
      <c r="F459" s="182" t="s">
        <v>852</v>
      </c>
      <c r="G459" s="334"/>
      <c r="H459" s="455"/>
      <c r="I459" s="766"/>
      <c r="J459" s="459">
        <f>SUMIFS(J427:J457,D427:D457,"工事")</f>
        <v>0</v>
      </c>
      <c r="K459" s="779"/>
      <c r="L459" s="460">
        <f>SUMIFS(L427:L457,D427:D457,"工事")</f>
        <v>0</v>
      </c>
      <c r="M459" s="790"/>
      <c r="N459" s="831">
        <f>J459-L459</f>
        <v>0</v>
      </c>
      <c r="O459" s="819"/>
      <c r="Q459" s="134"/>
      <c r="R459" s="134"/>
      <c r="S459" s="134"/>
      <c r="T459" s="134"/>
      <c r="U459" s="134"/>
      <c r="V459" s="134"/>
      <c r="W459" s="134"/>
      <c r="X459" s="134"/>
      <c r="Y459" s="134"/>
      <c r="Z459" s="134"/>
      <c r="AA459" s="134"/>
      <c r="AB459" s="134"/>
      <c r="AC459" s="134"/>
    </row>
    <row r="460" spans="1:29" s="135" customFormat="1" ht="18.75" customHeight="1" thickBot="1" x14ac:dyDescent="0.2">
      <c r="A460" s="149"/>
      <c r="B460" s="218"/>
      <c r="C460" s="219"/>
      <c r="D460" s="319"/>
      <c r="E460" s="354" t="s">
        <v>850</v>
      </c>
      <c r="F460" s="355" t="s">
        <v>851</v>
      </c>
      <c r="G460" s="345"/>
      <c r="H460" s="489"/>
      <c r="I460" s="774"/>
      <c r="J460" s="494">
        <f>J458+J459</f>
        <v>0</v>
      </c>
      <c r="K460" s="786"/>
      <c r="L460" s="495">
        <f>L458+L459</f>
        <v>0</v>
      </c>
      <c r="M460" s="804"/>
      <c r="N460" s="832">
        <f>J460-L460</f>
        <v>0</v>
      </c>
      <c r="O460" s="838"/>
      <c r="Q460" s="134"/>
      <c r="R460" s="134"/>
      <c r="S460" s="134"/>
      <c r="T460" s="134"/>
      <c r="U460" s="134"/>
      <c r="V460" s="134"/>
      <c r="W460" s="134"/>
      <c r="X460" s="134"/>
      <c r="Y460" s="134"/>
      <c r="Z460" s="134"/>
      <c r="AA460" s="134"/>
      <c r="AB460" s="134"/>
      <c r="AC460" s="134"/>
    </row>
    <row r="461" spans="1:29" ht="18.75" customHeight="1" x14ac:dyDescent="0.15">
      <c r="A461" s="149"/>
      <c r="B461" s="183"/>
      <c r="C461" s="184"/>
      <c r="D461" s="316"/>
      <c r="E461" s="487"/>
      <c r="F461" s="492" t="s">
        <v>182</v>
      </c>
      <c r="G461" s="334"/>
      <c r="H461" s="455"/>
      <c r="I461" s="766"/>
      <c r="J461" s="456"/>
      <c r="K461" s="779"/>
      <c r="L461" s="457"/>
      <c r="M461" s="790"/>
      <c r="N461" s="829"/>
      <c r="O461" s="819"/>
      <c r="P461" s="167"/>
    </row>
    <row r="462" spans="1:29" ht="18.75" customHeight="1" x14ac:dyDescent="0.15">
      <c r="A462" s="149"/>
      <c r="B462" s="216"/>
      <c r="C462" s="217"/>
      <c r="D462" s="318"/>
      <c r="E462" s="487"/>
      <c r="F462" s="493"/>
      <c r="G462" s="334"/>
      <c r="H462" s="455"/>
      <c r="I462" s="766"/>
      <c r="J462" s="456">
        <f t="shared" ref="J462:J492" si="37">ROUNDDOWN(H462*I462,0)</f>
        <v>0</v>
      </c>
      <c r="K462" s="779"/>
      <c r="L462" s="457">
        <f t="shared" ref="L462:L492" si="38">ROUNDDOWN(H462*K462,0)</f>
        <v>0</v>
      </c>
      <c r="M462" s="790">
        <f>I462-K462</f>
        <v>0</v>
      </c>
      <c r="N462" s="829">
        <f>J462-L462</f>
        <v>0</v>
      </c>
      <c r="O462" s="819"/>
      <c r="P462" s="167"/>
    </row>
    <row r="463" spans="1:29" ht="18.75" customHeight="1" x14ac:dyDescent="0.15">
      <c r="A463" s="149"/>
      <c r="B463" s="216"/>
      <c r="C463" s="217"/>
      <c r="D463" s="318"/>
      <c r="E463" s="487"/>
      <c r="F463" s="493"/>
      <c r="G463" s="334"/>
      <c r="H463" s="455"/>
      <c r="I463" s="766"/>
      <c r="J463" s="456">
        <f t="shared" si="37"/>
        <v>0</v>
      </c>
      <c r="K463" s="779"/>
      <c r="L463" s="457">
        <f t="shared" si="38"/>
        <v>0</v>
      </c>
      <c r="M463" s="790">
        <f t="shared" ref="M463:N492" si="39">I463-K463</f>
        <v>0</v>
      </c>
      <c r="N463" s="829">
        <f t="shared" si="39"/>
        <v>0</v>
      </c>
      <c r="O463" s="819"/>
      <c r="P463" s="167"/>
    </row>
    <row r="464" spans="1:29" ht="18.75" customHeight="1" x14ac:dyDescent="0.15">
      <c r="A464" s="149"/>
      <c r="B464" s="216"/>
      <c r="C464" s="217"/>
      <c r="D464" s="318"/>
      <c r="E464" s="487"/>
      <c r="F464" s="492"/>
      <c r="G464" s="334"/>
      <c r="H464" s="455"/>
      <c r="I464" s="766"/>
      <c r="J464" s="456">
        <f t="shared" si="37"/>
        <v>0</v>
      </c>
      <c r="K464" s="779"/>
      <c r="L464" s="457">
        <f t="shared" si="38"/>
        <v>0</v>
      </c>
      <c r="M464" s="790">
        <f t="shared" si="39"/>
        <v>0</v>
      </c>
      <c r="N464" s="829">
        <f t="shared" si="39"/>
        <v>0</v>
      </c>
      <c r="O464" s="819"/>
      <c r="P464" s="167"/>
    </row>
    <row r="465" spans="1:16" ht="18.75" customHeight="1" x14ac:dyDescent="0.15">
      <c r="A465" s="149"/>
      <c r="B465" s="216"/>
      <c r="C465" s="217"/>
      <c r="D465" s="318"/>
      <c r="E465" s="487"/>
      <c r="F465" s="492"/>
      <c r="G465" s="334"/>
      <c r="H465" s="455"/>
      <c r="I465" s="766"/>
      <c r="J465" s="456">
        <f t="shared" si="37"/>
        <v>0</v>
      </c>
      <c r="K465" s="779"/>
      <c r="L465" s="457">
        <f t="shared" si="38"/>
        <v>0</v>
      </c>
      <c r="M465" s="790">
        <f t="shared" si="39"/>
        <v>0</v>
      </c>
      <c r="N465" s="829">
        <f t="shared" si="39"/>
        <v>0</v>
      </c>
      <c r="O465" s="819"/>
      <c r="P465" s="167"/>
    </row>
    <row r="466" spans="1:16" ht="18.75" customHeight="1" x14ac:dyDescent="0.15">
      <c r="A466" s="149"/>
      <c r="B466" s="216"/>
      <c r="C466" s="217"/>
      <c r="D466" s="318"/>
      <c r="E466" s="487"/>
      <c r="F466" s="492"/>
      <c r="G466" s="334"/>
      <c r="H466" s="455"/>
      <c r="I466" s="766"/>
      <c r="J466" s="456">
        <f t="shared" si="37"/>
        <v>0</v>
      </c>
      <c r="K466" s="779"/>
      <c r="L466" s="457">
        <f t="shared" si="38"/>
        <v>0</v>
      </c>
      <c r="M466" s="790">
        <f t="shared" si="39"/>
        <v>0</v>
      </c>
      <c r="N466" s="829">
        <f t="shared" si="39"/>
        <v>0</v>
      </c>
      <c r="O466" s="819"/>
      <c r="P466" s="167"/>
    </row>
    <row r="467" spans="1:16" ht="18.75" customHeight="1" x14ac:dyDescent="0.15">
      <c r="A467" s="149"/>
      <c r="B467" s="216"/>
      <c r="C467" s="217"/>
      <c r="D467" s="318"/>
      <c r="E467" s="487"/>
      <c r="F467" s="492"/>
      <c r="G467" s="334"/>
      <c r="H467" s="455"/>
      <c r="I467" s="766"/>
      <c r="J467" s="456">
        <f t="shared" si="37"/>
        <v>0</v>
      </c>
      <c r="K467" s="779"/>
      <c r="L467" s="457">
        <f t="shared" si="38"/>
        <v>0</v>
      </c>
      <c r="M467" s="790">
        <f t="shared" si="39"/>
        <v>0</v>
      </c>
      <c r="N467" s="829">
        <f t="shared" si="39"/>
        <v>0</v>
      </c>
      <c r="O467" s="819"/>
      <c r="P467" s="167"/>
    </row>
    <row r="468" spans="1:16" ht="18.75" customHeight="1" x14ac:dyDescent="0.15">
      <c r="A468" s="149"/>
      <c r="B468" s="216"/>
      <c r="C468" s="217"/>
      <c r="D468" s="318"/>
      <c r="E468" s="487"/>
      <c r="F468" s="492"/>
      <c r="G468" s="334"/>
      <c r="H468" s="455"/>
      <c r="I468" s="766"/>
      <c r="J468" s="456">
        <f t="shared" si="37"/>
        <v>0</v>
      </c>
      <c r="K468" s="779"/>
      <c r="L468" s="457">
        <f t="shared" si="38"/>
        <v>0</v>
      </c>
      <c r="M468" s="790">
        <f t="shared" si="39"/>
        <v>0</v>
      </c>
      <c r="N468" s="829">
        <f t="shared" si="39"/>
        <v>0</v>
      </c>
      <c r="O468" s="819"/>
      <c r="P468" s="167"/>
    </row>
    <row r="469" spans="1:16" ht="18.75" customHeight="1" x14ac:dyDescent="0.15">
      <c r="A469" s="149"/>
      <c r="B469" s="216"/>
      <c r="C469" s="217"/>
      <c r="D469" s="318"/>
      <c r="E469" s="487"/>
      <c r="F469" s="492"/>
      <c r="G469" s="334"/>
      <c r="H469" s="455"/>
      <c r="I469" s="766"/>
      <c r="J469" s="456">
        <f t="shared" si="37"/>
        <v>0</v>
      </c>
      <c r="K469" s="779"/>
      <c r="L469" s="457">
        <f t="shared" si="38"/>
        <v>0</v>
      </c>
      <c r="M469" s="790">
        <f t="shared" si="39"/>
        <v>0</v>
      </c>
      <c r="N469" s="829">
        <f t="shared" si="39"/>
        <v>0</v>
      </c>
      <c r="O469" s="819"/>
      <c r="P469" s="167"/>
    </row>
    <row r="470" spans="1:16" ht="18.75" customHeight="1" x14ac:dyDescent="0.15">
      <c r="A470" s="149"/>
      <c r="B470" s="216"/>
      <c r="C470" s="217"/>
      <c r="D470" s="318"/>
      <c r="E470" s="487"/>
      <c r="F470" s="492"/>
      <c r="G470" s="334"/>
      <c r="H470" s="455"/>
      <c r="I470" s="766"/>
      <c r="J470" s="456">
        <f t="shared" si="37"/>
        <v>0</v>
      </c>
      <c r="K470" s="779"/>
      <c r="L470" s="457">
        <f t="shared" si="38"/>
        <v>0</v>
      </c>
      <c r="M470" s="790">
        <f t="shared" si="39"/>
        <v>0</v>
      </c>
      <c r="N470" s="829">
        <f t="shared" si="39"/>
        <v>0</v>
      </c>
      <c r="O470" s="819"/>
      <c r="P470" s="167"/>
    </row>
    <row r="471" spans="1:16" ht="18.75" customHeight="1" x14ac:dyDescent="0.15">
      <c r="A471" s="149"/>
      <c r="B471" s="216"/>
      <c r="C471" s="217"/>
      <c r="D471" s="318"/>
      <c r="E471" s="487"/>
      <c r="F471" s="492"/>
      <c r="G471" s="334"/>
      <c r="H471" s="455"/>
      <c r="I471" s="766"/>
      <c r="J471" s="456">
        <f t="shared" si="37"/>
        <v>0</v>
      </c>
      <c r="K471" s="779"/>
      <c r="L471" s="457">
        <f t="shared" si="38"/>
        <v>0</v>
      </c>
      <c r="M471" s="790">
        <f t="shared" si="39"/>
        <v>0</v>
      </c>
      <c r="N471" s="829">
        <f t="shared" si="39"/>
        <v>0</v>
      </c>
      <c r="O471" s="819"/>
      <c r="P471" s="167"/>
    </row>
    <row r="472" spans="1:16" ht="18.75" customHeight="1" x14ac:dyDescent="0.15">
      <c r="A472" s="149"/>
      <c r="B472" s="216"/>
      <c r="C472" s="217"/>
      <c r="D472" s="318"/>
      <c r="E472" s="487"/>
      <c r="F472" s="492"/>
      <c r="G472" s="334"/>
      <c r="H472" s="455"/>
      <c r="I472" s="766"/>
      <c r="J472" s="456">
        <f t="shared" si="37"/>
        <v>0</v>
      </c>
      <c r="K472" s="779"/>
      <c r="L472" s="457">
        <f t="shared" si="38"/>
        <v>0</v>
      </c>
      <c r="M472" s="790">
        <f t="shared" si="39"/>
        <v>0</v>
      </c>
      <c r="N472" s="829">
        <f t="shared" si="39"/>
        <v>0</v>
      </c>
      <c r="O472" s="819"/>
      <c r="P472" s="167"/>
    </row>
    <row r="473" spans="1:16" ht="18.75" customHeight="1" x14ac:dyDescent="0.15">
      <c r="A473" s="149"/>
      <c r="B473" s="216"/>
      <c r="C473" s="217"/>
      <c r="D473" s="318"/>
      <c r="E473" s="487"/>
      <c r="F473" s="492"/>
      <c r="G473" s="334"/>
      <c r="H473" s="455"/>
      <c r="I473" s="766"/>
      <c r="J473" s="456">
        <f t="shared" si="37"/>
        <v>0</v>
      </c>
      <c r="K473" s="779"/>
      <c r="L473" s="457">
        <f t="shared" si="38"/>
        <v>0</v>
      </c>
      <c r="M473" s="790">
        <f t="shared" si="39"/>
        <v>0</v>
      </c>
      <c r="N473" s="829">
        <f t="shared" si="39"/>
        <v>0</v>
      </c>
      <c r="O473" s="819"/>
      <c r="P473" s="167"/>
    </row>
    <row r="474" spans="1:16" ht="18.75" customHeight="1" x14ac:dyDescent="0.15">
      <c r="A474" s="149"/>
      <c r="B474" s="216"/>
      <c r="C474" s="217"/>
      <c r="D474" s="318"/>
      <c r="E474" s="487"/>
      <c r="F474" s="492"/>
      <c r="G474" s="334"/>
      <c r="H474" s="455"/>
      <c r="I474" s="766"/>
      <c r="J474" s="456">
        <f t="shared" si="37"/>
        <v>0</v>
      </c>
      <c r="K474" s="779"/>
      <c r="L474" s="457">
        <f t="shared" si="38"/>
        <v>0</v>
      </c>
      <c r="M474" s="790">
        <f t="shared" si="39"/>
        <v>0</v>
      </c>
      <c r="N474" s="829">
        <f t="shared" si="39"/>
        <v>0</v>
      </c>
      <c r="O474" s="819"/>
      <c r="P474" s="167"/>
    </row>
    <row r="475" spans="1:16" ht="18.75" customHeight="1" x14ac:dyDescent="0.15">
      <c r="A475" s="149"/>
      <c r="B475" s="216"/>
      <c r="C475" s="217"/>
      <c r="D475" s="318"/>
      <c r="E475" s="487"/>
      <c r="F475" s="492"/>
      <c r="G475" s="334"/>
      <c r="H475" s="455"/>
      <c r="I475" s="766"/>
      <c r="J475" s="456">
        <f t="shared" si="37"/>
        <v>0</v>
      </c>
      <c r="K475" s="779"/>
      <c r="L475" s="457">
        <f t="shared" si="38"/>
        <v>0</v>
      </c>
      <c r="M475" s="790">
        <f t="shared" si="39"/>
        <v>0</v>
      </c>
      <c r="N475" s="829">
        <f t="shared" si="39"/>
        <v>0</v>
      </c>
      <c r="O475" s="819"/>
      <c r="P475" s="167"/>
    </row>
    <row r="476" spans="1:16" ht="18.75" customHeight="1" x14ac:dyDescent="0.15">
      <c r="A476" s="149"/>
      <c r="B476" s="216"/>
      <c r="C476" s="217"/>
      <c r="D476" s="318"/>
      <c r="E476" s="487"/>
      <c r="F476" s="492"/>
      <c r="G476" s="334"/>
      <c r="H476" s="455"/>
      <c r="I476" s="766"/>
      <c r="J476" s="456">
        <f t="shared" si="37"/>
        <v>0</v>
      </c>
      <c r="K476" s="779"/>
      <c r="L476" s="457">
        <f t="shared" si="38"/>
        <v>0</v>
      </c>
      <c r="M476" s="790">
        <f t="shared" si="39"/>
        <v>0</v>
      </c>
      <c r="N476" s="829">
        <f t="shared" si="39"/>
        <v>0</v>
      </c>
      <c r="O476" s="819"/>
      <c r="P476" s="167"/>
    </row>
    <row r="477" spans="1:16" ht="18.75" customHeight="1" x14ac:dyDescent="0.15">
      <c r="A477" s="149"/>
      <c r="B477" s="216"/>
      <c r="C477" s="217"/>
      <c r="D477" s="318"/>
      <c r="E477" s="487"/>
      <c r="F477" s="492"/>
      <c r="G477" s="334"/>
      <c r="H477" s="455"/>
      <c r="I477" s="766"/>
      <c r="J477" s="456">
        <f t="shared" si="37"/>
        <v>0</v>
      </c>
      <c r="K477" s="779"/>
      <c r="L477" s="457">
        <f t="shared" si="38"/>
        <v>0</v>
      </c>
      <c r="M477" s="790">
        <f t="shared" si="39"/>
        <v>0</v>
      </c>
      <c r="N477" s="829">
        <f t="shared" si="39"/>
        <v>0</v>
      </c>
      <c r="O477" s="819"/>
      <c r="P477" s="167"/>
    </row>
    <row r="478" spans="1:16" ht="18.75" customHeight="1" x14ac:dyDescent="0.15">
      <c r="A478" s="149"/>
      <c r="B478" s="216"/>
      <c r="C478" s="217"/>
      <c r="D478" s="318"/>
      <c r="E478" s="487"/>
      <c r="F478" s="492"/>
      <c r="G478" s="334"/>
      <c r="H478" s="455"/>
      <c r="I478" s="766"/>
      <c r="J478" s="456">
        <f t="shared" si="37"/>
        <v>0</v>
      </c>
      <c r="K478" s="779"/>
      <c r="L478" s="457">
        <f t="shared" si="38"/>
        <v>0</v>
      </c>
      <c r="M478" s="790">
        <f t="shared" si="39"/>
        <v>0</v>
      </c>
      <c r="N478" s="829">
        <f t="shared" si="39"/>
        <v>0</v>
      </c>
      <c r="O478" s="819"/>
      <c r="P478" s="167"/>
    </row>
    <row r="479" spans="1:16" ht="18.75" customHeight="1" x14ac:dyDescent="0.15">
      <c r="A479" s="149"/>
      <c r="B479" s="216"/>
      <c r="C479" s="217"/>
      <c r="D479" s="318"/>
      <c r="E479" s="487"/>
      <c r="F479" s="492"/>
      <c r="G479" s="334"/>
      <c r="H479" s="455"/>
      <c r="I479" s="766"/>
      <c r="J479" s="456">
        <f t="shared" si="37"/>
        <v>0</v>
      </c>
      <c r="K479" s="779"/>
      <c r="L479" s="457">
        <f t="shared" si="38"/>
        <v>0</v>
      </c>
      <c r="M479" s="790">
        <f t="shared" si="39"/>
        <v>0</v>
      </c>
      <c r="N479" s="829">
        <f t="shared" si="39"/>
        <v>0</v>
      </c>
      <c r="O479" s="819"/>
      <c r="P479" s="167"/>
    </row>
    <row r="480" spans="1:16" ht="18.75" customHeight="1" x14ac:dyDescent="0.15">
      <c r="A480" s="149"/>
      <c r="B480" s="216"/>
      <c r="C480" s="217"/>
      <c r="D480" s="318"/>
      <c r="E480" s="487"/>
      <c r="F480" s="492"/>
      <c r="G480" s="334"/>
      <c r="H480" s="455"/>
      <c r="I480" s="766"/>
      <c r="J480" s="456">
        <f t="shared" si="37"/>
        <v>0</v>
      </c>
      <c r="K480" s="779"/>
      <c r="L480" s="457">
        <f t="shared" si="38"/>
        <v>0</v>
      </c>
      <c r="M480" s="790">
        <f t="shared" si="39"/>
        <v>0</v>
      </c>
      <c r="N480" s="829">
        <f t="shared" si="39"/>
        <v>0</v>
      </c>
      <c r="O480" s="819"/>
      <c r="P480" s="167"/>
    </row>
    <row r="481" spans="1:29" ht="18.75" customHeight="1" x14ac:dyDescent="0.15">
      <c r="A481" s="149"/>
      <c r="B481" s="216"/>
      <c r="C481" s="217"/>
      <c r="D481" s="318"/>
      <c r="E481" s="487"/>
      <c r="F481" s="492"/>
      <c r="G481" s="334"/>
      <c r="H481" s="455"/>
      <c r="I481" s="766"/>
      <c r="J481" s="456">
        <f t="shared" si="37"/>
        <v>0</v>
      </c>
      <c r="K481" s="779"/>
      <c r="L481" s="457">
        <f t="shared" si="38"/>
        <v>0</v>
      </c>
      <c r="M481" s="790">
        <f t="shared" si="39"/>
        <v>0</v>
      </c>
      <c r="N481" s="829">
        <f t="shared" si="39"/>
        <v>0</v>
      </c>
      <c r="O481" s="819"/>
      <c r="P481" s="167"/>
    </row>
    <row r="482" spans="1:29" ht="18.75" customHeight="1" x14ac:dyDescent="0.15">
      <c r="A482" s="149"/>
      <c r="B482" s="216"/>
      <c r="C482" s="217"/>
      <c r="D482" s="318"/>
      <c r="E482" s="487"/>
      <c r="F482" s="493"/>
      <c r="G482" s="334"/>
      <c r="H482" s="455"/>
      <c r="I482" s="766"/>
      <c r="J482" s="456">
        <f t="shared" si="37"/>
        <v>0</v>
      </c>
      <c r="K482" s="779"/>
      <c r="L482" s="457">
        <f t="shared" si="38"/>
        <v>0</v>
      </c>
      <c r="M482" s="790">
        <f t="shared" si="39"/>
        <v>0</v>
      </c>
      <c r="N482" s="829">
        <f t="shared" si="39"/>
        <v>0</v>
      </c>
      <c r="O482" s="819"/>
      <c r="P482" s="167"/>
    </row>
    <row r="483" spans="1:29" ht="18.75" customHeight="1" x14ac:dyDescent="0.15">
      <c r="A483" s="149"/>
      <c r="B483" s="216"/>
      <c r="C483" s="217"/>
      <c r="D483" s="318"/>
      <c r="E483" s="487"/>
      <c r="F483" s="493"/>
      <c r="G483" s="334"/>
      <c r="H483" s="455"/>
      <c r="I483" s="766"/>
      <c r="J483" s="456">
        <f t="shared" si="37"/>
        <v>0</v>
      </c>
      <c r="K483" s="779"/>
      <c r="L483" s="457">
        <f t="shared" si="38"/>
        <v>0</v>
      </c>
      <c r="M483" s="790">
        <f t="shared" si="39"/>
        <v>0</v>
      </c>
      <c r="N483" s="829">
        <f t="shared" si="39"/>
        <v>0</v>
      </c>
      <c r="O483" s="819"/>
      <c r="P483" s="167"/>
    </row>
    <row r="484" spans="1:29" ht="18.75" customHeight="1" x14ac:dyDescent="0.15">
      <c r="A484" s="149"/>
      <c r="B484" s="216"/>
      <c r="C484" s="217"/>
      <c r="D484" s="318"/>
      <c r="E484" s="487"/>
      <c r="F484" s="493"/>
      <c r="G484" s="334"/>
      <c r="H484" s="455"/>
      <c r="I484" s="766"/>
      <c r="J484" s="456">
        <f t="shared" si="37"/>
        <v>0</v>
      </c>
      <c r="K484" s="779"/>
      <c r="L484" s="457">
        <f t="shared" si="38"/>
        <v>0</v>
      </c>
      <c r="M484" s="790">
        <f t="shared" si="39"/>
        <v>0</v>
      </c>
      <c r="N484" s="829">
        <f t="shared" si="39"/>
        <v>0</v>
      </c>
      <c r="O484" s="819"/>
      <c r="P484" s="167"/>
    </row>
    <row r="485" spans="1:29" ht="18.75" customHeight="1" x14ac:dyDescent="0.15">
      <c r="A485" s="149"/>
      <c r="B485" s="216"/>
      <c r="C485" s="217"/>
      <c r="D485" s="318"/>
      <c r="E485" s="487"/>
      <c r="F485" s="493"/>
      <c r="G485" s="334"/>
      <c r="H485" s="455"/>
      <c r="I485" s="766"/>
      <c r="J485" s="456">
        <f t="shared" si="37"/>
        <v>0</v>
      </c>
      <c r="K485" s="779"/>
      <c r="L485" s="457">
        <f t="shared" si="38"/>
        <v>0</v>
      </c>
      <c r="M485" s="790">
        <f t="shared" si="39"/>
        <v>0</v>
      </c>
      <c r="N485" s="829">
        <f t="shared" si="39"/>
        <v>0</v>
      </c>
      <c r="O485" s="819"/>
      <c r="P485" s="167"/>
    </row>
    <row r="486" spans="1:29" ht="18.75" customHeight="1" x14ac:dyDescent="0.15">
      <c r="A486" s="149"/>
      <c r="B486" s="216"/>
      <c r="C486" s="217"/>
      <c r="D486" s="318"/>
      <c r="E486" s="487"/>
      <c r="F486" s="493"/>
      <c r="G486" s="334"/>
      <c r="H486" s="455"/>
      <c r="I486" s="766"/>
      <c r="J486" s="456">
        <f t="shared" si="37"/>
        <v>0</v>
      </c>
      <c r="K486" s="779"/>
      <c r="L486" s="457">
        <f t="shared" si="38"/>
        <v>0</v>
      </c>
      <c r="M486" s="790">
        <f t="shared" si="39"/>
        <v>0</v>
      </c>
      <c r="N486" s="829">
        <f t="shared" si="39"/>
        <v>0</v>
      </c>
      <c r="O486" s="819"/>
      <c r="P486" s="167"/>
    </row>
    <row r="487" spans="1:29" ht="18.75" customHeight="1" x14ac:dyDescent="0.15">
      <c r="A487" s="149"/>
      <c r="B487" s="216"/>
      <c r="C487" s="217"/>
      <c r="D487" s="318"/>
      <c r="E487" s="487"/>
      <c r="F487" s="493"/>
      <c r="G487" s="334"/>
      <c r="H487" s="455"/>
      <c r="I487" s="766"/>
      <c r="J487" s="456">
        <f t="shared" si="37"/>
        <v>0</v>
      </c>
      <c r="K487" s="779"/>
      <c r="L487" s="457">
        <f t="shared" si="38"/>
        <v>0</v>
      </c>
      <c r="M487" s="790">
        <f t="shared" si="39"/>
        <v>0</v>
      </c>
      <c r="N487" s="829">
        <f t="shared" si="39"/>
        <v>0</v>
      </c>
      <c r="O487" s="819"/>
      <c r="P487" s="167"/>
    </row>
    <row r="488" spans="1:29" ht="18.75" customHeight="1" x14ac:dyDescent="0.15">
      <c r="A488" s="149"/>
      <c r="B488" s="216"/>
      <c r="C488" s="217"/>
      <c r="D488" s="318"/>
      <c r="E488" s="487"/>
      <c r="F488" s="493"/>
      <c r="G488" s="334"/>
      <c r="H488" s="455"/>
      <c r="I488" s="766"/>
      <c r="J488" s="456">
        <f t="shared" si="37"/>
        <v>0</v>
      </c>
      <c r="K488" s="779"/>
      <c r="L488" s="457">
        <f t="shared" si="38"/>
        <v>0</v>
      </c>
      <c r="M488" s="790">
        <f t="shared" si="39"/>
        <v>0</v>
      </c>
      <c r="N488" s="829">
        <f t="shared" si="39"/>
        <v>0</v>
      </c>
      <c r="O488" s="819"/>
      <c r="P488" s="167"/>
    </row>
    <row r="489" spans="1:29" ht="18.75" customHeight="1" x14ac:dyDescent="0.15">
      <c r="A489" s="149"/>
      <c r="B489" s="216"/>
      <c r="C489" s="217"/>
      <c r="D489" s="318"/>
      <c r="E489" s="487"/>
      <c r="F489" s="493"/>
      <c r="G489" s="334"/>
      <c r="H489" s="455"/>
      <c r="I489" s="766"/>
      <c r="J489" s="456">
        <f t="shared" si="37"/>
        <v>0</v>
      </c>
      <c r="K489" s="779"/>
      <c r="L489" s="457">
        <f t="shared" si="38"/>
        <v>0</v>
      </c>
      <c r="M489" s="790">
        <f t="shared" si="39"/>
        <v>0</v>
      </c>
      <c r="N489" s="829">
        <f t="shared" si="39"/>
        <v>0</v>
      </c>
      <c r="O489" s="819"/>
      <c r="P489" s="167"/>
    </row>
    <row r="490" spans="1:29" ht="18.75" customHeight="1" x14ac:dyDescent="0.15">
      <c r="A490" s="149"/>
      <c r="B490" s="216"/>
      <c r="C490" s="217"/>
      <c r="D490" s="318"/>
      <c r="E490" s="487"/>
      <c r="F490" s="493"/>
      <c r="G490" s="334"/>
      <c r="H490" s="455"/>
      <c r="I490" s="766"/>
      <c r="J490" s="456">
        <f t="shared" si="37"/>
        <v>0</v>
      </c>
      <c r="K490" s="779"/>
      <c r="L490" s="457">
        <f t="shared" si="38"/>
        <v>0</v>
      </c>
      <c r="M490" s="790">
        <f t="shared" si="39"/>
        <v>0</v>
      </c>
      <c r="N490" s="829">
        <f t="shared" si="39"/>
        <v>0</v>
      </c>
      <c r="O490" s="819"/>
      <c r="P490" s="167"/>
    </row>
    <row r="491" spans="1:29" ht="18.75" customHeight="1" x14ac:dyDescent="0.15">
      <c r="A491" s="149"/>
      <c r="B491" s="216"/>
      <c r="C491" s="217"/>
      <c r="D491" s="318"/>
      <c r="E491" s="487"/>
      <c r="F491" s="493"/>
      <c r="G491" s="334"/>
      <c r="H491" s="455"/>
      <c r="I491" s="766"/>
      <c r="J491" s="456">
        <f t="shared" si="37"/>
        <v>0</v>
      </c>
      <c r="K491" s="779"/>
      <c r="L491" s="457">
        <f t="shared" si="38"/>
        <v>0</v>
      </c>
      <c r="M491" s="790">
        <f t="shared" si="39"/>
        <v>0</v>
      </c>
      <c r="N491" s="829">
        <f t="shared" si="39"/>
        <v>0</v>
      </c>
      <c r="O491" s="819"/>
      <c r="P491" s="167"/>
    </row>
    <row r="492" spans="1:29" ht="18.75" customHeight="1" x14ac:dyDescent="0.15">
      <c r="A492" s="149"/>
      <c r="B492" s="216"/>
      <c r="C492" s="217"/>
      <c r="D492" s="318"/>
      <c r="E492" s="487"/>
      <c r="F492" s="493"/>
      <c r="G492" s="334"/>
      <c r="H492" s="455"/>
      <c r="I492" s="766"/>
      <c r="J492" s="456">
        <f t="shared" si="37"/>
        <v>0</v>
      </c>
      <c r="K492" s="779"/>
      <c r="L492" s="457">
        <f t="shared" si="38"/>
        <v>0</v>
      </c>
      <c r="M492" s="790">
        <f t="shared" si="39"/>
        <v>0</v>
      </c>
      <c r="N492" s="829">
        <f t="shared" si="39"/>
        <v>0</v>
      </c>
      <c r="O492" s="819"/>
      <c r="P492" s="167"/>
    </row>
    <row r="493" spans="1:29" s="135" customFormat="1" ht="18.75" customHeight="1" x14ac:dyDescent="0.15">
      <c r="A493" s="149"/>
      <c r="B493" s="216"/>
      <c r="C493" s="217"/>
      <c r="D493" s="318"/>
      <c r="E493" s="353" t="s">
        <v>418</v>
      </c>
      <c r="F493" s="182" t="s">
        <v>852</v>
      </c>
      <c r="G493" s="334"/>
      <c r="H493" s="455"/>
      <c r="I493" s="766"/>
      <c r="J493" s="459">
        <f>SUMIFS(J462:J492,D462:D492,"設備（部材）")</f>
        <v>0</v>
      </c>
      <c r="K493" s="779"/>
      <c r="L493" s="460">
        <f>SUMIFS(L462:L492,D462:D492,"設備（部材）")</f>
        <v>0</v>
      </c>
      <c r="M493" s="790"/>
      <c r="N493" s="831">
        <f>J493-L493</f>
        <v>0</v>
      </c>
      <c r="O493" s="819"/>
      <c r="Q493" s="134"/>
      <c r="R493" s="134"/>
      <c r="S493" s="134"/>
      <c r="T493" s="134"/>
      <c r="U493" s="134"/>
      <c r="V493" s="134"/>
      <c r="W493" s="134"/>
      <c r="X493" s="134"/>
      <c r="Y493" s="134"/>
      <c r="Z493" s="134"/>
      <c r="AA493" s="134"/>
      <c r="AB493" s="134"/>
      <c r="AC493" s="134"/>
    </row>
    <row r="494" spans="1:29" s="135" customFormat="1" ht="18.75" customHeight="1" x14ac:dyDescent="0.15">
      <c r="A494" s="149"/>
      <c r="B494" s="216"/>
      <c r="C494" s="217"/>
      <c r="D494" s="318"/>
      <c r="E494" s="353" t="s">
        <v>853</v>
      </c>
      <c r="F494" s="182" t="s">
        <v>852</v>
      </c>
      <c r="G494" s="334"/>
      <c r="H494" s="455"/>
      <c r="I494" s="766"/>
      <c r="J494" s="459">
        <f>SUMIFS(J462:J492,D462:D492,"工事")</f>
        <v>0</v>
      </c>
      <c r="K494" s="779"/>
      <c r="L494" s="460">
        <f>SUMIFS(L462:L492,D462:D492,"工事")</f>
        <v>0</v>
      </c>
      <c r="M494" s="790"/>
      <c r="N494" s="831">
        <f>J494-L494</f>
        <v>0</v>
      </c>
      <c r="O494" s="819"/>
      <c r="Q494" s="134"/>
      <c r="R494" s="134"/>
      <c r="S494" s="134"/>
      <c r="T494" s="134"/>
      <c r="U494" s="134"/>
      <c r="V494" s="134"/>
      <c r="W494" s="134"/>
      <c r="X494" s="134"/>
      <c r="Y494" s="134"/>
      <c r="Z494" s="134"/>
      <c r="AA494" s="134"/>
      <c r="AB494" s="134"/>
      <c r="AC494" s="134"/>
    </row>
    <row r="495" spans="1:29" s="135" customFormat="1" ht="18.75" customHeight="1" thickBot="1" x14ac:dyDescent="0.2">
      <c r="A495" s="149"/>
      <c r="B495" s="218"/>
      <c r="C495" s="219"/>
      <c r="D495" s="319"/>
      <c r="E495" s="354" t="s">
        <v>850</v>
      </c>
      <c r="F495" s="355" t="s">
        <v>851</v>
      </c>
      <c r="G495" s="345"/>
      <c r="H495" s="489"/>
      <c r="I495" s="774"/>
      <c r="J495" s="494">
        <f>J493+J494</f>
        <v>0</v>
      </c>
      <c r="K495" s="786"/>
      <c r="L495" s="495">
        <f>L493+L494</f>
        <v>0</v>
      </c>
      <c r="M495" s="804"/>
      <c r="N495" s="832">
        <f>J495-L495</f>
        <v>0</v>
      </c>
      <c r="O495" s="838"/>
      <c r="Q495" s="134"/>
      <c r="R495" s="134"/>
      <c r="S495" s="134"/>
      <c r="T495" s="134"/>
      <c r="U495" s="134"/>
      <c r="V495" s="134"/>
      <c r="W495" s="134"/>
      <c r="X495" s="134"/>
      <c r="Y495" s="134"/>
      <c r="Z495" s="134"/>
      <c r="AA495" s="134"/>
      <c r="AB495" s="134"/>
      <c r="AC495" s="134"/>
    </row>
    <row r="496" spans="1:29" ht="18.75" customHeight="1" x14ac:dyDescent="0.15">
      <c r="A496" s="149"/>
      <c r="B496" s="183"/>
      <c r="C496" s="184"/>
      <c r="D496" s="316"/>
      <c r="E496" s="487"/>
      <c r="F496" s="492" t="s">
        <v>182</v>
      </c>
      <c r="G496" s="334"/>
      <c r="H496" s="455"/>
      <c r="I496" s="766"/>
      <c r="J496" s="456"/>
      <c r="K496" s="779"/>
      <c r="L496" s="457"/>
      <c r="M496" s="790"/>
      <c r="N496" s="829"/>
      <c r="O496" s="819"/>
      <c r="P496" s="167"/>
    </row>
    <row r="497" spans="1:16" ht="18.75" customHeight="1" x14ac:dyDescent="0.15">
      <c r="A497" s="149"/>
      <c r="B497" s="216"/>
      <c r="C497" s="217"/>
      <c r="D497" s="318"/>
      <c r="E497" s="487"/>
      <c r="F497" s="493"/>
      <c r="G497" s="334"/>
      <c r="H497" s="455"/>
      <c r="I497" s="766"/>
      <c r="J497" s="456">
        <f t="shared" ref="J497:J527" si="40">ROUNDDOWN(H497*I497,0)</f>
        <v>0</v>
      </c>
      <c r="K497" s="779"/>
      <c r="L497" s="457">
        <f t="shared" ref="L497:L527" si="41">ROUNDDOWN(H497*K497,0)</f>
        <v>0</v>
      </c>
      <c r="M497" s="790">
        <f>I497-K497</f>
        <v>0</v>
      </c>
      <c r="N497" s="829">
        <f>J497-L497</f>
        <v>0</v>
      </c>
      <c r="O497" s="819"/>
      <c r="P497" s="167"/>
    </row>
    <row r="498" spans="1:16" ht="18.75" customHeight="1" x14ac:dyDescent="0.15">
      <c r="A498" s="149"/>
      <c r="B498" s="216"/>
      <c r="C498" s="217"/>
      <c r="D498" s="318"/>
      <c r="E498" s="487"/>
      <c r="F498" s="493"/>
      <c r="G498" s="334"/>
      <c r="H498" s="455"/>
      <c r="I498" s="766"/>
      <c r="J498" s="456">
        <f t="shared" si="40"/>
        <v>0</v>
      </c>
      <c r="K498" s="779"/>
      <c r="L498" s="457">
        <f t="shared" si="41"/>
        <v>0</v>
      </c>
      <c r="M498" s="790">
        <f t="shared" ref="M498:N527" si="42">I498-K498</f>
        <v>0</v>
      </c>
      <c r="N498" s="829">
        <f t="shared" si="42"/>
        <v>0</v>
      </c>
      <c r="O498" s="819"/>
      <c r="P498" s="167"/>
    </row>
    <row r="499" spans="1:16" ht="18.75" customHeight="1" x14ac:dyDescent="0.15">
      <c r="A499" s="149"/>
      <c r="B499" s="216"/>
      <c r="C499" s="217"/>
      <c r="D499" s="318"/>
      <c r="E499" s="487"/>
      <c r="F499" s="492"/>
      <c r="G499" s="334"/>
      <c r="H499" s="455"/>
      <c r="I499" s="766"/>
      <c r="J499" s="456">
        <f t="shared" si="40"/>
        <v>0</v>
      </c>
      <c r="K499" s="779"/>
      <c r="L499" s="457">
        <f t="shared" si="41"/>
        <v>0</v>
      </c>
      <c r="M499" s="790">
        <f t="shared" si="42"/>
        <v>0</v>
      </c>
      <c r="N499" s="829">
        <f t="shared" si="42"/>
        <v>0</v>
      </c>
      <c r="O499" s="819"/>
      <c r="P499" s="167"/>
    </row>
    <row r="500" spans="1:16" ht="18.75" customHeight="1" x14ac:dyDescent="0.15">
      <c r="A500" s="149"/>
      <c r="B500" s="216"/>
      <c r="C500" s="217"/>
      <c r="D500" s="318"/>
      <c r="E500" s="487"/>
      <c r="F500" s="492"/>
      <c r="G500" s="334"/>
      <c r="H500" s="455"/>
      <c r="I500" s="766"/>
      <c r="J500" s="456">
        <f t="shared" si="40"/>
        <v>0</v>
      </c>
      <c r="K500" s="779"/>
      <c r="L500" s="457">
        <f t="shared" si="41"/>
        <v>0</v>
      </c>
      <c r="M500" s="790">
        <f t="shared" si="42"/>
        <v>0</v>
      </c>
      <c r="N500" s="829">
        <f t="shared" si="42"/>
        <v>0</v>
      </c>
      <c r="O500" s="819"/>
      <c r="P500" s="167"/>
    </row>
    <row r="501" spans="1:16" ht="18.75" customHeight="1" x14ac:dyDescent="0.15">
      <c r="A501" s="149"/>
      <c r="B501" s="216"/>
      <c r="C501" s="217"/>
      <c r="D501" s="318"/>
      <c r="E501" s="487"/>
      <c r="F501" s="492"/>
      <c r="G501" s="334"/>
      <c r="H501" s="455"/>
      <c r="I501" s="766"/>
      <c r="J501" s="456">
        <f t="shared" si="40"/>
        <v>0</v>
      </c>
      <c r="K501" s="779"/>
      <c r="L501" s="457">
        <f t="shared" si="41"/>
        <v>0</v>
      </c>
      <c r="M501" s="790">
        <f t="shared" si="42"/>
        <v>0</v>
      </c>
      <c r="N501" s="829">
        <f t="shared" si="42"/>
        <v>0</v>
      </c>
      <c r="O501" s="819"/>
      <c r="P501" s="167"/>
    </row>
    <row r="502" spans="1:16" ht="18.75" customHeight="1" x14ac:dyDescent="0.15">
      <c r="A502" s="149"/>
      <c r="B502" s="216"/>
      <c r="C502" s="217"/>
      <c r="D502" s="318"/>
      <c r="E502" s="487"/>
      <c r="F502" s="492"/>
      <c r="G502" s="334"/>
      <c r="H502" s="455"/>
      <c r="I502" s="766"/>
      <c r="J502" s="456">
        <f t="shared" si="40"/>
        <v>0</v>
      </c>
      <c r="K502" s="779"/>
      <c r="L502" s="457">
        <f t="shared" si="41"/>
        <v>0</v>
      </c>
      <c r="M502" s="790">
        <f t="shared" si="42"/>
        <v>0</v>
      </c>
      <c r="N502" s="829">
        <f t="shared" si="42"/>
        <v>0</v>
      </c>
      <c r="O502" s="819"/>
      <c r="P502" s="167"/>
    </row>
    <row r="503" spans="1:16" ht="18.75" customHeight="1" x14ac:dyDescent="0.15">
      <c r="A503" s="149"/>
      <c r="B503" s="216"/>
      <c r="C503" s="217"/>
      <c r="D503" s="318"/>
      <c r="E503" s="487"/>
      <c r="F503" s="492"/>
      <c r="G503" s="334"/>
      <c r="H503" s="455"/>
      <c r="I503" s="766"/>
      <c r="J503" s="456">
        <f t="shared" si="40"/>
        <v>0</v>
      </c>
      <c r="K503" s="779"/>
      <c r="L503" s="457">
        <f t="shared" si="41"/>
        <v>0</v>
      </c>
      <c r="M503" s="790">
        <f t="shared" si="42"/>
        <v>0</v>
      </c>
      <c r="N503" s="829">
        <f t="shared" si="42"/>
        <v>0</v>
      </c>
      <c r="O503" s="819"/>
      <c r="P503" s="167"/>
    </row>
    <row r="504" spans="1:16" ht="18.75" customHeight="1" x14ac:dyDescent="0.15">
      <c r="A504" s="149"/>
      <c r="B504" s="216"/>
      <c r="C504" s="217"/>
      <c r="D504" s="318"/>
      <c r="E504" s="487"/>
      <c r="F504" s="492"/>
      <c r="G504" s="334"/>
      <c r="H504" s="455"/>
      <c r="I504" s="766"/>
      <c r="J504" s="456">
        <f t="shared" si="40"/>
        <v>0</v>
      </c>
      <c r="K504" s="779"/>
      <c r="L504" s="457">
        <f t="shared" si="41"/>
        <v>0</v>
      </c>
      <c r="M504" s="790">
        <f t="shared" si="42"/>
        <v>0</v>
      </c>
      <c r="N504" s="829">
        <f t="shared" si="42"/>
        <v>0</v>
      </c>
      <c r="O504" s="819"/>
      <c r="P504" s="167"/>
    </row>
    <row r="505" spans="1:16" ht="18.75" customHeight="1" x14ac:dyDescent="0.15">
      <c r="A505" s="149"/>
      <c r="B505" s="216"/>
      <c r="C505" s="217"/>
      <c r="D505" s="318"/>
      <c r="E505" s="487"/>
      <c r="F505" s="492"/>
      <c r="G505" s="334"/>
      <c r="H505" s="455"/>
      <c r="I505" s="766"/>
      <c r="J505" s="456">
        <f t="shared" si="40"/>
        <v>0</v>
      </c>
      <c r="K505" s="779"/>
      <c r="L505" s="457">
        <f t="shared" si="41"/>
        <v>0</v>
      </c>
      <c r="M505" s="790">
        <f t="shared" si="42"/>
        <v>0</v>
      </c>
      <c r="N505" s="829">
        <f t="shared" si="42"/>
        <v>0</v>
      </c>
      <c r="O505" s="819"/>
      <c r="P505" s="167"/>
    </row>
    <row r="506" spans="1:16" ht="18.75" customHeight="1" x14ac:dyDescent="0.15">
      <c r="A506" s="149"/>
      <c r="B506" s="216"/>
      <c r="C506" s="217"/>
      <c r="D506" s="318"/>
      <c r="E506" s="487"/>
      <c r="F506" s="492"/>
      <c r="G506" s="334"/>
      <c r="H506" s="455"/>
      <c r="I506" s="766"/>
      <c r="J506" s="456">
        <f t="shared" si="40"/>
        <v>0</v>
      </c>
      <c r="K506" s="779"/>
      <c r="L506" s="457">
        <f t="shared" si="41"/>
        <v>0</v>
      </c>
      <c r="M506" s="790">
        <f t="shared" si="42"/>
        <v>0</v>
      </c>
      <c r="N506" s="829">
        <f t="shared" si="42"/>
        <v>0</v>
      </c>
      <c r="O506" s="819"/>
      <c r="P506" s="167"/>
    </row>
    <row r="507" spans="1:16" ht="18.75" customHeight="1" x14ac:dyDescent="0.15">
      <c r="A507" s="149"/>
      <c r="B507" s="216"/>
      <c r="C507" s="217"/>
      <c r="D507" s="318"/>
      <c r="E507" s="487"/>
      <c r="F507" s="492"/>
      <c r="G507" s="334"/>
      <c r="H507" s="455"/>
      <c r="I507" s="766"/>
      <c r="J507" s="456">
        <f t="shared" si="40"/>
        <v>0</v>
      </c>
      <c r="K507" s="779"/>
      <c r="L507" s="457">
        <f t="shared" si="41"/>
        <v>0</v>
      </c>
      <c r="M507" s="790">
        <f t="shared" si="42"/>
        <v>0</v>
      </c>
      <c r="N507" s="829">
        <f t="shared" si="42"/>
        <v>0</v>
      </c>
      <c r="O507" s="819"/>
      <c r="P507" s="167"/>
    </row>
    <row r="508" spans="1:16" ht="18.75" customHeight="1" x14ac:dyDescent="0.15">
      <c r="A508" s="149"/>
      <c r="B508" s="216"/>
      <c r="C508" s="217"/>
      <c r="D508" s="318"/>
      <c r="E508" s="487"/>
      <c r="F508" s="492"/>
      <c r="G508" s="334"/>
      <c r="H508" s="455"/>
      <c r="I508" s="766"/>
      <c r="J508" s="456">
        <f t="shared" si="40"/>
        <v>0</v>
      </c>
      <c r="K508" s="779"/>
      <c r="L508" s="457">
        <f t="shared" si="41"/>
        <v>0</v>
      </c>
      <c r="M508" s="790">
        <f t="shared" si="42"/>
        <v>0</v>
      </c>
      <c r="N508" s="829">
        <f t="shared" si="42"/>
        <v>0</v>
      </c>
      <c r="O508" s="819"/>
      <c r="P508" s="167"/>
    </row>
    <row r="509" spans="1:16" ht="18.75" customHeight="1" x14ac:dyDescent="0.15">
      <c r="A509" s="149"/>
      <c r="B509" s="216"/>
      <c r="C509" s="217"/>
      <c r="D509" s="318"/>
      <c r="E509" s="487"/>
      <c r="F509" s="492"/>
      <c r="G509" s="334"/>
      <c r="H509" s="455"/>
      <c r="I509" s="766"/>
      <c r="J509" s="456">
        <f t="shared" si="40"/>
        <v>0</v>
      </c>
      <c r="K509" s="779"/>
      <c r="L509" s="457">
        <f t="shared" si="41"/>
        <v>0</v>
      </c>
      <c r="M509" s="790">
        <f t="shared" si="42"/>
        <v>0</v>
      </c>
      <c r="N509" s="829">
        <f t="shared" si="42"/>
        <v>0</v>
      </c>
      <c r="O509" s="819"/>
      <c r="P509" s="167"/>
    </row>
    <row r="510" spans="1:16" ht="18.75" customHeight="1" x14ac:dyDescent="0.15">
      <c r="A510" s="149"/>
      <c r="B510" s="216"/>
      <c r="C510" s="217"/>
      <c r="D510" s="318"/>
      <c r="E510" s="487"/>
      <c r="F510" s="492"/>
      <c r="G510" s="334"/>
      <c r="H510" s="455"/>
      <c r="I510" s="766"/>
      <c r="J510" s="456">
        <f t="shared" si="40"/>
        <v>0</v>
      </c>
      <c r="K510" s="779"/>
      <c r="L510" s="457">
        <f t="shared" si="41"/>
        <v>0</v>
      </c>
      <c r="M510" s="790">
        <f t="shared" si="42"/>
        <v>0</v>
      </c>
      <c r="N510" s="829">
        <f t="shared" si="42"/>
        <v>0</v>
      </c>
      <c r="O510" s="819"/>
      <c r="P510" s="167"/>
    </row>
    <row r="511" spans="1:16" ht="18.75" customHeight="1" x14ac:dyDescent="0.15">
      <c r="A511" s="149"/>
      <c r="B511" s="216"/>
      <c r="C511" s="217"/>
      <c r="D511" s="318"/>
      <c r="E511" s="487"/>
      <c r="F511" s="492"/>
      <c r="G511" s="334"/>
      <c r="H511" s="455"/>
      <c r="I511" s="766"/>
      <c r="J511" s="456">
        <f t="shared" si="40"/>
        <v>0</v>
      </c>
      <c r="K511" s="779"/>
      <c r="L511" s="457">
        <f t="shared" si="41"/>
        <v>0</v>
      </c>
      <c r="M511" s="790">
        <f t="shared" si="42"/>
        <v>0</v>
      </c>
      <c r="N511" s="829">
        <f t="shared" si="42"/>
        <v>0</v>
      </c>
      <c r="O511" s="819"/>
      <c r="P511" s="167"/>
    </row>
    <row r="512" spans="1:16" ht="18.75" customHeight="1" x14ac:dyDescent="0.15">
      <c r="A512" s="149"/>
      <c r="B512" s="216"/>
      <c r="C512" s="217"/>
      <c r="D512" s="318"/>
      <c r="E512" s="487"/>
      <c r="F512" s="492"/>
      <c r="G512" s="334"/>
      <c r="H512" s="455"/>
      <c r="I512" s="766"/>
      <c r="J512" s="456">
        <f t="shared" si="40"/>
        <v>0</v>
      </c>
      <c r="K512" s="779"/>
      <c r="L512" s="457">
        <f t="shared" si="41"/>
        <v>0</v>
      </c>
      <c r="M512" s="790">
        <f t="shared" si="42"/>
        <v>0</v>
      </c>
      <c r="N512" s="829">
        <f t="shared" si="42"/>
        <v>0</v>
      </c>
      <c r="O512" s="819"/>
      <c r="P512" s="167"/>
    </row>
    <row r="513" spans="1:29" ht="18.75" customHeight="1" x14ac:dyDescent="0.15">
      <c r="A513" s="149"/>
      <c r="B513" s="216"/>
      <c r="C513" s="217"/>
      <c r="D513" s="318"/>
      <c r="E513" s="487"/>
      <c r="F513" s="492"/>
      <c r="G513" s="334"/>
      <c r="H513" s="455"/>
      <c r="I513" s="766"/>
      <c r="J513" s="456">
        <f t="shared" si="40"/>
        <v>0</v>
      </c>
      <c r="K513" s="779"/>
      <c r="L513" s="457">
        <f t="shared" si="41"/>
        <v>0</v>
      </c>
      <c r="M513" s="790">
        <f t="shared" si="42"/>
        <v>0</v>
      </c>
      <c r="N513" s="829">
        <f t="shared" si="42"/>
        <v>0</v>
      </c>
      <c r="O513" s="819"/>
      <c r="P513" s="167"/>
    </row>
    <row r="514" spans="1:29" ht="18.75" customHeight="1" x14ac:dyDescent="0.15">
      <c r="A514" s="149"/>
      <c r="B514" s="216"/>
      <c r="C514" s="217"/>
      <c r="D514" s="318"/>
      <c r="E514" s="487"/>
      <c r="F514" s="492"/>
      <c r="G514" s="334"/>
      <c r="H514" s="455"/>
      <c r="I514" s="766"/>
      <c r="J514" s="456">
        <f t="shared" si="40"/>
        <v>0</v>
      </c>
      <c r="K514" s="779"/>
      <c r="L514" s="457">
        <f t="shared" si="41"/>
        <v>0</v>
      </c>
      <c r="M514" s="790">
        <f t="shared" si="42"/>
        <v>0</v>
      </c>
      <c r="N514" s="829">
        <f t="shared" si="42"/>
        <v>0</v>
      </c>
      <c r="O514" s="819"/>
      <c r="P514" s="167"/>
    </row>
    <row r="515" spans="1:29" ht="18.75" customHeight="1" x14ac:dyDescent="0.15">
      <c r="A515" s="149"/>
      <c r="B515" s="216"/>
      <c r="C515" s="217"/>
      <c r="D515" s="318"/>
      <c r="E515" s="487"/>
      <c r="F515" s="492"/>
      <c r="G515" s="334"/>
      <c r="H515" s="455"/>
      <c r="I515" s="766"/>
      <c r="J515" s="456">
        <f t="shared" si="40"/>
        <v>0</v>
      </c>
      <c r="K515" s="779"/>
      <c r="L515" s="457">
        <f t="shared" si="41"/>
        <v>0</v>
      </c>
      <c r="M515" s="790">
        <f t="shared" si="42"/>
        <v>0</v>
      </c>
      <c r="N515" s="829">
        <f t="shared" si="42"/>
        <v>0</v>
      </c>
      <c r="O515" s="819"/>
      <c r="P515" s="167"/>
    </row>
    <row r="516" spans="1:29" ht="18.75" customHeight="1" x14ac:dyDescent="0.15">
      <c r="A516" s="149"/>
      <c r="B516" s="216"/>
      <c r="C516" s="217"/>
      <c r="D516" s="318"/>
      <c r="E516" s="487"/>
      <c r="F516" s="492"/>
      <c r="G516" s="334"/>
      <c r="H516" s="455"/>
      <c r="I516" s="766"/>
      <c r="J516" s="456">
        <f t="shared" si="40"/>
        <v>0</v>
      </c>
      <c r="K516" s="779"/>
      <c r="L516" s="457">
        <f t="shared" si="41"/>
        <v>0</v>
      </c>
      <c r="M516" s="790">
        <f t="shared" si="42"/>
        <v>0</v>
      </c>
      <c r="N516" s="829">
        <f t="shared" si="42"/>
        <v>0</v>
      </c>
      <c r="O516" s="819"/>
      <c r="P516" s="167"/>
    </row>
    <row r="517" spans="1:29" ht="18.75" customHeight="1" x14ac:dyDescent="0.15">
      <c r="A517" s="149"/>
      <c r="B517" s="216"/>
      <c r="C517" s="217"/>
      <c r="D517" s="318"/>
      <c r="E517" s="487"/>
      <c r="F517" s="493"/>
      <c r="G517" s="334"/>
      <c r="H517" s="455"/>
      <c r="I517" s="766"/>
      <c r="J517" s="456">
        <f t="shared" si="40"/>
        <v>0</v>
      </c>
      <c r="K517" s="779"/>
      <c r="L517" s="457">
        <f t="shared" si="41"/>
        <v>0</v>
      </c>
      <c r="M517" s="790">
        <f t="shared" si="42"/>
        <v>0</v>
      </c>
      <c r="N517" s="829">
        <f t="shared" si="42"/>
        <v>0</v>
      </c>
      <c r="O517" s="819"/>
      <c r="P517" s="167"/>
    </row>
    <row r="518" spans="1:29" ht="18.75" customHeight="1" x14ac:dyDescent="0.15">
      <c r="A518" s="149"/>
      <c r="B518" s="216"/>
      <c r="C518" s="217"/>
      <c r="D518" s="318"/>
      <c r="E518" s="487"/>
      <c r="F518" s="493"/>
      <c r="G518" s="334"/>
      <c r="H518" s="455"/>
      <c r="I518" s="766"/>
      <c r="J518" s="456">
        <f t="shared" si="40"/>
        <v>0</v>
      </c>
      <c r="K518" s="779"/>
      <c r="L518" s="457">
        <f t="shared" si="41"/>
        <v>0</v>
      </c>
      <c r="M518" s="790">
        <f t="shared" si="42"/>
        <v>0</v>
      </c>
      <c r="N518" s="829">
        <f t="shared" si="42"/>
        <v>0</v>
      </c>
      <c r="O518" s="819"/>
      <c r="P518" s="167"/>
    </row>
    <row r="519" spans="1:29" ht="18.75" customHeight="1" x14ac:dyDescent="0.15">
      <c r="A519" s="149"/>
      <c r="B519" s="216"/>
      <c r="C519" s="217"/>
      <c r="D519" s="318"/>
      <c r="E519" s="487"/>
      <c r="F519" s="493"/>
      <c r="G519" s="334"/>
      <c r="H519" s="455"/>
      <c r="I519" s="766"/>
      <c r="J519" s="456">
        <f t="shared" si="40"/>
        <v>0</v>
      </c>
      <c r="K519" s="779"/>
      <c r="L519" s="457">
        <f t="shared" si="41"/>
        <v>0</v>
      </c>
      <c r="M519" s="790">
        <f t="shared" si="42"/>
        <v>0</v>
      </c>
      <c r="N519" s="829">
        <f t="shared" si="42"/>
        <v>0</v>
      </c>
      <c r="O519" s="819"/>
      <c r="P519" s="167"/>
    </row>
    <row r="520" spans="1:29" ht="18.75" customHeight="1" x14ac:dyDescent="0.15">
      <c r="A520" s="149"/>
      <c r="B520" s="216"/>
      <c r="C520" s="217"/>
      <c r="D520" s="318"/>
      <c r="E520" s="487"/>
      <c r="F520" s="493"/>
      <c r="G520" s="334"/>
      <c r="H520" s="455"/>
      <c r="I520" s="766"/>
      <c r="J520" s="456">
        <f t="shared" si="40"/>
        <v>0</v>
      </c>
      <c r="K520" s="779"/>
      <c r="L520" s="457">
        <f t="shared" si="41"/>
        <v>0</v>
      </c>
      <c r="M520" s="790">
        <f t="shared" si="42"/>
        <v>0</v>
      </c>
      <c r="N520" s="829">
        <f t="shared" si="42"/>
        <v>0</v>
      </c>
      <c r="O520" s="819"/>
      <c r="P520" s="167"/>
    </row>
    <row r="521" spans="1:29" ht="18.75" customHeight="1" x14ac:dyDescent="0.15">
      <c r="A521" s="149"/>
      <c r="B521" s="216"/>
      <c r="C521" s="217"/>
      <c r="D521" s="318"/>
      <c r="E521" s="487"/>
      <c r="F521" s="493"/>
      <c r="G521" s="334"/>
      <c r="H521" s="455"/>
      <c r="I521" s="766"/>
      <c r="J521" s="456">
        <f t="shared" si="40"/>
        <v>0</v>
      </c>
      <c r="K521" s="779"/>
      <c r="L521" s="457">
        <f t="shared" si="41"/>
        <v>0</v>
      </c>
      <c r="M521" s="790">
        <f t="shared" si="42"/>
        <v>0</v>
      </c>
      <c r="N521" s="829">
        <f t="shared" si="42"/>
        <v>0</v>
      </c>
      <c r="O521" s="819"/>
      <c r="P521" s="167"/>
    </row>
    <row r="522" spans="1:29" ht="18.75" customHeight="1" x14ac:dyDescent="0.15">
      <c r="A522" s="149"/>
      <c r="B522" s="216"/>
      <c r="C522" s="217"/>
      <c r="D522" s="318"/>
      <c r="E522" s="487"/>
      <c r="F522" s="493"/>
      <c r="G522" s="334"/>
      <c r="H522" s="455"/>
      <c r="I522" s="766"/>
      <c r="J522" s="456">
        <f t="shared" si="40"/>
        <v>0</v>
      </c>
      <c r="K522" s="779"/>
      <c r="L522" s="457">
        <f t="shared" si="41"/>
        <v>0</v>
      </c>
      <c r="M522" s="790">
        <f t="shared" si="42"/>
        <v>0</v>
      </c>
      <c r="N522" s="829">
        <f t="shared" si="42"/>
        <v>0</v>
      </c>
      <c r="O522" s="819"/>
      <c r="P522" s="167"/>
    </row>
    <row r="523" spans="1:29" ht="18.75" customHeight="1" x14ac:dyDescent="0.15">
      <c r="A523" s="149"/>
      <c r="B523" s="216"/>
      <c r="C523" s="217"/>
      <c r="D523" s="318"/>
      <c r="E523" s="487"/>
      <c r="F523" s="493"/>
      <c r="G523" s="334"/>
      <c r="H523" s="455"/>
      <c r="I523" s="766"/>
      <c r="J523" s="456">
        <f t="shared" si="40"/>
        <v>0</v>
      </c>
      <c r="K523" s="779"/>
      <c r="L523" s="457">
        <f t="shared" si="41"/>
        <v>0</v>
      </c>
      <c r="M523" s="790">
        <f t="shared" si="42"/>
        <v>0</v>
      </c>
      <c r="N523" s="829">
        <f t="shared" si="42"/>
        <v>0</v>
      </c>
      <c r="O523" s="819"/>
      <c r="P523" s="167"/>
    </row>
    <row r="524" spans="1:29" ht="18.75" customHeight="1" x14ac:dyDescent="0.15">
      <c r="A524" s="149"/>
      <c r="B524" s="216"/>
      <c r="C524" s="217"/>
      <c r="D524" s="318"/>
      <c r="E524" s="487"/>
      <c r="F524" s="493"/>
      <c r="G524" s="334"/>
      <c r="H524" s="455"/>
      <c r="I524" s="766"/>
      <c r="J524" s="456">
        <f t="shared" si="40"/>
        <v>0</v>
      </c>
      <c r="K524" s="779"/>
      <c r="L524" s="457">
        <f t="shared" si="41"/>
        <v>0</v>
      </c>
      <c r="M524" s="790">
        <f t="shared" si="42"/>
        <v>0</v>
      </c>
      <c r="N524" s="829">
        <f t="shared" si="42"/>
        <v>0</v>
      </c>
      <c r="O524" s="819"/>
      <c r="P524" s="167"/>
    </row>
    <row r="525" spans="1:29" ht="18.75" customHeight="1" x14ac:dyDescent="0.15">
      <c r="A525" s="149"/>
      <c r="B525" s="216"/>
      <c r="C525" s="217"/>
      <c r="D525" s="318"/>
      <c r="E525" s="487"/>
      <c r="F525" s="493"/>
      <c r="G525" s="334"/>
      <c r="H525" s="455"/>
      <c r="I525" s="766"/>
      <c r="J525" s="456">
        <f t="shared" si="40"/>
        <v>0</v>
      </c>
      <c r="K525" s="779"/>
      <c r="L525" s="457">
        <f t="shared" si="41"/>
        <v>0</v>
      </c>
      <c r="M525" s="790">
        <f t="shared" si="42"/>
        <v>0</v>
      </c>
      <c r="N525" s="829">
        <f t="shared" si="42"/>
        <v>0</v>
      </c>
      <c r="O525" s="819"/>
      <c r="P525" s="167"/>
    </row>
    <row r="526" spans="1:29" ht="18.75" customHeight="1" x14ac:dyDescent="0.15">
      <c r="A526" s="149"/>
      <c r="B526" s="216"/>
      <c r="C526" s="217"/>
      <c r="D526" s="318"/>
      <c r="E526" s="487"/>
      <c r="F526" s="493"/>
      <c r="G526" s="334"/>
      <c r="H526" s="455"/>
      <c r="I526" s="766"/>
      <c r="J526" s="456">
        <f t="shared" si="40"/>
        <v>0</v>
      </c>
      <c r="K526" s="779"/>
      <c r="L526" s="457">
        <f t="shared" si="41"/>
        <v>0</v>
      </c>
      <c r="M526" s="790">
        <f t="shared" si="42"/>
        <v>0</v>
      </c>
      <c r="N526" s="829">
        <f t="shared" si="42"/>
        <v>0</v>
      </c>
      <c r="O526" s="819"/>
      <c r="P526" s="167"/>
    </row>
    <row r="527" spans="1:29" ht="18.75" customHeight="1" x14ac:dyDescent="0.15">
      <c r="A527" s="149"/>
      <c r="B527" s="216"/>
      <c r="C527" s="217"/>
      <c r="D527" s="318"/>
      <c r="E527" s="487"/>
      <c r="F527" s="493"/>
      <c r="G527" s="334"/>
      <c r="H527" s="455"/>
      <c r="I527" s="766"/>
      <c r="J527" s="456">
        <f t="shared" si="40"/>
        <v>0</v>
      </c>
      <c r="K527" s="779"/>
      <c r="L527" s="457">
        <f t="shared" si="41"/>
        <v>0</v>
      </c>
      <c r="M527" s="790">
        <f t="shared" si="42"/>
        <v>0</v>
      </c>
      <c r="N527" s="829">
        <f t="shared" si="42"/>
        <v>0</v>
      </c>
      <c r="O527" s="819"/>
      <c r="P527" s="167"/>
    </row>
    <row r="528" spans="1:29" s="135" customFormat="1" ht="18.75" customHeight="1" x14ac:dyDescent="0.15">
      <c r="A528" s="149"/>
      <c r="B528" s="216"/>
      <c r="C528" s="217"/>
      <c r="D528" s="318"/>
      <c r="E528" s="353" t="s">
        <v>418</v>
      </c>
      <c r="F528" s="182" t="s">
        <v>852</v>
      </c>
      <c r="G528" s="334"/>
      <c r="H528" s="455"/>
      <c r="I528" s="766"/>
      <c r="J528" s="459">
        <f>SUMIFS(J497:J527,D497:D527,"設備（部材）")</f>
        <v>0</v>
      </c>
      <c r="K528" s="779"/>
      <c r="L528" s="460">
        <f>SUMIFS(L497:L527,D497:D527,"設備（部材）")</f>
        <v>0</v>
      </c>
      <c r="M528" s="790"/>
      <c r="N528" s="831">
        <f>J528-L528</f>
        <v>0</v>
      </c>
      <c r="O528" s="819"/>
      <c r="Q528" s="134"/>
      <c r="R528" s="134"/>
      <c r="S528" s="134"/>
      <c r="T528" s="134"/>
      <c r="U528" s="134"/>
      <c r="V528" s="134"/>
      <c r="W528" s="134"/>
      <c r="X528" s="134"/>
      <c r="Y528" s="134"/>
      <c r="Z528" s="134"/>
      <c r="AA528" s="134"/>
      <c r="AB528" s="134"/>
      <c r="AC528" s="134"/>
    </row>
    <row r="529" spans="1:29" s="135" customFormat="1" ht="18.75" customHeight="1" x14ac:dyDescent="0.15">
      <c r="A529" s="149"/>
      <c r="B529" s="216"/>
      <c r="C529" s="217"/>
      <c r="D529" s="318"/>
      <c r="E529" s="353" t="s">
        <v>853</v>
      </c>
      <c r="F529" s="182" t="s">
        <v>852</v>
      </c>
      <c r="G529" s="334"/>
      <c r="H529" s="455"/>
      <c r="I529" s="766"/>
      <c r="J529" s="459">
        <f>SUMIFS(J497:J527,D497:D527,"工事")</f>
        <v>0</v>
      </c>
      <c r="K529" s="779"/>
      <c r="L529" s="460">
        <f>SUMIFS(L497:L527,D497:D527,"工事")</f>
        <v>0</v>
      </c>
      <c r="M529" s="790"/>
      <c r="N529" s="831">
        <f>J529-L529</f>
        <v>0</v>
      </c>
      <c r="O529" s="819"/>
      <c r="Q529" s="134"/>
      <c r="R529" s="134"/>
      <c r="S529" s="134"/>
      <c r="T529" s="134"/>
      <c r="U529" s="134"/>
      <c r="V529" s="134"/>
      <c r="W529" s="134"/>
      <c r="X529" s="134"/>
      <c r="Y529" s="134"/>
      <c r="Z529" s="134"/>
      <c r="AA529" s="134"/>
      <c r="AB529" s="134"/>
      <c r="AC529" s="134"/>
    </row>
    <row r="530" spans="1:29" s="135" customFormat="1" ht="18.75" customHeight="1" thickBot="1" x14ac:dyDescent="0.2">
      <c r="A530" s="149"/>
      <c r="B530" s="218"/>
      <c r="C530" s="219"/>
      <c r="D530" s="319"/>
      <c r="E530" s="354" t="s">
        <v>850</v>
      </c>
      <c r="F530" s="355" t="s">
        <v>851</v>
      </c>
      <c r="G530" s="345"/>
      <c r="H530" s="489"/>
      <c r="I530" s="774"/>
      <c r="J530" s="494">
        <f>J528+J529</f>
        <v>0</v>
      </c>
      <c r="K530" s="786"/>
      <c r="L530" s="495">
        <f>L528+L529</f>
        <v>0</v>
      </c>
      <c r="M530" s="804"/>
      <c r="N530" s="832">
        <f>J530-L530</f>
        <v>0</v>
      </c>
      <c r="O530" s="838"/>
      <c r="Q530" s="134"/>
      <c r="R530" s="134"/>
      <c r="S530" s="134"/>
      <c r="T530" s="134"/>
      <c r="U530" s="134"/>
      <c r="V530" s="134"/>
      <c r="W530" s="134"/>
      <c r="X530" s="134"/>
      <c r="Y530" s="134"/>
      <c r="Z530" s="134"/>
      <c r="AA530" s="134"/>
      <c r="AB530" s="134"/>
      <c r="AC530" s="134"/>
    </row>
    <row r="531" spans="1:29" ht="18.75" customHeight="1" x14ac:dyDescent="0.15">
      <c r="A531" s="149"/>
      <c r="B531" s="183"/>
      <c r="C531" s="184"/>
      <c r="D531" s="316"/>
      <c r="E531" s="487"/>
      <c r="F531" s="492" t="s">
        <v>182</v>
      </c>
      <c r="G531" s="334"/>
      <c r="H531" s="455"/>
      <c r="I531" s="766"/>
      <c r="J531" s="456"/>
      <c r="K531" s="779"/>
      <c r="L531" s="457"/>
      <c r="M531" s="790"/>
      <c r="N531" s="829"/>
      <c r="O531" s="819"/>
      <c r="P531" s="167"/>
    </row>
    <row r="532" spans="1:29" ht="18.75" customHeight="1" x14ac:dyDescent="0.15">
      <c r="A532" s="149"/>
      <c r="B532" s="216"/>
      <c r="C532" s="217"/>
      <c r="D532" s="318"/>
      <c r="E532" s="487"/>
      <c r="F532" s="493"/>
      <c r="G532" s="334"/>
      <c r="H532" s="455"/>
      <c r="I532" s="766"/>
      <c r="J532" s="456">
        <f t="shared" ref="J532:J562" si="43">ROUNDDOWN(H532*I532,0)</f>
        <v>0</v>
      </c>
      <c r="K532" s="779"/>
      <c r="L532" s="457">
        <f t="shared" ref="L532:L562" si="44">ROUNDDOWN(H532*K532,0)</f>
        <v>0</v>
      </c>
      <c r="M532" s="790">
        <f>I532-K532</f>
        <v>0</v>
      </c>
      <c r="N532" s="829">
        <f>J532-L532</f>
        <v>0</v>
      </c>
      <c r="O532" s="819"/>
      <c r="P532" s="167"/>
    </row>
    <row r="533" spans="1:29" ht="18.75" customHeight="1" x14ac:dyDescent="0.15">
      <c r="A533" s="149"/>
      <c r="B533" s="216"/>
      <c r="C533" s="217"/>
      <c r="D533" s="318"/>
      <c r="E533" s="487"/>
      <c r="F533" s="493"/>
      <c r="G533" s="334"/>
      <c r="H533" s="455"/>
      <c r="I533" s="766"/>
      <c r="J533" s="456">
        <f t="shared" si="43"/>
        <v>0</v>
      </c>
      <c r="K533" s="779"/>
      <c r="L533" s="457">
        <f t="shared" si="44"/>
        <v>0</v>
      </c>
      <c r="M533" s="790">
        <f t="shared" ref="M533:N562" si="45">I533-K533</f>
        <v>0</v>
      </c>
      <c r="N533" s="829">
        <f t="shared" si="45"/>
        <v>0</v>
      </c>
      <c r="O533" s="819"/>
      <c r="P533" s="167"/>
    </row>
    <row r="534" spans="1:29" ht="18.75" customHeight="1" x14ac:dyDescent="0.15">
      <c r="A534" s="149"/>
      <c r="B534" s="216"/>
      <c r="C534" s="217"/>
      <c r="D534" s="318"/>
      <c r="E534" s="487"/>
      <c r="F534" s="492"/>
      <c r="G534" s="334"/>
      <c r="H534" s="455"/>
      <c r="I534" s="766"/>
      <c r="J534" s="456">
        <f t="shared" si="43"/>
        <v>0</v>
      </c>
      <c r="K534" s="779"/>
      <c r="L534" s="457">
        <f t="shared" si="44"/>
        <v>0</v>
      </c>
      <c r="M534" s="790">
        <f t="shared" si="45"/>
        <v>0</v>
      </c>
      <c r="N534" s="829">
        <f t="shared" si="45"/>
        <v>0</v>
      </c>
      <c r="O534" s="819"/>
      <c r="P534" s="167"/>
    </row>
    <row r="535" spans="1:29" ht="18.75" customHeight="1" x14ac:dyDescent="0.15">
      <c r="A535" s="149"/>
      <c r="B535" s="216"/>
      <c r="C535" s="217"/>
      <c r="D535" s="318"/>
      <c r="E535" s="487"/>
      <c r="F535" s="492"/>
      <c r="G535" s="334"/>
      <c r="H535" s="455"/>
      <c r="I535" s="766"/>
      <c r="J535" s="456">
        <f t="shared" si="43"/>
        <v>0</v>
      </c>
      <c r="K535" s="779"/>
      <c r="L535" s="457">
        <f t="shared" si="44"/>
        <v>0</v>
      </c>
      <c r="M535" s="790">
        <f t="shared" si="45"/>
        <v>0</v>
      </c>
      <c r="N535" s="829">
        <f t="shared" si="45"/>
        <v>0</v>
      </c>
      <c r="O535" s="819"/>
      <c r="P535" s="167"/>
    </row>
    <row r="536" spans="1:29" ht="18.75" customHeight="1" x14ac:dyDescent="0.15">
      <c r="A536" s="149"/>
      <c r="B536" s="216"/>
      <c r="C536" s="217"/>
      <c r="D536" s="318"/>
      <c r="E536" s="487"/>
      <c r="F536" s="492"/>
      <c r="G536" s="334"/>
      <c r="H536" s="455"/>
      <c r="I536" s="766"/>
      <c r="J536" s="456">
        <f t="shared" si="43"/>
        <v>0</v>
      </c>
      <c r="K536" s="779"/>
      <c r="L536" s="457">
        <f t="shared" si="44"/>
        <v>0</v>
      </c>
      <c r="M536" s="790">
        <f t="shared" si="45"/>
        <v>0</v>
      </c>
      <c r="N536" s="829">
        <f t="shared" si="45"/>
        <v>0</v>
      </c>
      <c r="O536" s="819"/>
      <c r="P536" s="167"/>
    </row>
    <row r="537" spans="1:29" ht="18.75" customHeight="1" x14ac:dyDescent="0.15">
      <c r="A537" s="149"/>
      <c r="B537" s="216"/>
      <c r="C537" s="217"/>
      <c r="D537" s="318"/>
      <c r="E537" s="487"/>
      <c r="F537" s="492"/>
      <c r="G537" s="334"/>
      <c r="H537" s="455"/>
      <c r="I537" s="766"/>
      <c r="J537" s="456">
        <f t="shared" si="43"/>
        <v>0</v>
      </c>
      <c r="K537" s="779"/>
      <c r="L537" s="457">
        <f t="shared" si="44"/>
        <v>0</v>
      </c>
      <c r="M537" s="790">
        <f t="shared" si="45"/>
        <v>0</v>
      </c>
      <c r="N537" s="829">
        <f t="shared" si="45"/>
        <v>0</v>
      </c>
      <c r="O537" s="819"/>
      <c r="P537" s="167"/>
    </row>
    <row r="538" spans="1:29" ht="18.75" customHeight="1" x14ac:dyDescent="0.15">
      <c r="A538" s="149"/>
      <c r="B538" s="216"/>
      <c r="C538" s="217"/>
      <c r="D538" s="318"/>
      <c r="E538" s="487"/>
      <c r="F538" s="492"/>
      <c r="G538" s="334"/>
      <c r="H538" s="455"/>
      <c r="I538" s="766"/>
      <c r="J538" s="456">
        <f t="shared" si="43"/>
        <v>0</v>
      </c>
      <c r="K538" s="779"/>
      <c r="L538" s="457">
        <f t="shared" si="44"/>
        <v>0</v>
      </c>
      <c r="M538" s="790">
        <f t="shared" si="45"/>
        <v>0</v>
      </c>
      <c r="N538" s="829">
        <f t="shared" si="45"/>
        <v>0</v>
      </c>
      <c r="O538" s="819"/>
      <c r="P538" s="167"/>
    </row>
    <row r="539" spans="1:29" ht="18.75" customHeight="1" x14ac:dyDescent="0.15">
      <c r="A539" s="149"/>
      <c r="B539" s="216"/>
      <c r="C539" s="217"/>
      <c r="D539" s="318"/>
      <c r="E539" s="487"/>
      <c r="F539" s="492"/>
      <c r="G539" s="334"/>
      <c r="H539" s="455"/>
      <c r="I539" s="766"/>
      <c r="J539" s="456">
        <f t="shared" si="43"/>
        <v>0</v>
      </c>
      <c r="K539" s="779"/>
      <c r="L539" s="457">
        <f t="shared" si="44"/>
        <v>0</v>
      </c>
      <c r="M539" s="790">
        <f t="shared" si="45"/>
        <v>0</v>
      </c>
      <c r="N539" s="829">
        <f t="shared" si="45"/>
        <v>0</v>
      </c>
      <c r="O539" s="819"/>
      <c r="P539" s="167"/>
    </row>
    <row r="540" spans="1:29" ht="18.75" customHeight="1" x14ac:dyDescent="0.15">
      <c r="A540" s="149"/>
      <c r="B540" s="216"/>
      <c r="C540" s="217"/>
      <c r="D540" s="318"/>
      <c r="E540" s="487"/>
      <c r="F540" s="492"/>
      <c r="G540" s="334"/>
      <c r="H540" s="455"/>
      <c r="I540" s="766"/>
      <c r="J540" s="456">
        <f t="shared" si="43"/>
        <v>0</v>
      </c>
      <c r="K540" s="779"/>
      <c r="L540" s="457">
        <f t="shared" si="44"/>
        <v>0</v>
      </c>
      <c r="M540" s="790">
        <f t="shared" si="45"/>
        <v>0</v>
      </c>
      <c r="N540" s="829">
        <f t="shared" si="45"/>
        <v>0</v>
      </c>
      <c r="O540" s="819"/>
      <c r="P540" s="167"/>
    </row>
    <row r="541" spans="1:29" ht="18.75" customHeight="1" x14ac:dyDescent="0.15">
      <c r="A541" s="149"/>
      <c r="B541" s="216"/>
      <c r="C541" s="217"/>
      <c r="D541" s="318"/>
      <c r="E541" s="487"/>
      <c r="F541" s="492"/>
      <c r="G541" s="334"/>
      <c r="H541" s="455"/>
      <c r="I541" s="766"/>
      <c r="J541" s="456">
        <f t="shared" si="43"/>
        <v>0</v>
      </c>
      <c r="K541" s="779"/>
      <c r="L541" s="457">
        <f t="shared" si="44"/>
        <v>0</v>
      </c>
      <c r="M541" s="790">
        <f t="shared" si="45"/>
        <v>0</v>
      </c>
      <c r="N541" s="829">
        <f t="shared" si="45"/>
        <v>0</v>
      </c>
      <c r="O541" s="819"/>
      <c r="P541" s="167"/>
    </row>
    <row r="542" spans="1:29" ht="18.75" customHeight="1" x14ac:dyDescent="0.15">
      <c r="A542" s="149"/>
      <c r="B542" s="216"/>
      <c r="C542" s="217"/>
      <c r="D542" s="318"/>
      <c r="E542" s="487"/>
      <c r="F542" s="492"/>
      <c r="G542" s="334"/>
      <c r="H542" s="455"/>
      <c r="I542" s="766"/>
      <c r="J542" s="456">
        <f t="shared" si="43"/>
        <v>0</v>
      </c>
      <c r="K542" s="779"/>
      <c r="L542" s="457">
        <f t="shared" si="44"/>
        <v>0</v>
      </c>
      <c r="M542" s="790">
        <f t="shared" si="45"/>
        <v>0</v>
      </c>
      <c r="N542" s="829">
        <f t="shared" si="45"/>
        <v>0</v>
      </c>
      <c r="O542" s="819"/>
      <c r="P542" s="167"/>
    </row>
    <row r="543" spans="1:29" ht="18.75" customHeight="1" x14ac:dyDescent="0.15">
      <c r="A543" s="149"/>
      <c r="B543" s="216"/>
      <c r="C543" s="217"/>
      <c r="D543" s="318"/>
      <c r="E543" s="487"/>
      <c r="F543" s="492"/>
      <c r="G543" s="334"/>
      <c r="H543" s="455"/>
      <c r="I543" s="766"/>
      <c r="J543" s="456">
        <f t="shared" si="43"/>
        <v>0</v>
      </c>
      <c r="K543" s="779"/>
      <c r="L543" s="457">
        <f t="shared" si="44"/>
        <v>0</v>
      </c>
      <c r="M543" s="790">
        <f t="shared" si="45"/>
        <v>0</v>
      </c>
      <c r="N543" s="829">
        <f t="shared" si="45"/>
        <v>0</v>
      </c>
      <c r="O543" s="819"/>
      <c r="P543" s="167"/>
    </row>
    <row r="544" spans="1:29" ht="18.75" customHeight="1" x14ac:dyDescent="0.15">
      <c r="A544" s="149"/>
      <c r="B544" s="216"/>
      <c r="C544" s="217"/>
      <c r="D544" s="318"/>
      <c r="E544" s="487"/>
      <c r="F544" s="492"/>
      <c r="G544" s="334"/>
      <c r="H544" s="455"/>
      <c r="I544" s="766"/>
      <c r="J544" s="456">
        <f t="shared" si="43"/>
        <v>0</v>
      </c>
      <c r="K544" s="779"/>
      <c r="L544" s="457">
        <f t="shared" si="44"/>
        <v>0</v>
      </c>
      <c r="M544" s="790">
        <f t="shared" si="45"/>
        <v>0</v>
      </c>
      <c r="N544" s="829">
        <f t="shared" si="45"/>
        <v>0</v>
      </c>
      <c r="O544" s="819"/>
      <c r="P544" s="167"/>
    </row>
    <row r="545" spans="1:16" ht="18.75" customHeight="1" x14ac:dyDescent="0.15">
      <c r="A545" s="149"/>
      <c r="B545" s="216"/>
      <c r="C545" s="217"/>
      <c r="D545" s="318"/>
      <c r="E545" s="487"/>
      <c r="F545" s="492"/>
      <c r="G545" s="334"/>
      <c r="H545" s="455"/>
      <c r="I545" s="766"/>
      <c r="J545" s="456">
        <f t="shared" si="43"/>
        <v>0</v>
      </c>
      <c r="K545" s="779"/>
      <c r="L545" s="457">
        <f t="shared" si="44"/>
        <v>0</v>
      </c>
      <c r="M545" s="790">
        <f t="shared" si="45"/>
        <v>0</v>
      </c>
      <c r="N545" s="829">
        <f t="shared" si="45"/>
        <v>0</v>
      </c>
      <c r="O545" s="819"/>
      <c r="P545" s="167"/>
    </row>
    <row r="546" spans="1:16" ht="18.75" customHeight="1" x14ac:dyDescent="0.15">
      <c r="A546" s="149"/>
      <c r="B546" s="216"/>
      <c r="C546" s="217"/>
      <c r="D546" s="318"/>
      <c r="E546" s="487"/>
      <c r="F546" s="492"/>
      <c r="G546" s="334"/>
      <c r="H546" s="455"/>
      <c r="I546" s="766"/>
      <c r="J546" s="456">
        <f t="shared" si="43"/>
        <v>0</v>
      </c>
      <c r="K546" s="779"/>
      <c r="L546" s="457">
        <f t="shared" si="44"/>
        <v>0</v>
      </c>
      <c r="M546" s="790">
        <f t="shared" si="45"/>
        <v>0</v>
      </c>
      <c r="N546" s="829">
        <f t="shared" si="45"/>
        <v>0</v>
      </c>
      <c r="O546" s="819"/>
      <c r="P546" s="167"/>
    </row>
    <row r="547" spans="1:16" ht="18.75" customHeight="1" x14ac:dyDescent="0.15">
      <c r="A547" s="149"/>
      <c r="B547" s="216"/>
      <c r="C547" s="217"/>
      <c r="D547" s="318"/>
      <c r="E547" s="487"/>
      <c r="F547" s="492"/>
      <c r="G547" s="334"/>
      <c r="H547" s="455"/>
      <c r="I547" s="766"/>
      <c r="J547" s="456">
        <f t="shared" si="43"/>
        <v>0</v>
      </c>
      <c r="K547" s="779"/>
      <c r="L547" s="457">
        <f t="shared" si="44"/>
        <v>0</v>
      </c>
      <c r="M547" s="790">
        <f t="shared" si="45"/>
        <v>0</v>
      </c>
      <c r="N547" s="829">
        <f t="shared" si="45"/>
        <v>0</v>
      </c>
      <c r="O547" s="819"/>
      <c r="P547" s="167"/>
    </row>
    <row r="548" spans="1:16" ht="18.75" customHeight="1" x14ac:dyDescent="0.15">
      <c r="A548" s="149"/>
      <c r="B548" s="216"/>
      <c r="C548" s="217"/>
      <c r="D548" s="318"/>
      <c r="E548" s="487"/>
      <c r="F548" s="492"/>
      <c r="G548" s="334"/>
      <c r="H548" s="455"/>
      <c r="I548" s="766"/>
      <c r="J548" s="456">
        <f t="shared" si="43"/>
        <v>0</v>
      </c>
      <c r="K548" s="779"/>
      <c r="L548" s="457">
        <f t="shared" si="44"/>
        <v>0</v>
      </c>
      <c r="M548" s="790">
        <f t="shared" si="45"/>
        <v>0</v>
      </c>
      <c r="N548" s="829">
        <f t="shared" si="45"/>
        <v>0</v>
      </c>
      <c r="O548" s="819"/>
      <c r="P548" s="167"/>
    </row>
    <row r="549" spans="1:16" ht="18.75" customHeight="1" x14ac:dyDescent="0.15">
      <c r="A549" s="149"/>
      <c r="B549" s="216"/>
      <c r="C549" s="217"/>
      <c r="D549" s="318"/>
      <c r="E549" s="487"/>
      <c r="F549" s="492"/>
      <c r="G549" s="334"/>
      <c r="H549" s="455"/>
      <c r="I549" s="766"/>
      <c r="J549" s="456">
        <f t="shared" si="43"/>
        <v>0</v>
      </c>
      <c r="K549" s="779"/>
      <c r="L549" s="457">
        <f t="shared" si="44"/>
        <v>0</v>
      </c>
      <c r="M549" s="790">
        <f t="shared" si="45"/>
        <v>0</v>
      </c>
      <c r="N549" s="829">
        <f t="shared" si="45"/>
        <v>0</v>
      </c>
      <c r="O549" s="819"/>
      <c r="P549" s="167"/>
    </row>
    <row r="550" spans="1:16" ht="18.75" customHeight="1" x14ac:dyDescent="0.15">
      <c r="A550" s="149"/>
      <c r="B550" s="216"/>
      <c r="C550" s="217"/>
      <c r="D550" s="318"/>
      <c r="E550" s="487"/>
      <c r="F550" s="492"/>
      <c r="G550" s="334"/>
      <c r="H550" s="455"/>
      <c r="I550" s="766"/>
      <c r="J550" s="456">
        <f t="shared" si="43"/>
        <v>0</v>
      </c>
      <c r="K550" s="779"/>
      <c r="L550" s="457">
        <f t="shared" si="44"/>
        <v>0</v>
      </c>
      <c r="M550" s="790">
        <f t="shared" si="45"/>
        <v>0</v>
      </c>
      <c r="N550" s="829">
        <f t="shared" si="45"/>
        <v>0</v>
      </c>
      <c r="O550" s="819"/>
      <c r="P550" s="167"/>
    </row>
    <row r="551" spans="1:16" ht="18.75" customHeight="1" x14ac:dyDescent="0.15">
      <c r="A551" s="149"/>
      <c r="B551" s="216"/>
      <c r="C551" s="217"/>
      <c r="D551" s="318"/>
      <c r="E551" s="487"/>
      <c r="F551" s="492"/>
      <c r="G551" s="334"/>
      <c r="H551" s="455"/>
      <c r="I551" s="766"/>
      <c r="J551" s="456">
        <f t="shared" si="43"/>
        <v>0</v>
      </c>
      <c r="K551" s="779"/>
      <c r="L551" s="457">
        <f t="shared" si="44"/>
        <v>0</v>
      </c>
      <c r="M551" s="790">
        <f t="shared" si="45"/>
        <v>0</v>
      </c>
      <c r="N551" s="829">
        <f t="shared" si="45"/>
        <v>0</v>
      </c>
      <c r="O551" s="819"/>
      <c r="P551" s="167"/>
    </row>
    <row r="552" spans="1:16" ht="18.75" customHeight="1" x14ac:dyDescent="0.15">
      <c r="A552" s="149"/>
      <c r="B552" s="216"/>
      <c r="C552" s="217"/>
      <c r="D552" s="318"/>
      <c r="E552" s="487"/>
      <c r="F552" s="493"/>
      <c r="G552" s="334"/>
      <c r="H552" s="455"/>
      <c r="I552" s="766"/>
      <c r="J552" s="456">
        <f t="shared" si="43"/>
        <v>0</v>
      </c>
      <c r="K552" s="779"/>
      <c r="L552" s="457">
        <f t="shared" si="44"/>
        <v>0</v>
      </c>
      <c r="M552" s="790">
        <f t="shared" si="45"/>
        <v>0</v>
      </c>
      <c r="N552" s="829">
        <f t="shared" si="45"/>
        <v>0</v>
      </c>
      <c r="O552" s="819"/>
      <c r="P552" s="167"/>
    </row>
    <row r="553" spans="1:16" ht="18.75" customHeight="1" x14ac:dyDescent="0.15">
      <c r="A553" s="149"/>
      <c r="B553" s="216"/>
      <c r="C553" s="217"/>
      <c r="D553" s="318"/>
      <c r="E553" s="487"/>
      <c r="F553" s="493"/>
      <c r="G553" s="334"/>
      <c r="H553" s="455"/>
      <c r="I553" s="766"/>
      <c r="J553" s="456">
        <f t="shared" si="43"/>
        <v>0</v>
      </c>
      <c r="K553" s="779"/>
      <c r="L553" s="457">
        <f t="shared" si="44"/>
        <v>0</v>
      </c>
      <c r="M553" s="790">
        <f t="shared" si="45"/>
        <v>0</v>
      </c>
      <c r="N553" s="829">
        <f t="shared" si="45"/>
        <v>0</v>
      </c>
      <c r="O553" s="819"/>
      <c r="P553" s="167"/>
    </row>
    <row r="554" spans="1:16" ht="18.75" customHeight="1" x14ac:dyDescent="0.15">
      <c r="A554" s="149"/>
      <c r="B554" s="216"/>
      <c r="C554" s="217"/>
      <c r="D554" s="318"/>
      <c r="E554" s="487"/>
      <c r="F554" s="493"/>
      <c r="G554" s="334"/>
      <c r="H554" s="455"/>
      <c r="I554" s="766"/>
      <c r="J554" s="456">
        <f t="shared" si="43"/>
        <v>0</v>
      </c>
      <c r="K554" s="779"/>
      <c r="L554" s="457">
        <f t="shared" si="44"/>
        <v>0</v>
      </c>
      <c r="M554" s="790">
        <f t="shared" si="45"/>
        <v>0</v>
      </c>
      <c r="N554" s="829">
        <f t="shared" si="45"/>
        <v>0</v>
      </c>
      <c r="O554" s="819"/>
      <c r="P554" s="167"/>
    </row>
    <row r="555" spans="1:16" ht="18.75" customHeight="1" x14ac:dyDescent="0.15">
      <c r="A555" s="149"/>
      <c r="B555" s="216"/>
      <c r="C555" s="217"/>
      <c r="D555" s="318"/>
      <c r="E555" s="487"/>
      <c r="F555" s="493"/>
      <c r="G555" s="334"/>
      <c r="H555" s="455"/>
      <c r="I555" s="766"/>
      <c r="J555" s="456">
        <f t="shared" si="43"/>
        <v>0</v>
      </c>
      <c r="K555" s="779"/>
      <c r="L555" s="457">
        <f t="shared" si="44"/>
        <v>0</v>
      </c>
      <c r="M555" s="790">
        <f t="shared" si="45"/>
        <v>0</v>
      </c>
      <c r="N555" s="829">
        <f t="shared" si="45"/>
        <v>0</v>
      </c>
      <c r="O555" s="819"/>
      <c r="P555" s="167"/>
    </row>
    <row r="556" spans="1:16" ht="18.75" customHeight="1" x14ac:dyDescent="0.15">
      <c r="A556" s="149"/>
      <c r="B556" s="216"/>
      <c r="C556" s="217"/>
      <c r="D556" s="318"/>
      <c r="E556" s="487"/>
      <c r="F556" s="493"/>
      <c r="G556" s="334"/>
      <c r="H556" s="455"/>
      <c r="I556" s="766"/>
      <c r="J556" s="456">
        <f t="shared" si="43"/>
        <v>0</v>
      </c>
      <c r="K556" s="779"/>
      <c r="L556" s="457">
        <f t="shared" si="44"/>
        <v>0</v>
      </c>
      <c r="M556" s="790">
        <f t="shared" si="45"/>
        <v>0</v>
      </c>
      <c r="N556" s="829">
        <f t="shared" si="45"/>
        <v>0</v>
      </c>
      <c r="O556" s="819"/>
      <c r="P556" s="167"/>
    </row>
    <row r="557" spans="1:16" ht="18.75" customHeight="1" x14ac:dyDescent="0.15">
      <c r="A557" s="149"/>
      <c r="B557" s="216"/>
      <c r="C557" s="217"/>
      <c r="D557" s="318"/>
      <c r="E557" s="487"/>
      <c r="F557" s="493"/>
      <c r="G557" s="334"/>
      <c r="H557" s="455"/>
      <c r="I557" s="766"/>
      <c r="J557" s="456">
        <f t="shared" si="43"/>
        <v>0</v>
      </c>
      <c r="K557" s="779"/>
      <c r="L557" s="457">
        <f t="shared" si="44"/>
        <v>0</v>
      </c>
      <c r="M557" s="790">
        <f t="shared" si="45"/>
        <v>0</v>
      </c>
      <c r="N557" s="829">
        <f t="shared" si="45"/>
        <v>0</v>
      </c>
      <c r="O557" s="819"/>
      <c r="P557" s="167"/>
    </row>
    <row r="558" spans="1:16" ht="18.75" customHeight="1" x14ac:dyDescent="0.15">
      <c r="A558" s="149"/>
      <c r="B558" s="216"/>
      <c r="C558" s="217"/>
      <c r="D558" s="318"/>
      <c r="E558" s="487"/>
      <c r="F558" s="493"/>
      <c r="G558" s="334"/>
      <c r="H558" s="455"/>
      <c r="I558" s="766"/>
      <c r="J558" s="456">
        <f t="shared" si="43"/>
        <v>0</v>
      </c>
      <c r="K558" s="779"/>
      <c r="L558" s="457">
        <f t="shared" si="44"/>
        <v>0</v>
      </c>
      <c r="M558" s="790">
        <f t="shared" si="45"/>
        <v>0</v>
      </c>
      <c r="N558" s="829">
        <f t="shared" si="45"/>
        <v>0</v>
      </c>
      <c r="O558" s="819"/>
      <c r="P558" s="167"/>
    </row>
    <row r="559" spans="1:16" ht="18.75" customHeight="1" x14ac:dyDescent="0.15">
      <c r="A559" s="149"/>
      <c r="B559" s="216"/>
      <c r="C559" s="217"/>
      <c r="D559" s="318"/>
      <c r="E559" s="487"/>
      <c r="F559" s="493"/>
      <c r="G559" s="334"/>
      <c r="H559" s="455"/>
      <c r="I559" s="766"/>
      <c r="J559" s="456">
        <f t="shared" si="43"/>
        <v>0</v>
      </c>
      <c r="K559" s="779"/>
      <c r="L559" s="457">
        <f t="shared" si="44"/>
        <v>0</v>
      </c>
      <c r="M559" s="790">
        <f t="shared" si="45"/>
        <v>0</v>
      </c>
      <c r="N559" s="829">
        <f t="shared" si="45"/>
        <v>0</v>
      </c>
      <c r="O559" s="819"/>
      <c r="P559" s="167"/>
    </row>
    <row r="560" spans="1:16" ht="18.75" customHeight="1" x14ac:dyDescent="0.15">
      <c r="A560" s="149"/>
      <c r="B560" s="216"/>
      <c r="C560" s="217"/>
      <c r="D560" s="318"/>
      <c r="E560" s="487"/>
      <c r="F560" s="493"/>
      <c r="G560" s="334"/>
      <c r="H560" s="455"/>
      <c r="I560" s="766"/>
      <c r="J560" s="456">
        <f t="shared" si="43"/>
        <v>0</v>
      </c>
      <c r="K560" s="779"/>
      <c r="L560" s="457">
        <f t="shared" si="44"/>
        <v>0</v>
      </c>
      <c r="M560" s="790">
        <f t="shared" si="45"/>
        <v>0</v>
      </c>
      <c r="N560" s="829">
        <f t="shared" si="45"/>
        <v>0</v>
      </c>
      <c r="O560" s="819"/>
      <c r="P560" s="167"/>
    </row>
    <row r="561" spans="1:29" ht="18.75" customHeight="1" x14ac:dyDescent="0.15">
      <c r="A561" s="149"/>
      <c r="B561" s="216"/>
      <c r="C561" s="217"/>
      <c r="D561" s="318"/>
      <c r="E561" s="487"/>
      <c r="F561" s="493"/>
      <c r="G561" s="334"/>
      <c r="H561" s="455"/>
      <c r="I561" s="766"/>
      <c r="J561" s="456">
        <f t="shared" si="43"/>
        <v>0</v>
      </c>
      <c r="K561" s="779"/>
      <c r="L561" s="457">
        <f t="shared" si="44"/>
        <v>0</v>
      </c>
      <c r="M561" s="790">
        <f t="shared" si="45"/>
        <v>0</v>
      </c>
      <c r="N561" s="829">
        <f t="shared" si="45"/>
        <v>0</v>
      </c>
      <c r="O561" s="819"/>
      <c r="P561" s="167"/>
    </row>
    <row r="562" spans="1:29" ht="18.75" customHeight="1" x14ac:dyDescent="0.15">
      <c r="A562" s="149"/>
      <c r="B562" s="216"/>
      <c r="C562" s="217"/>
      <c r="D562" s="318"/>
      <c r="E562" s="487"/>
      <c r="F562" s="493"/>
      <c r="G562" s="334"/>
      <c r="H562" s="455"/>
      <c r="I562" s="766"/>
      <c r="J562" s="456">
        <f t="shared" si="43"/>
        <v>0</v>
      </c>
      <c r="K562" s="779"/>
      <c r="L562" s="457">
        <f t="shared" si="44"/>
        <v>0</v>
      </c>
      <c r="M562" s="790">
        <f t="shared" si="45"/>
        <v>0</v>
      </c>
      <c r="N562" s="829">
        <f t="shared" si="45"/>
        <v>0</v>
      </c>
      <c r="O562" s="819"/>
      <c r="P562" s="167"/>
    </row>
    <row r="563" spans="1:29" s="135" customFormat="1" ht="18.75" customHeight="1" x14ac:dyDescent="0.15">
      <c r="A563" s="149"/>
      <c r="B563" s="216"/>
      <c r="C563" s="217"/>
      <c r="D563" s="318"/>
      <c r="E563" s="353" t="s">
        <v>418</v>
      </c>
      <c r="F563" s="182" t="s">
        <v>852</v>
      </c>
      <c r="G563" s="334"/>
      <c r="H563" s="455"/>
      <c r="I563" s="766"/>
      <c r="J563" s="459">
        <f>SUMIFS(J532:J562,D532:D562,"設備（部材）")</f>
        <v>0</v>
      </c>
      <c r="K563" s="779"/>
      <c r="L563" s="460">
        <f>SUMIFS(L532:L562,D532:D562,"設備（部材）")</f>
        <v>0</v>
      </c>
      <c r="M563" s="790"/>
      <c r="N563" s="831">
        <f>J563-L563</f>
        <v>0</v>
      </c>
      <c r="O563" s="819"/>
      <c r="Q563" s="134"/>
      <c r="R563" s="134"/>
      <c r="S563" s="134"/>
      <c r="T563" s="134"/>
      <c r="U563" s="134"/>
      <c r="V563" s="134"/>
      <c r="W563" s="134"/>
      <c r="X563" s="134"/>
      <c r="Y563" s="134"/>
      <c r="Z563" s="134"/>
      <c r="AA563" s="134"/>
      <c r="AB563" s="134"/>
      <c r="AC563" s="134"/>
    </row>
    <row r="564" spans="1:29" s="135" customFormat="1" ht="18.75" customHeight="1" x14ac:dyDescent="0.15">
      <c r="A564" s="149"/>
      <c r="B564" s="216"/>
      <c r="C564" s="217"/>
      <c r="D564" s="318"/>
      <c r="E564" s="353" t="s">
        <v>853</v>
      </c>
      <c r="F564" s="182" t="s">
        <v>852</v>
      </c>
      <c r="G564" s="334"/>
      <c r="H564" s="455"/>
      <c r="I564" s="766"/>
      <c r="J564" s="459">
        <f>SUMIFS(J532:J562,D532:D562,"工事")</f>
        <v>0</v>
      </c>
      <c r="K564" s="779"/>
      <c r="L564" s="460">
        <f>SUMIFS(L532:L562,D532:D562,"工事")</f>
        <v>0</v>
      </c>
      <c r="M564" s="790"/>
      <c r="N564" s="831">
        <f>J564-L564</f>
        <v>0</v>
      </c>
      <c r="O564" s="819"/>
      <c r="Q564" s="134"/>
      <c r="R564" s="134"/>
      <c r="S564" s="134"/>
      <c r="T564" s="134"/>
      <c r="U564" s="134"/>
      <c r="V564" s="134"/>
      <c r="W564" s="134"/>
      <c r="X564" s="134"/>
      <c r="Y564" s="134"/>
      <c r="Z564" s="134"/>
      <c r="AA564" s="134"/>
      <c r="AB564" s="134"/>
      <c r="AC564" s="134"/>
    </row>
    <row r="565" spans="1:29" s="135" customFormat="1" ht="18.75" customHeight="1" thickBot="1" x14ac:dyDescent="0.2">
      <c r="A565" s="149"/>
      <c r="B565" s="218"/>
      <c r="C565" s="219"/>
      <c r="D565" s="319"/>
      <c r="E565" s="354" t="s">
        <v>850</v>
      </c>
      <c r="F565" s="355" t="s">
        <v>851</v>
      </c>
      <c r="G565" s="345"/>
      <c r="H565" s="489"/>
      <c r="I565" s="774"/>
      <c r="J565" s="494">
        <f>J563+J564</f>
        <v>0</v>
      </c>
      <c r="K565" s="786"/>
      <c r="L565" s="495">
        <f>L563+L564</f>
        <v>0</v>
      </c>
      <c r="M565" s="804"/>
      <c r="N565" s="832">
        <f>J565-L565</f>
        <v>0</v>
      </c>
      <c r="O565" s="838"/>
      <c r="Q565" s="134"/>
      <c r="R565" s="134"/>
      <c r="S565" s="134"/>
      <c r="T565" s="134"/>
      <c r="U565" s="134"/>
      <c r="V565" s="134"/>
      <c r="W565" s="134"/>
      <c r="X565" s="134"/>
      <c r="Y565" s="134"/>
      <c r="Z565" s="134"/>
      <c r="AA565" s="134"/>
      <c r="AB565" s="134"/>
      <c r="AC565" s="134"/>
    </row>
    <row r="566" spans="1:29" ht="18.75" customHeight="1" x14ac:dyDescent="0.15">
      <c r="A566" s="149"/>
      <c r="B566" s="183"/>
      <c r="C566" s="184"/>
      <c r="D566" s="316"/>
      <c r="E566" s="487"/>
      <c r="F566" s="492" t="s">
        <v>182</v>
      </c>
      <c r="G566" s="334"/>
      <c r="H566" s="455"/>
      <c r="I566" s="766"/>
      <c r="J566" s="456"/>
      <c r="K566" s="779"/>
      <c r="L566" s="457"/>
      <c r="M566" s="790"/>
      <c r="N566" s="829"/>
      <c r="O566" s="819"/>
      <c r="P566" s="167"/>
    </row>
    <row r="567" spans="1:29" ht="18.75" customHeight="1" x14ac:dyDescent="0.15">
      <c r="A567" s="149"/>
      <c r="B567" s="216"/>
      <c r="C567" s="217"/>
      <c r="D567" s="318"/>
      <c r="E567" s="487"/>
      <c r="F567" s="493"/>
      <c r="G567" s="334"/>
      <c r="H567" s="455"/>
      <c r="I567" s="766"/>
      <c r="J567" s="456">
        <f t="shared" ref="J567:J597" si="46">ROUNDDOWN(H567*I567,0)</f>
        <v>0</v>
      </c>
      <c r="K567" s="779"/>
      <c r="L567" s="457">
        <f t="shared" ref="L567:L597" si="47">ROUNDDOWN(H567*K567,0)</f>
        <v>0</v>
      </c>
      <c r="M567" s="790">
        <f>I567-K567</f>
        <v>0</v>
      </c>
      <c r="N567" s="829">
        <f>J567-L567</f>
        <v>0</v>
      </c>
      <c r="O567" s="819"/>
      <c r="P567" s="167"/>
    </row>
    <row r="568" spans="1:29" ht="18.75" customHeight="1" x14ac:dyDescent="0.15">
      <c r="A568" s="149"/>
      <c r="B568" s="216"/>
      <c r="C568" s="217"/>
      <c r="D568" s="318"/>
      <c r="E568" s="487"/>
      <c r="F568" s="493"/>
      <c r="G568" s="334"/>
      <c r="H568" s="455"/>
      <c r="I568" s="766"/>
      <c r="J568" s="456">
        <f t="shared" si="46"/>
        <v>0</v>
      </c>
      <c r="K568" s="779"/>
      <c r="L568" s="457">
        <f t="shared" si="47"/>
        <v>0</v>
      </c>
      <c r="M568" s="790">
        <f t="shared" ref="M568:N597" si="48">I568-K568</f>
        <v>0</v>
      </c>
      <c r="N568" s="829">
        <f t="shared" si="48"/>
        <v>0</v>
      </c>
      <c r="O568" s="819"/>
      <c r="P568" s="167"/>
    </row>
    <row r="569" spans="1:29" ht="18.75" customHeight="1" x14ac:dyDescent="0.15">
      <c r="A569" s="149"/>
      <c r="B569" s="216"/>
      <c r="C569" s="217"/>
      <c r="D569" s="318"/>
      <c r="E569" s="487"/>
      <c r="F569" s="492"/>
      <c r="G569" s="334"/>
      <c r="H569" s="455"/>
      <c r="I569" s="766"/>
      <c r="J569" s="456">
        <f t="shared" si="46"/>
        <v>0</v>
      </c>
      <c r="K569" s="779"/>
      <c r="L569" s="457">
        <f t="shared" si="47"/>
        <v>0</v>
      </c>
      <c r="M569" s="790">
        <f t="shared" si="48"/>
        <v>0</v>
      </c>
      <c r="N569" s="829">
        <f t="shared" si="48"/>
        <v>0</v>
      </c>
      <c r="O569" s="819"/>
      <c r="P569" s="167"/>
    </row>
    <row r="570" spans="1:29" ht="18.75" customHeight="1" x14ac:dyDescent="0.15">
      <c r="A570" s="149"/>
      <c r="B570" s="216"/>
      <c r="C570" s="217"/>
      <c r="D570" s="318"/>
      <c r="E570" s="487"/>
      <c r="F570" s="492"/>
      <c r="G570" s="334"/>
      <c r="H570" s="455"/>
      <c r="I570" s="766"/>
      <c r="J570" s="456">
        <f t="shared" si="46"/>
        <v>0</v>
      </c>
      <c r="K570" s="779"/>
      <c r="L570" s="457">
        <f t="shared" si="47"/>
        <v>0</v>
      </c>
      <c r="M570" s="790">
        <f t="shared" si="48"/>
        <v>0</v>
      </c>
      <c r="N570" s="829">
        <f t="shared" si="48"/>
        <v>0</v>
      </c>
      <c r="O570" s="819"/>
      <c r="P570" s="167"/>
    </row>
    <row r="571" spans="1:29" ht="18.75" customHeight="1" x14ac:dyDescent="0.15">
      <c r="A571" s="149"/>
      <c r="B571" s="216"/>
      <c r="C571" s="217"/>
      <c r="D571" s="318"/>
      <c r="E571" s="487"/>
      <c r="F571" s="492"/>
      <c r="G571" s="334"/>
      <c r="H571" s="455"/>
      <c r="I571" s="766"/>
      <c r="J571" s="456">
        <f t="shared" si="46"/>
        <v>0</v>
      </c>
      <c r="K571" s="779"/>
      <c r="L571" s="457">
        <f t="shared" si="47"/>
        <v>0</v>
      </c>
      <c r="M571" s="790">
        <f t="shared" si="48"/>
        <v>0</v>
      </c>
      <c r="N571" s="829">
        <f t="shared" si="48"/>
        <v>0</v>
      </c>
      <c r="O571" s="819"/>
      <c r="P571" s="167"/>
    </row>
    <row r="572" spans="1:29" ht="18.75" customHeight="1" x14ac:dyDescent="0.15">
      <c r="A572" s="149"/>
      <c r="B572" s="216"/>
      <c r="C572" s="217"/>
      <c r="D572" s="318"/>
      <c r="E572" s="487"/>
      <c r="F572" s="492"/>
      <c r="G572" s="334"/>
      <c r="H572" s="455"/>
      <c r="I572" s="766"/>
      <c r="J572" s="456">
        <f t="shared" si="46"/>
        <v>0</v>
      </c>
      <c r="K572" s="779"/>
      <c r="L572" s="457">
        <f t="shared" si="47"/>
        <v>0</v>
      </c>
      <c r="M572" s="790">
        <f t="shared" si="48"/>
        <v>0</v>
      </c>
      <c r="N572" s="829">
        <f t="shared" si="48"/>
        <v>0</v>
      </c>
      <c r="O572" s="819"/>
      <c r="P572" s="167"/>
    </row>
    <row r="573" spans="1:29" ht="18.75" customHeight="1" x14ac:dyDescent="0.15">
      <c r="A573" s="149"/>
      <c r="B573" s="216"/>
      <c r="C573" s="217"/>
      <c r="D573" s="318"/>
      <c r="E573" s="487"/>
      <c r="F573" s="492"/>
      <c r="G573" s="334"/>
      <c r="H573" s="455"/>
      <c r="I573" s="766"/>
      <c r="J573" s="456">
        <f t="shared" si="46"/>
        <v>0</v>
      </c>
      <c r="K573" s="779"/>
      <c r="L573" s="457">
        <f t="shared" si="47"/>
        <v>0</v>
      </c>
      <c r="M573" s="790">
        <f t="shared" si="48"/>
        <v>0</v>
      </c>
      <c r="N573" s="829">
        <f t="shared" si="48"/>
        <v>0</v>
      </c>
      <c r="O573" s="819"/>
      <c r="P573" s="167"/>
    </row>
    <row r="574" spans="1:29" ht="18.75" customHeight="1" x14ac:dyDescent="0.15">
      <c r="A574" s="149"/>
      <c r="B574" s="216"/>
      <c r="C574" s="217"/>
      <c r="D574" s="318"/>
      <c r="E574" s="487"/>
      <c r="F574" s="492"/>
      <c r="G574" s="334"/>
      <c r="H574" s="455"/>
      <c r="I574" s="766"/>
      <c r="J574" s="456">
        <f t="shared" si="46"/>
        <v>0</v>
      </c>
      <c r="K574" s="779"/>
      <c r="L574" s="457">
        <f t="shared" si="47"/>
        <v>0</v>
      </c>
      <c r="M574" s="790">
        <f t="shared" si="48"/>
        <v>0</v>
      </c>
      <c r="N574" s="829">
        <f t="shared" si="48"/>
        <v>0</v>
      </c>
      <c r="O574" s="819"/>
      <c r="P574" s="167"/>
    </row>
    <row r="575" spans="1:29" ht="18.75" customHeight="1" x14ac:dyDescent="0.15">
      <c r="A575" s="149"/>
      <c r="B575" s="216"/>
      <c r="C575" s="217"/>
      <c r="D575" s="318"/>
      <c r="E575" s="487"/>
      <c r="F575" s="492"/>
      <c r="G575" s="334"/>
      <c r="H575" s="455"/>
      <c r="I575" s="766"/>
      <c r="J575" s="456">
        <f t="shared" si="46"/>
        <v>0</v>
      </c>
      <c r="K575" s="779"/>
      <c r="L575" s="457">
        <f t="shared" si="47"/>
        <v>0</v>
      </c>
      <c r="M575" s="790">
        <f t="shared" si="48"/>
        <v>0</v>
      </c>
      <c r="N575" s="829">
        <f t="shared" si="48"/>
        <v>0</v>
      </c>
      <c r="O575" s="819"/>
      <c r="P575" s="167"/>
    </row>
    <row r="576" spans="1:29" ht="18.75" customHeight="1" x14ac:dyDescent="0.15">
      <c r="A576" s="149"/>
      <c r="B576" s="216"/>
      <c r="C576" s="217"/>
      <c r="D576" s="318"/>
      <c r="E576" s="487"/>
      <c r="F576" s="492"/>
      <c r="G576" s="334"/>
      <c r="H576" s="455"/>
      <c r="I576" s="766"/>
      <c r="J576" s="456">
        <f t="shared" si="46"/>
        <v>0</v>
      </c>
      <c r="K576" s="779"/>
      <c r="L576" s="457">
        <f t="shared" si="47"/>
        <v>0</v>
      </c>
      <c r="M576" s="790">
        <f t="shared" si="48"/>
        <v>0</v>
      </c>
      <c r="N576" s="829">
        <f t="shared" si="48"/>
        <v>0</v>
      </c>
      <c r="O576" s="819"/>
      <c r="P576" s="167"/>
    </row>
    <row r="577" spans="1:16" ht="18.75" customHeight="1" x14ac:dyDescent="0.15">
      <c r="A577" s="149"/>
      <c r="B577" s="216"/>
      <c r="C577" s="217"/>
      <c r="D577" s="318"/>
      <c r="E577" s="487"/>
      <c r="F577" s="492"/>
      <c r="G577" s="334"/>
      <c r="H577" s="455"/>
      <c r="I577" s="766"/>
      <c r="J577" s="456">
        <f t="shared" si="46"/>
        <v>0</v>
      </c>
      <c r="K577" s="779"/>
      <c r="L577" s="457">
        <f t="shared" si="47"/>
        <v>0</v>
      </c>
      <c r="M577" s="790">
        <f t="shared" si="48"/>
        <v>0</v>
      </c>
      <c r="N577" s="829">
        <f t="shared" si="48"/>
        <v>0</v>
      </c>
      <c r="O577" s="819"/>
      <c r="P577" s="167"/>
    </row>
    <row r="578" spans="1:16" ht="18.75" customHeight="1" x14ac:dyDescent="0.15">
      <c r="A578" s="149"/>
      <c r="B578" s="216"/>
      <c r="C578" s="217"/>
      <c r="D578" s="318"/>
      <c r="E578" s="487"/>
      <c r="F578" s="492"/>
      <c r="G578" s="334"/>
      <c r="H578" s="455"/>
      <c r="I578" s="766"/>
      <c r="J578" s="456">
        <f t="shared" si="46"/>
        <v>0</v>
      </c>
      <c r="K578" s="779"/>
      <c r="L578" s="457">
        <f t="shared" si="47"/>
        <v>0</v>
      </c>
      <c r="M578" s="790">
        <f t="shared" si="48"/>
        <v>0</v>
      </c>
      <c r="N578" s="829">
        <f t="shared" si="48"/>
        <v>0</v>
      </c>
      <c r="O578" s="819"/>
      <c r="P578" s="167"/>
    </row>
    <row r="579" spans="1:16" ht="18.75" customHeight="1" x14ac:dyDescent="0.15">
      <c r="A579" s="149"/>
      <c r="B579" s="216"/>
      <c r="C579" s="217"/>
      <c r="D579" s="318"/>
      <c r="E579" s="487"/>
      <c r="F579" s="492"/>
      <c r="G579" s="334"/>
      <c r="H579" s="455"/>
      <c r="I579" s="766"/>
      <c r="J579" s="456">
        <f t="shared" si="46"/>
        <v>0</v>
      </c>
      <c r="K579" s="779"/>
      <c r="L579" s="457">
        <f t="shared" si="47"/>
        <v>0</v>
      </c>
      <c r="M579" s="790">
        <f t="shared" si="48"/>
        <v>0</v>
      </c>
      <c r="N579" s="829">
        <f t="shared" si="48"/>
        <v>0</v>
      </c>
      <c r="O579" s="819"/>
      <c r="P579" s="167"/>
    </row>
    <row r="580" spans="1:16" ht="18.75" customHeight="1" x14ac:dyDescent="0.15">
      <c r="A580" s="149"/>
      <c r="B580" s="216"/>
      <c r="C580" s="217"/>
      <c r="D580" s="318"/>
      <c r="E580" s="487"/>
      <c r="F580" s="492"/>
      <c r="G580" s="334"/>
      <c r="H580" s="455"/>
      <c r="I580" s="766"/>
      <c r="J580" s="456">
        <f t="shared" si="46"/>
        <v>0</v>
      </c>
      <c r="K580" s="779"/>
      <c r="L580" s="457">
        <f t="shared" si="47"/>
        <v>0</v>
      </c>
      <c r="M580" s="790">
        <f t="shared" si="48"/>
        <v>0</v>
      </c>
      <c r="N580" s="829">
        <f t="shared" si="48"/>
        <v>0</v>
      </c>
      <c r="O580" s="819"/>
      <c r="P580" s="167"/>
    </row>
    <row r="581" spans="1:16" ht="18.75" customHeight="1" x14ac:dyDescent="0.15">
      <c r="A581" s="149"/>
      <c r="B581" s="216"/>
      <c r="C581" s="217"/>
      <c r="D581" s="318"/>
      <c r="E581" s="487"/>
      <c r="F581" s="492"/>
      <c r="G581" s="334"/>
      <c r="H581" s="455"/>
      <c r="I581" s="766"/>
      <c r="J581" s="456">
        <f t="shared" si="46"/>
        <v>0</v>
      </c>
      <c r="K581" s="779"/>
      <c r="L581" s="457">
        <f t="shared" si="47"/>
        <v>0</v>
      </c>
      <c r="M581" s="790">
        <f t="shared" si="48"/>
        <v>0</v>
      </c>
      <c r="N581" s="829">
        <f t="shared" si="48"/>
        <v>0</v>
      </c>
      <c r="O581" s="819"/>
      <c r="P581" s="167"/>
    </row>
    <row r="582" spans="1:16" ht="18.75" customHeight="1" x14ac:dyDescent="0.15">
      <c r="A582" s="149"/>
      <c r="B582" s="216"/>
      <c r="C582" s="217"/>
      <c r="D582" s="318"/>
      <c r="E582" s="487"/>
      <c r="F582" s="492"/>
      <c r="G582" s="334"/>
      <c r="H582" s="455"/>
      <c r="I582" s="766"/>
      <c r="J582" s="456">
        <f t="shared" si="46"/>
        <v>0</v>
      </c>
      <c r="K582" s="779"/>
      <c r="L582" s="457">
        <f t="shared" si="47"/>
        <v>0</v>
      </c>
      <c r="M582" s="790">
        <f t="shared" si="48"/>
        <v>0</v>
      </c>
      <c r="N582" s="829">
        <f t="shared" si="48"/>
        <v>0</v>
      </c>
      <c r="O582" s="819"/>
      <c r="P582" s="167"/>
    </row>
    <row r="583" spans="1:16" ht="18.75" customHeight="1" x14ac:dyDescent="0.15">
      <c r="A583" s="149"/>
      <c r="B583" s="216"/>
      <c r="C583" s="217"/>
      <c r="D583" s="318"/>
      <c r="E583" s="487"/>
      <c r="F583" s="492"/>
      <c r="G583" s="334"/>
      <c r="H583" s="455"/>
      <c r="I583" s="766"/>
      <c r="J583" s="456">
        <f t="shared" si="46"/>
        <v>0</v>
      </c>
      <c r="K583" s="779"/>
      <c r="L583" s="457">
        <f t="shared" si="47"/>
        <v>0</v>
      </c>
      <c r="M583" s="790">
        <f t="shared" si="48"/>
        <v>0</v>
      </c>
      <c r="N583" s="829">
        <f t="shared" si="48"/>
        <v>0</v>
      </c>
      <c r="O583" s="819"/>
      <c r="P583" s="167"/>
    </row>
    <row r="584" spans="1:16" ht="18.75" customHeight="1" x14ac:dyDescent="0.15">
      <c r="A584" s="149"/>
      <c r="B584" s="216"/>
      <c r="C584" s="217"/>
      <c r="D584" s="318"/>
      <c r="E584" s="487"/>
      <c r="F584" s="492"/>
      <c r="G584" s="334"/>
      <c r="H584" s="455"/>
      <c r="I584" s="766"/>
      <c r="J584" s="456">
        <f t="shared" si="46"/>
        <v>0</v>
      </c>
      <c r="K584" s="779"/>
      <c r="L584" s="457">
        <f t="shared" si="47"/>
        <v>0</v>
      </c>
      <c r="M584" s="790">
        <f t="shared" si="48"/>
        <v>0</v>
      </c>
      <c r="N584" s="829">
        <f t="shared" si="48"/>
        <v>0</v>
      </c>
      <c r="O584" s="819"/>
      <c r="P584" s="167"/>
    </row>
    <row r="585" spans="1:16" ht="18.75" customHeight="1" x14ac:dyDescent="0.15">
      <c r="A585" s="149"/>
      <c r="B585" s="216"/>
      <c r="C585" s="217"/>
      <c r="D585" s="318"/>
      <c r="E585" s="487"/>
      <c r="F585" s="492"/>
      <c r="G585" s="334"/>
      <c r="H585" s="455"/>
      <c r="I585" s="766"/>
      <c r="J585" s="456">
        <f t="shared" si="46"/>
        <v>0</v>
      </c>
      <c r="K585" s="779"/>
      <c r="L585" s="457">
        <f t="shared" si="47"/>
        <v>0</v>
      </c>
      <c r="M585" s="790">
        <f t="shared" si="48"/>
        <v>0</v>
      </c>
      <c r="N585" s="829">
        <f t="shared" si="48"/>
        <v>0</v>
      </c>
      <c r="O585" s="819"/>
      <c r="P585" s="167"/>
    </row>
    <row r="586" spans="1:16" ht="18.75" customHeight="1" x14ac:dyDescent="0.15">
      <c r="A586" s="149"/>
      <c r="B586" s="216"/>
      <c r="C586" s="217"/>
      <c r="D586" s="318"/>
      <c r="E586" s="487"/>
      <c r="F586" s="492"/>
      <c r="G586" s="334"/>
      <c r="H586" s="455"/>
      <c r="I586" s="766"/>
      <c r="J586" s="456">
        <f t="shared" si="46"/>
        <v>0</v>
      </c>
      <c r="K586" s="779"/>
      <c r="L586" s="457">
        <f t="shared" si="47"/>
        <v>0</v>
      </c>
      <c r="M586" s="790">
        <f t="shared" si="48"/>
        <v>0</v>
      </c>
      <c r="N586" s="829">
        <f t="shared" si="48"/>
        <v>0</v>
      </c>
      <c r="O586" s="819"/>
      <c r="P586" s="167"/>
    </row>
    <row r="587" spans="1:16" ht="18.75" customHeight="1" x14ac:dyDescent="0.15">
      <c r="A587" s="149"/>
      <c r="B587" s="216"/>
      <c r="C587" s="217"/>
      <c r="D587" s="318"/>
      <c r="E587" s="487"/>
      <c r="F587" s="493"/>
      <c r="G587" s="334"/>
      <c r="H587" s="455"/>
      <c r="I587" s="766"/>
      <c r="J587" s="456">
        <f t="shared" si="46"/>
        <v>0</v>
      </c>
      <c r="K587" s="779"/>
      <c r="L587" s="457">
        <f t="shared" si="47"/>
        <v>0</v>
      </c>
      <c r="M587" s="790">
        <f t="shared" si="48"/>
        <v>0</v>
      </c>
      <c r="N587" s="829">
        <f t="shared" si="48"/>
        <v>0</v>
      </c>
      <c r="O587" s="819"/>
      <c r="P587" s="167"/>
    </row>
    <row r="588" spans="1:16" ht="18.75" customHeight="1" x14ac:dyDescent="0.15">
      <c r="A588" s="149"/>
      <c r="B588" s="216"/>
      <c r="C588" s="217"/>
      <c r="D588" s="318"/>
      <c r="E588" s="487"/>
      <c r="F588" s="493"/>
      <c r="G588" s="334"/>
      <c r="H588" s="455"/>
      <c r="I588" s="766"/>
      <c r="J588" s="456">
        <f t="shared" si="46"/>
        <v>0</v>
      </c>
      <c r="K588" s="779"/>
      <c r="L588" s="457">
        <f t="shared" si="47"/>
        <v>0</v>
      </c>
      <c r="M588" s="790">
        <f t="shared" si="48"/>
        <v>0</v>
      </c>
      <c r="N588" s="829">
        <f t="shared" si="48"/>
        <v>0</v>
      </c>
      <c r="O588" s="819"/>
      <c r="P588" s="167"/>
    </row>
    <row r="589" spans="1:16" ht="18.75" customHeight="1" x14ac:dyDescent="0.15">
      <c r="A589" s="149"/>
      <c r="B589" s="216"/>
      <c r="C589" s="217"/>
      <c r="D589" s="318"/>
      <c r="E589" s="487"/>
      <c r="F589" s="493"/>
      <c r="G589" s="334"/>
      <c r="H589" s="455"/>
      <c r="I589" s="766"/>
      <c r="J589" s="456">
        <f t="shared" si="46"/>
        <v>0</v>
      </c>
      <c r="K589" s="779"/>
      <c r="L589" s="457">
        <f t="shared" si="47"/>
        <v>0</v>
      </c>
      <c r="M589" s="790">
        <f t="shared" si="48"/>
        <v>0</v>
      </c>
      <c r="N589" s="829">
        <f t="shared" si="48"/>
        <v>0</v>
      </c>
      <c r="O589" s="819"/>
      <c r="P589" s="167"/>
    </row>
    <row r="590" spans="1:16" ht="18.75" customHeight="1" x14ac:dyDescent="0.15">
      <c r="A590" s="149"/>
      <c r="B590" s="216"/>
      <c r="C590" s="217"/>
      <c r="D590" s="318"/>
      <c r="E590" s="487"/>
      <c r="F590" s="493"/>
      <c r="G590" s="334"/>
      <c r="H590" s="455"/>
      <c r="I590" s="766"/>
      <c r="J590" s="456">
        <f t="shared" si="46"/>
        <v>0</v>
      </c>
      <c r="K590" s="779"/>
      <c r="L590" s="457">
        <f t="shared" si="47"/>
        <v>0</v>
      </c>
      <c r="M590" s="790">
        <f t="shared" si="48"/>
        <v>0</v>
      </c>
      <c r="N590" s="829">
        <f t="shared" si="48"/>
        <v>0</v>
      </c>
      <c r="O590" s="819"/>
      <c r="P590" s="167"/>
    </row>
    <row r="591" spans="1:16" ht="18.75" customHeight="1" x14ac:dyDescent="0.15">
      <c r="A591" s="149"/>
      <c r="B591" s="216"/>
      <c r="C591" s="217"/>
      <c r="D591" s="318"/>
      <c r="E591" s="487"/>
      <c r="F591" s="493"/>
      <c r="G591" s="334"/>
      <c r="H591" s="455"/>
      <c r="I591" s="766"/>
      <c r="J591" s="456">
        <f t="shared" si="46"/>
        <v>0</v>
      </c>
      <c r="K591" s="779"/>
      <c r="L591" s="457">
        <f t="shared" si="47"/>
        <v>0</v>
      </c>
      <c r="M591" s="790">
        <f t="shared" si="48"/>
        <v>0</v>
      </c>
      <c r="N591" s="829">
        <f t="shared" si="48"/>
        <v>0</v>
      </c>
      <c r="O591" s="819"/>
      <c r="P591" s="167"/>
    </row>
    <row r="592" spans="1:16" ht="18.75" customHeight="1" x14ac:dyDescent="0.15">
      <c r="A592" s="149"/>
      <c r="B592" s="216"/>
      <c r="C592" s="217"/>
      <c r="D592" s="318"/>
      <c r="E592" s="487"/>
      <c r="F592" s="493"/>
      <c r="G592" s="334"/>
      <c r="H592" s="455"/>
      <c r="I592" s="766"/>
      <c r="J592" s="456">
        <f t="shared" si="46"/>
        <v>0</v>
      </c>
      <c r="K592" s="779"/>
      <c r="L592" s="457">
        <f t="shared" si="47"/>
        <v>0</v>
      </c>
      <c r="M592" s="790">
        <f t="shared" si="48"/>
        <v>0</v>
      </c>
      <c r="N592" s="829">
        <f t="shared" si="48"/>
        <v>0</v>
      </c>
      <c r="O592" s="819"/>
      <c r="P592" s="167"/>
    </row>
    <row r="593" spans="1:29" ht="18.75" customHeight="1" x14ac:dyDescent="0.15">
      <c r="A593" s="149"/>
      <c r="B593" s="216"/>
      <c r="C593" s="217"/>
      <c r="D593" s="318"/>
      <c r="E593" s="487"/>
      <c r="F593" s="493"/>
      <c r="G593" s="334"/>
      <c r="H593" s="455"/>
      <c r="I593" s="766"/>
      <c r="J593" s="456">
        <f t="shared" si="46"/>
        <v>0</v>
      </c>
      <c r="K593" s="779"/>
      <c r="L593" s="457">
        <f t="shared" si="47"/>
        <v>0</v>
      </c>
      <c r="M593" s="790">
        <f t="shared" si="48"/>
        <v>0</v>
      </c>
      <c r="N593" s="829">
        <f t="shared" si="48"/>
        <v>0</v>
      </c>
      <c r="O593" s="819"/>
      <c r="P593" s="167"/>
    </row>
    <row r="594" spans="1:29" ht="18.75" customHeight="1" x14ac:dyDescent="0.15">
      <c r="A594" s="149"/>
      <c r="B594" s="216"/>
      <c r="C594" s="217"/>
      <c r="D594" s="318"/>
      <c r="E594" s="487"/>
      <c r="F594" s="493"/>
      <c r="G594" s="334"/>
      <c r="H594" s="455"/>
      <c r="I594" s="766"/>
      <c r="J594" s="456">
        <f t="shared" si="46"/>
        <v>0</v>
      </c>
      <c r="K594" s="779"/>
      <c r="L594" s="457">
        <f t="shared" si="47"/>
        <v>0</v>
      </c>
      <c r="M594" s="790">
        <f t="shared" si="48"/>
        <v>0</v>
      </c>
      <c r="N594" s="829">
        <f t="shared" si="48"/>
        <v>0</v>
      </c>
      <c r="O594" s="819"/>
      <c r="P594" s="167"/>
    </row>
    <row r="595" spans="1:29" ht="18.75" customHeight="1" x14ac:dyDescent="0.15">
      <c r="A595" s="149"/>
      <c r="B595" s="216"/>
      <c r="C595" s="217"/>
      <c r="D595" s="318"/>
      <c r="E595" s="487"/>
      <c r="F595" s="493"/>
      <c r="G595" s="334"/>
      <c r="H595" s="455"/>
      <c r="I595" s="766"/>
      <c r="J595" s="456">
        <f t="shared" si="46"/>
        <v>0</v>
      </c>
      <c r="K595" s="779"/>
      <c r="L595" s="457">
        <f t="shared" si="47"/>
        <v>0</v>
      </c>
      <c r="M595" s="790">
        <f t="shared" si="48"/>
        <v>0</v>
      </c>
      <c r="N595" s="829">
        <f t="shared" si="48"/>
        <v>0</v>
      </c>
      <c r="O595" s="819"/>
      <c r="P595" s="167"/>
    </row>
    <row r="596" spans="1:29" ht="18.75" customHeight="1" x14ac:dyDescent="0.15">
      <c r="A596" s="149"/>
      <c r="B596" s="216"/>
      <c r="C596" s="217"/>
      <c r="D596" s="318"/>
      <c r="E596" s="487"/>
      <c r="F596" s="493"/>
      <c r="G596" s="334"/>
      <c r="H596" s="455"/>
      <c r="I596" s="766"/>
      <c r="J596" s="456">
        <f t="shared" si="46"/>
        <v>0</v>
      </c>
      <c r="K596" s="779"/>
      <c r="L596" s="457">
        <f t="shared" si="47"/>
        <v>0</v>
      </c>
      <c r="M596" s="790">
        <f t="shared" si="48"/>
        <v>0</v>
      </c>
      <c r="N596" s="829">
        <f t="shared" si="48"/>
        <v>0</v>
      </c>
      <c r="O596" s="819"/>
      <c r="P596" s="167"/>
    </row>
    <row r="597" spans="1:29" ht="18.75" customHeight="1" x14ac:dyDescent="0.15">
      <c r="A597" s="149"/>
      <c r="B597" s="216"/>
      <c r="C597" s="217"/>
      <c r="D597" s="318"/>
      <c r="E597" s="487"/>
      <c r="F597" s="493"/>
      <c r="G597" s="334"/>
      <c r="H597" s="455"/>
      <c r="I597" s="766"/>
      <c r="J597" s="456">
        <f t="shared" si="46"/>
        <v>0</v>
      </c>
      <c r="K597" s="779"/>
      <c r="L597" s="457">
        <f t="shared" si="47"/>
        <v>0</v>
      </c>
      <c r="M597" s="790">
        <f t="shared" si="48"/>
        <v>0</v>
      </c>
      <c r="N597" s="829">
        <f t="shared" si="48"/>
        <v>0</v>
      </c>
      <c r="O597" s="819"/>
      <c r="P597" s="167"/>
    </row>
    <row r="598" spans="1:29" s="135" customFormat="1" ht="18.75" customHeight="1" x14ac:dyDescent="0.15">
      <c r="A598" s="149"/>
      <c r="B598" s="216"/>
      <c r="C598" s="217"/>
      <c r="D598" s="318"/>
      <c r="E598" s="353" t="s">
        <v>418</v>
      </c>
      <c r="F598" s="182" t="s">
        <v>852</v>
      </c>
      <c r="G598" s="334"/>
      <c r="H598" s="455"/>
      <c r="I598" s="766"/>
      <c r="J598" s="459">
        <f>SUMIFS(J567:J597,D567:D597,"設備（部材）")</f>
        <v>0</v>
      </c>
      <c r="K598" s="779"/>
      <c r="L598" s="460">
        <f>SUMIFS(L567:L597,D567:D597,"設備（部材）")</f>
        <v>0</v>
      </c>
      <c r="M598" s="790"/>
      <c r="N598" s="831">
        <f>J598-L598</f>
        <v>0</v>
      </c>
      <c r="O598" s="819"/>
      <c r="Q598" s="134"/>
      <c r="R598" s="134"/>
      <c r="S598" s="134"/>
      <c r="T598" s="134"/>
      <c r="U598" s="134"/>
      <c r="V598" s="134"/>
      <c r="W598" s="134"/>
      <c r="X598" s="134"/>
      <c r="Y598" s="134"/>
      <c r="Z598" s="134"/>
      <c r="AA598" s="134"/>
      <c r="AB598" s="134"/>
      <c r="AC598" s="134"/>
    </row>
    <row r="599" spans="1:29" s="135" customFormat="1" ht="18.75" customHeight="1" x14ac:dyDescent="0.15">
      <c r="A599" s="149"/>
      <c r="B599" s="216"/>
      <c r="C599" s="217"/>
      <c r="D599" s="318"/>
      <c r="E599" s="353" t="s">
        <v>853</v>
      </c>
      <c r="F599" s="182" t="s">
        <v>852</v>
      </c>
      <c r="G599" s="334"/>
      <c r="H599" s="455"/>
      <c r="I599" s="766"/>
      <c r="J599" s="459">
        <f>SUMIFS(J567:J597,D567:D597,"工事")</f>
        <v>0</v>
      </c>
      <c r="K599" s="779"/>
      <c r="L599" s="460">
        <f>SUMIFS(L567:L597,D567:D597,"工事")</f>
        <v>0</v>
      </c>
      <c r="M599" s="790"/>
      <c r="N599" s="831">
        <f>J599-L599</f>
        <v>0</v>
      </c>
      <c r="O599" s="819"/>
      <c r="Q599" s="134"/>
      <c r="R599" s="134"/>
      <c r="S599" s="134"/>
      <c r="T599" s="134"/>
      <c r="U599" s="134"/>
      <c r="V599" s="134"/>
      <c r="W599" s="134"/>
      <c r="X599" s="134"/>
      <c r="Y599" s="134"/>
      <c r="Z599" s="134"/>
      <c r="AA599" s="134"/>
      <c r="AB599" s="134"/>
      <c r="AC599" s="134"/>
    </row>
    <row r="600" spans="1:29" s="135" customFormat="1" ht="18.75" customHeight="1" thickBot="1" x14ac:dyDescent="0.2">
      <c r="A600" s="149"/>
      <c r="B600" s="218"/>
      <c r="C600" s="219"/>
      <c r="D600" s="319"/>
      <c r="E600" s="354" t="s">
        <v>850</v>
      </c>
      <c r="F600" s="355" t="s">
        <v>851</v>
      </c>
      <c r="G600" s="345"/>
      <c r="H600" s="489"/>
      <c r="I600" s="774"/>
      <c r="J600" s="494">
        <f>J598+J599</f>
        <v>0</v>
      </c>
      <c r="K600" s="786"/>
      <c r="L600" s="495">
        <f>L598+L599</f>
        <v>0</v>
      </c>
      <c r="M600" s="804"/>
      <c r="N600" s="832">
        <f>J600-L600</f>
        <v>0</v>
      </c>
      <c r="O600" s="838"/>
      <c r="Q600" s="134"/>
      <c r="R600" s="134"/>
      <c r="S600" s="134"/>
      <c r="T600" s="134"/>
      <c r="U600" s="134"/>
      <c r="V600" s="134"/>
      <c r="W600" s="134"/>
      <c r="X600" s="134"/>
      <c r="Y600" s="134"/>
      <c r="Z600" s="134"/>
      <c r="AA600" s="134"/>
      <c r="AB600" s="134"/>
      <c r="AC600" s="134"/>
    </row>
    <row r="601" spans="1:29" ht="18.75" customHeight="1" x14ac:dyDescent="0.15">
      <c r="A601" s="149"/>
      <c r="B601" s="183"/>
      <c r="C601" s="184"/>
      <c r="D601" s="316"/>
      <c r="E601" s="487"/>
      <c r="F601" s="492" t="s">
        <v>182</v>
      </c>
      <c r="G601" s="334"/>
      <c r="H601" s="455"/>
      <c r="I601" s="766"/>
      <c r="J601" s="456"/>
      <c r="K601" s="779"/>
      <c r="L601" s="457"/>
      <c r="M601" s="790"/>
      <c r="N601" s="829"/>
      <c r="O601" s="819"/>
      <c r="P601" s="167"/>
    </row>
    <row r="602" spans="1:29" ht="18.75" customHeight="1" x14ac:dyDescent="0.15">
      <c r="A602" s="149"/>
      <c r="B602" s="216"/>
      <c r="C602" s="217"/>
      <c r="D602" s="318"/>
      <c r="E602" s="487"/>
      <c r="F602" s="493"/>
      <c r="G602" s="334"/>
      <c r="H602" s="455"/>
      <c r="I602" s="766"/>
      <c r="J602" s="456">
        <f t="shared" ref="J602:J632" si="49">ROUNDDOWN(H602*I602,0)</f>
        <v>0</v>
      </c>
      <c r="K602" s="779"/>
      <c r="L602" s="457">
        <f t="shared" ref="L602:L632" si="50">ROUNDDOWN(H602*K602,0)</f>
        <v>0</v>
      </c>
      <c r="M602" s="790">
        <f>I602-K602</f>
        <v>0</v>
      </c>
      <c r="N602" s="829">
        <f>J602-L602</f>
        <v>0</v>
      </c>
      <c r="O602" s="819"/>
      <c r="P602" s="167"/>
    </row>
    <row r="603" spans="1:29" ht="18.75" customHeight="1" x14ac:dyDescent="0.15">
      <c r="A603" s="149"/>
      <c r="B603" s="216"/>
      <c r="C603" s="217"/>
      <c r="D603" s="318"/>
      <c r="E603" s="487"/>
      <c r="F603" s="493"/>
      <c r="G603" s="334"/>
      <c r="H603" s="455"/>
      <c r="I603" s="766"/>
      <c r="J603" s="456">
        <f t="shared" si="49"/>
        <v>0</v>
      </c>
      <c r="K603" s="779"/>
      <c r="L603" s="457">
        <f t="shared" si="50"/>
        <v>0</v>
      </c>
      <c r="M603" s="790">
        <f t="shared" ref="M603:N632" si="51">I603-K603</f>
        <v>0</v>
      </c>
      <c r="N603" s="829">
        <f t="shared" si="51"/>
        <v>0</v>
      </c>
      <c r="O603" s="819"/>
      <c r="P603" s="167"/>
    </row>
    <row r="604" spans="1:29" ht="18.75" customHeight="1" x14ac:dyDescent="0.15">
      <c r="A604" s="149"/>
      <c r="B604" s="216"/>
      <c r="C604" s="217"/>
      <c r="D604" s="318"/>
      <c r="E604" s="487"/>
      <c r="F604" s="492"/>
      <c r="G604" s="334"/>
      <c r="H604" s="455"/>
      <c r="I604" s="766"/>
      <c r="J604" s="456">
        <f t="shared" si="49"/>
        <v>0</v>
      </c>
      <c r="K604" s="779"/>
      <c r="L604" s="457">
        <f t="shared" si="50"/>
        <v>0</v>
      </c>
      <c r="M604" s="790">
        <f t="shared" si="51"/>
        <v>0</v>
      </c>
      <c r="N604" s="829">
        <f t="shared" si="51"/>
        <v>0</v>
      </c>
      <c r="O604" s="819"/>
      <c r="P604" s="167"/>
    </row>
    <row r="605" spans="1:29" ht="18.75" customHeight="1" x14ac:dyDescent="0.15">
      <c r="A605" s="149"/>
      <c r="B605" s="216"/>
      <c r="C605" s="217"/>
      <c r="D605" s="318"/>
      <c r="E605" s="487"/>
      <c r="F605" s="492"/>
      <c r="G605" s="334"/>
      <c r="H605" s="455"/>
      <c r="I605" s="766"/>
      <c r="J605" s="456">
        <f t="shared" si="49"/>
        <v>0</v>
      </c>
      <c r="K605" s="779"/>
      <c r="L605" s="457">
        <f t="shared" si="50"/>
        <v>0</v>
      </c>
      <c r="M605" s="790">
        <f t="shared" si="51"/>
        <v>0</v>
      </c>
      <c r="N605" s="829">
        <f t="shared" si="51"/>
        <v>0</v>
      </c>
      <c r="O605" s="819"/>
      <c r="P605" s="167"/>
    </row>
    <row r="606" spans="1:29" ht="18.75" customHeight="1" x14ac:dyDescent="0.15">
      <c r="A606" s="149"/>
      <c r="B606" s="216"/>
      <c r="C606" s="217"/>
      <c r="D606" s="318"/>
      <c r="E606" s="487"/>
      <c r="F606" s="492"/>
      <c r="G606" s="334"/>
      <c r="H606" s="455"/>
      <c r="I606" s="766"/>
      <c r="J606" s="456">
        <f t="shared" si="49"/>
        <v>0</v>
      </c>
      <c r="K606" s="779"/>
      <c r="L606" s="457">
        <f t="shared" si="50"/>
        <v>0</v>
      </c>
      <c r="M606" s="790">
        <f t="shared" si="51"/>
        <v>0</v>
      </c>
      <c r="N606" s="829">
        <f t="shared" si="51"/>
        <v>0</v>
      </c>
      <c r="O606" s="819"/>
      <c r="P606" s="167"/>
    </row>
    <row r="607" spans="1:29" ht="18.75" customHeight="1" x14ac:dyDescent="0.15">
      <c r="A607" s="149"/>
      <c r="B607" s="216"/>
      <c r="C607" s="217"/>
      <c r="D607" s="318"/>
      <c r="E607" s="487"/>
      <c r="F607" s="492"/>
      <c r="G607" s="334"/>
      <c r="H607" s="455"/>
      <c r="I607" s="766"/>
      <c r="J607" s="456">
        <f t="shared" si="49"/>
        <v>0</v>
      </c>
      <c r="K607" s="779"/>
      <c r="L607" s="457">
        <f t="shared" si="50"/>
        <v>0</v>
      </c>
      <c r="M607" s="790">
        <f t="shared" si="51"/>
        <v>0</v>
      </c>
      <c r="N607" s="829">
        <f t="shared" si="51"/>
        <v>0</v>
      </c>
      <c r="O607" s="819"/>
      <c r="P607" s="167"/>
    </row>
    <row r="608" spans="1:29" ht="18.75" customHeight="1" x14ac:dyDescent="0.15">
      <c r="A608" s="149"/>
      <c r="B608" s="216"/>
      <c r="C608" s="217"/>
      <c r="D608" s="318"/>
      <c r="E608" s="487"/>
      <c r="F608" s="492"/>
      <c r="G608" s="334"/>
      <c r="H608" s="455"/>
      <c r="I608" s="766"/>
      <c r="J608" s="456">
        <f t="shared" si="49"/>
        <v>0</v>
      </c>
      <c r="K608" s="779"/>
      <c r="L608" s="457">
        <f t="shared" si="50"/>
        <v>0</v>
      </c>
      <c r="M608" s="790">
        <f t="shared" si="51"/>
        <v>0</v>
      </c>
      <c r="N608" s="829">
        <f t="shared" si="51"/>
        <v>0</v>
      </c>
      <c r="O608" s="819"/>
      <c r="P608" s="167"/>
    </row>
    <row r="609" spans="1:16" ht="18.75" customHeight="1" x14ac:dyDescent="0.15">
      <c r="A609" s="149"/>
      <c r="B609" s="216"/>
      <c r="C609" s="217"/>
      <c r="D609" s="318"/>
      <c r="E609" s="487"/>
      <c r="F609" s="492"/>
      <c r="G609" s="334"/>
      <c r="H609" s="455"/>
      <c r="I609" s="766"/>
      <c r="J609" s="456">
        <f t="shared" si="49"/>
        <v>0</v>
      </c>
      <c r="K609" s="779"/>
      <c r="L609" s="457">
        <f t="shared" si="50"/>
        <v>0</v>
      </c>
      <c r="M609" s="790">
        <f t="shared" si="51"/>
        <v>0</v>
      </c>
      <c r="N609" s="829">
        <f t="shared" si="51"/>
        <v>0</v>
      </c>
      <c r="O609" s="819"/>
      <c r="P609" s="167"/>
    </row>
    <row r="610" spans="1:16" ht="18.75" customHeight="1" x14ac:dyDescent="0.15">
      <c r="A610" s="149"/>
      <c r="B610" s="216"/>
      <c r="C610" s="217"/>
      <c r="D610" s="318"/>
      <c r="E610" s="487"/>
      <c r="F610" s="492"/>
      <c r="G610" s="334"/>
      <c r="H610" s="455"/>
      <c r="I610" s="766"/>
      <c r="J610" s="456">
        <f t="shared" si="49"/>
        <v>0</v>
      </c>
      <c r="K610" s="779"/>
      <c r="L610" s="457">
        <f t="shared" si="50"/>
        <v>0</v>
      </c>
      <c r="M610" s="790">
        <f t="shared" si="51"/>
        <v>0</v>
      </c>
      <c r="N610" s="829">
        <f t="shared" si="51"/>
        <v>0</v>
      </c>
      <c r="O610" s="819"/>
      <c r="P610" s="167"/>
    </row>
    <row r="611" spans="1:16" ht="18.75" customHeight="1" x14ac:dyDescent="0.15">
      <c r="A611" s="149"/>
      <c r="B611" s="216"/>
      <c r="C611" s="217"/>
      <c r="D611" s="318"/>
      <c r="E611" s="487"/>
      <c r="F611" s="492"/>
      <c r="G611" s="334"/>
      <c r="H611" s="455"/>
      <c r="I611" s="766"/>
      <c r="J611" s="456">
        <f t="shared" si="49"/>
        <v>0</v>
      </c>
      <c r="K611" s="779"/>
      <c r="L611" s="457">
        <f t="shared" si="50"/>
        <v>0</v>
      </c>
      <c r="M611" s="790">
        <f t="shared" si="51"/>
        <v>0</v>
      </c>
      <c r="N611" s="829">
        <f t="shared" si="51"/>
        <v>0</v>
      </c>
      <c r="O611" s="819"/>
      <c r="P611" s="167"/>
    </row>
    <row r="612" spans="1:16" ht="18.75" customHeight="1" x14ac:dyDescent="0.15">
      <c r="A612" s="149"/>
      <c r="B612" s="216"/>
      <c r="C612" s="217"/>
      <c r="D612" s="318"/>
      <c r="E612" s="487"/>
      <c r="F612" s="492"/>
      <c r="G612" s="334"/>
      <c r="H612" s="455"/>
      <c r="I612" s="766"/>
      <c r="J612" s="456">
        <f t="shared" si="49"/>
        <v>0</v>
      </c>
      <c r="K612" s="779"/>
      <c r="L612" s="457">
        <f t="shared" si="50"/>
        <v>0</v>
      </c>
      <c r="M612" s="790">
        <f t="shared" si="51"/>
        <v>0</v>
      </c>
      <c r="N612" s="829">
        <f t="shared" si="51"/>
        <v>0</v>
      </c>
      <c r="O612" s="819"/>
      <c r="P612" s="167"/>
    </row>
    <row r="613" spans="1:16" ht="18.75" customHeight="1" x14ac:dyDescent="0.15">
      <c r="A613" s="149"/>
      <c r="B613" s="216"/>
      <c r="C613" s="217"/>
      <c r="D613" s="318"/>
      <c r="E613" s="487"/>
      <c r="F613" s="492"/>
      <c r="G613" s="334"/>
      <c r="H613" s="455"/>
      <c r="I613" s="766"/>
      <c r="J613" s="456">
        <f t="shared" si="49"/>
        <v>0</v>
      </c>
      <c r="K613" s="779"/>
      <c r="L613" s="457">
        <f t="shared" si="50"/>
        <v>0</v>
      </c>
      <c r="M613" s="790">
        <f t="shared" si="51"/>
        <v>0</v>
      </c>
      <c r="N613" s="829">
        <f t="shared" si="51"/>
        <v>0</v>
      </c>
      <c r="O613" s="819"/>
      <c r="P613" s="167"/>
    </row>
    <row r="614" spans="1:16" ht="18.75" customHeight="1" x14ac:dyDescent="0.15">
      <c r="A614" s="149"/>
      <c r="B614" s="216"/>
      <c r="C614" s="217"/>
      <c r="D614" s="318"/>
      <c r="E614" s="487"/>
      <c r="F614" s="492"/>
      <c r="G614" s="334"/>
      <c r="H614" s="455"/>
      <c r="I614" s="766"/>
      <c r="J614" s="456">
        <f t="shared" si="49"/>
        <v>0</v>
      </c>
      <c r="K614" s="779"/>
      <c r="L614" s="457">
        <f t="shared" si="50"/>
        <v>0</v>
      </c>
      <c r="M614" s="790">
        <f t="shared" si="51"/>
        <v>0</v>
      </c>
      <c r="N614" s="829">
        <f t="shared" si="51"/>
        <v>0</v>
      </c>
      <c r="O614" s="819"/>
      <c r="P614" s="167"/>
    </row>
    <row r="615" spans="1:16" ht="18.75" customHeight="1" x14ac:dyDescent="0.15">
      <c r="A615" s="149"/>
      <c r="B615" s="216"/>
      <c r="C615" s="217"/>
      <c r="D615" s="318"/>
      <c r="E615" s="487"/>
      <c r="F615" s="492"/>
      <c r="G615" s="334"/>
      <c r="H615" s="455"/>
      <c r="I615" s="766"/>
      <c r="J615" s="456">
        <f t="shared" si="49"/>
        <v>0</v>
      </c>
      <c r="K615" s="779"/>
      <c r="L615" s="457">
        <f t="shared" si="50"/>
        <v>0</v>
      </c>
      <c r="M615" s="790">
        <f t="shared" si="51"/>
        <v>0</v>
      </c>
      <c r="N615" s="829">
        <f t="shared" si="51"/>
        <v>0</v>
      </c>
      <c r="O615" s="819"/>
      <c r="P615" s="167"/>
    </row>
    <row r="616" spans="1:16" ht="18.75" customHeight="1" x14ac:dyDescent="0.15">
      <c r="A616" s="149"/>
      <c r="B616" s="216"/>
      <c r="C616" s="217"/>
      <c r="D616" s="318"/>
      <c r="E616" s="487"/>
      <c r="F616" s="492"/>
      <c r="G616" s="334"/>
      <c r="H616" s="455"/>
      <c r="I616" s="766"/>
      <c r="J616" s="456">
        <f t="shared" si="49"/>
        <v>0</v>
      </c>
      <c r="K616" s="779"/>
      <c r="L616" s="457">
        <f t="shared" si="50"/>
        <v>0</v>
      </c>
      <c r="M616" s="790">
        <f t="shared" si="51"/>
        <v>0</v>
      </c>
      <c r="N616" s="829">
        <f t="shared" si="51"/>
        <v>0</v>
      </c>
      <c r="O616" s="819"/>
      <c r="P616" s="167"/>
    </row>
    <row r="617" spans="1:16" ht="18.75" customHeight="1" x14ac:dyDescent="0.15">
      <c r="A617" s="149"/>
      <c r="B617" s="216"/>
      <c r="C617" s="217"/>
      <c r="D617" s="318"/>
      <c r="E617" s="487"/>
      <c r="F617" s="492"/>
      <c r="G617" s="334"/>
      <c r="H617" s="455"/>
      <c r="I617" s="766"/>
      <c r="J617" s="456">
        <f t="shared" si="49"/>
        <v>0</v>
      </c>
      <c r="K617" s="779"/>
      <c r="L617" s="457">
        <f t="shared" si="50"/>
        <v>0</v>
      </c>
      <c r="M617" s="790">
        <f t="shared" si="51"/>
        <v>0</v>
      </c>
      <c r="N617" s="829">
        <f t="shared" si="51"/>
        <v>0</v>
      </c>
      <c r="O617" s="819"/>
      <c r="P617" s="167"/>
    </row>
    <row r="618" spans="1:16" ht="18.75" customHeight="1" x14ac:dyDescent="0.15">
      <c r="A618" s="149"/>
      <c r="B618" s="216"/>
      <c r="C618" s="217"/>
      <c r="D618" s="318"/>
      <c r="E618" s="487"/>
      <c r="F618" s="492"/>
      <c r="G618" s="334"/>
      <c r="H618" s="455"/>
      <c r="I618" s="766"/>
      <c r="J618" s="456">
        <f t="shared" si="49"/>
        <v>0</v>
      </c>
      <c r="K618" s="779"/>
      <c r="L618" s="457">
        <f t="shared" si="50"/>
        <v>0</v>
      </c>
      <c r="M618" s="790">
        <f t="shared" si="51"/>
        <v>0</v>
      </c>
      <c r="N618" s="829">
        <f t="shared" si="51"/>
        <v>0</v>
      </c>
      <c r="O618" s="819"/>
      <c r="P618" s="167"/>
    </row>
    <row r="619" spans="1:16" ht="18.75" customHeight="1" x14ac:dyDescent="0.15">
      <c r="A619" s="149"/>
      <c r="B619" s="216"/>
      <c r="C619" s="217"/>
      <c r="D619" s="318"/>
      <c r="E619" s="487"/>
      <c r="F619" s="492"/>
      <c r="G619" s="334"/>
      <c r="H619" s="455"/>
      <c r="I619" s="766"/>
      <c r="J619" s="456">
        <f t="shared" si="49"/>
        <v>0</v>
      </c>
      <c r="K619" s="779"/>
      <c r="L619" s="457">
        <f t="shared" si="50"/>
        <v>0</v>
      </c>
      <c r="M619" s="790">
        <f t="shared" si="51"/>
        <v>0</v>
      </c>
      <c r="N619" s="829">
        <f t="shared" si="51"/>
        <v>0</v>
      </c>
      <c r="O619" s="819"/>
      <c r="P619" s="167"/>
    </row>
    <row r="620" spans="1:16" ht="18.75" customHeight="1" x14ac:dyDescent="0.15">
      <c r="A620" s="149"/>
      <c r="B620" s="216"/>
      <c r="C620" s="217"/>
      <c r="D620" s="318"/>
      <c r="E620" s="487"/>
      <c r="F620" s="492"/>
      <c r="G620" s="334"/>
      <c r="H620" s="455"/>
      <c r="I620" s="766"/>
      <c r="J620" s="456">
        <f t="shared" si="49"/>
        <v>0</v>
      </c>
      <c r="K620" s="779"/>
      <c r="L620" s="457">
        <f t="shared" si="50"/>
        <v>0</v>
      </c>
      <c r="M620" s="790">
        <f t="shared" si="51"/>
        <v>0</v>
      </c>
      <c r="N620" s="829">
        <f t="shared" si="51"/>
        <v>0</v>
      </c>
      <c r="O620" s="819"/>
      <c r="P620" s="167"/>
    </row>
    <row r="621" spans="1:16" ht="18.75" customHeight="1" x14ac:dyDescent="0.15">
      <c r="A621" s="149"/>
      <c r="B621" s="216"/>
      <c r="C621" s="217"/>
      <c r="D621" s="318"/>
      <c r="E621" s="487"/>
      <c r="F621" s="492"/>
      <c r="G621" s="334"/>
      <c r="H621" s="455"/>
      <c r="I621" s="766"/>
      <c r="J621" s="456">
        <f t="shared" si="49"/>
        <v>0</v>
      </c>
      <c r="K621" s="779"/>
      <c r="L621" s="457">
        <f t="shared" si="50"/>
        <v>0</v>
      </c>
      <c r="M621" s="790">
        <f t="shared" si="51"/>
        <v>0</v>
      </c>
      <c r="N621" s="829">
        <f t="shared" si="51"/>
        <v>0</v>
      </c>
      <c r="O621" s="819"/>
      <c r="P621" s="167"/>
    </row>
    <row r="622" spans="1:16" ht="18.75" customHeight="1" x14ac:dyDescent="0.15">
      <c r="A622" s="149"/>
      <c r="B622" s="216"/>
      <c r="C622" s="217"/>
      <c r="D622" s="318"/>
      <c r="E622" s="487"/>
      <c r="F622" s="493"/>
      <c r="G622" s="334"/>
      <c r="H622" s="455"/>
      <c r="I622" s="766"/>
      <c r="J622" s="456">
        <f t="shared" si="49"/>
        <v>0</v>
      </c>
      <c r="K622" s="779"/>
      <c r="L622" s="457">
        <f t="shared" si="50"/>
        <v>0</v>
      </c>
      <c r="M622" s="790">
        <f t="shared" si="51"/>
        <v>0</v>
      </c>
      <c r="N622" s="829">
        <f t="shared" si="51"/>
        <v>0</v>
      </c>
      <c r="O622" s="819"/>
      <c r="P622" s="167"/>
    </row>
    <row r="623" spans="1:16" ht="18.75" customHeight="1" x14ac:dyDescent="0.15">
      <c r="A623" s="149"/>
      <c r="B623" s="216"/>
      <c r="C623" s="217"/>
      <c r="D623" s="318"/>
      <c r="E623" s="487"/>
      <c r="F623" s="493"/>
      <c r="G623" s="334"/>
      <c r="H623" s="455"/>
      <c r="I623" s="766"/>
      <c r="J623" s="456">
        <f t="shared" si="49"/>
        <v>0</v>
      </c>
      <c r="K623" s="779"/>
      <c r="L623" s="457">
        <f t="shared" si="50"/>
        <v>0</v>
      </c>
      <c r="M623" s="790">
        <f t="shared" si="51"/>
        <v>0</v>
      </c>
      <c r="N623" s="829">
        <f t="shared" si="51"/>
        <v>0</v>
      </c>
      <c r="O623" s="819"/>
      <c r="P623" s="167"/>
    </row>
    <row r="624" spans="1:16" ht="18.75" customHeight="1" x14ac:dyDescent="0.15">
      <c r="A624" s="149"/>
      <c r="B624" s="216"/>
      <c r="C624" s="217"/>
      <c r="D624" s="318"/>
      <c r="E624" s="487"/>
      <c r="F624" s="493"/>
      <c r="G624" s="334"/>
      <c r="H624" s="455"/>
      <c r="I624" s="766"/>
      <c r="J624" s="456">
        <f t="shared" si="49"/>
        <v>0</v>
      </c>
      <c r="K624" s="779"/>
      <c r="L624" s="457">
        <f t="shared" si="50"/>
        <v>0</v>
      </c>
      <c r="M624" s="790">
        <f t="shared" si="51"/>
        <v>0</v>
      </c>
      <c r="N624" s="829">
        <f t="shared" si="51"/>
        <v>0</v>
      </c>
      <c r="O624" s="819"/>
      <c r="P624" s="167"/>
    </row>
    <row r="625" spans="1:29" ht="18.75" customHeight="1" x14ac:dyDescent="0.15">
      <c r="A625" s="149"/>
      <c r="B625" s="216"/>
      <c r="C625" s="217"/>
      <c r="D625" s="318"/>
      <c r="E625" s="487"/>
      <c r="F625" s="493"/>
      <c r="G625" s="334"/>
      <c r="H625" s="455"/>
      <c r="I625" s="766"/>
      <c r="J625" s="456">
        <f t="shared" si="49"/>
        <v>0</v>
      </c>
      <c r="K625" s="779"/>
      <c r="L625" s="457">
        <f t="shared" si="50"/>
        <v>0</v>
      </c>
      <c r="M625" s="790">
        <f t="shared" si="51"/>
        <v>0</v>
      </c>
      <c r="N625" s="829">
        <f t="shared" si="51"/>
        <v>0</v>
      </c>
      <c r="O625" s="819"/>
      <c r="P625" s="167"/>
    </row>
    <row r="626" spans="1:29" ht="18.75" customHeight="1" x14ac:dyDescent="0.15">
      <c r="A626" s="149"/>
      <c r="B626" s="216"/>
      <c r="C626" s="217"/>
      <c r="D626" s="318"/>
      <c r="E626" s="487"/>
      <c r="F626" s="493"/>
      <c r="G626" s="334"/>
      <c r="H626" s="455"/>
      <c r="I626" s="766"/>
      <c r="J626" s="456">
        <f t="shared" si="49"/>
        <v>0</v>
      </c>
      <c r="K626" s="779"/>
      <c r="L626" s="457">
        <f t="shared" si="50"/>
        <v>0</v>
      </c>
      <c r="M626" s="790">
        <f t="shared" si="51"/>
        <v>0</v>
      </c>
      <c r="N626" s="829">
        <f t="shared" si="51"/>
        <v>0</v>
      </c>
      <c r="O626" s="819"/>
      <c r="P626" s="167"/>
    </row>
    <row r="627" spans="1:29" ht="18.75" customHeight="1" x14ac:dyDescent="0.15">
      <c r="A627" s="149"/>
      <c r="B627" s="216"/>
      <c r="C627" s="217"/>
      <c r="D627" s="318"/>
      <c r="E627" s="487"/>
      <c r="F627" s="493"/>
      <c r="G627" s="334"/>
      <c r="H627" s="455"/>
      <c r="I627" s="766"/>
      <c r="J627" s="456">
        <f t="shared" si="49"/>
        <v>0</v>
      </c>
      <c r="K627" s="779"/>
      <c r="L627" s="457">
        <f t="shared" si="50"/>
        <v>0</v>
      </c>
      <c r="M627" s="790">
        <f t="shared" si="51"/>
        <v>0</v>
      </c>
      <c r="N627" s="829">
        <f t="shared" si="51"/>
        <v>0</v>
      </c>
      <c r="O627" s="819"/>
      <c r="P627" s="167"/>
    </row>
    <row r="628" spans="1:29" ht="18.75" customHeight="1" x14ac:dyDescent="0.15">
      <c r="A628" s="149"/>
      <c r="B628" s="216"/>
      <c r="C628" s="217"/>
      <c r="D628" s="318"/>
      <c r="E628" s="487"/>
      <c r="F628" s="493"/>
      <c r="G628" s="334"/>
      <c r="H628" s="455"/>
      <c r="I628" s="766"/>
      <c r="J628" s="456">
        <f t="shared" si="49"/>
        <v>0</v>
      </c>
      <c r="K628" s="779"/>
      <c r="L628" s="457">
        <f t="shared" si="50"/>
        <v>0</v>
      </c>
      <c r="M628" s="790">
        <f t="shared" si="51"/>
        <v>0</v>
      </c>
      <c r="N628" s="829">
        <f t="shared" si="51"/>
        <v>0</v>
      </c>
      <c r="O628" s="819"/>
      <c r="P628" s="167"/>
    </row>
    <row r="629" spans="1:29" ht="18.75" customHeight="1" x14ac:dyDescent="0.15">
      <c r="A629" s="149"/>
      <c r="B629" s="216"/>
      <c r="C629" s="217"/>
      <c r="D629" s="318"/>
      <c r="E629" s="487"/>
      <c r="F629" s="493"/>
      <c r="G629" s="334"/>
      <c r="H629" s="455"/>
      <c r="I629" s="766"/>
      <c r="J629" s="456">
        <f t="shared" si="49"/>
        <v>0</v>
      </c>
      <c r="K629" s="779"/>
      <c r="L629" s="457">
        <f t="shared" si="50"/>
        <v>0</v>
      </c>
      <c r="M629" s="790">
        <f t="shared" si="51"/>
        <v>0</v>
      </c>
      <c r="N629" s="829">
        <f t="shared" si="51"/>
        <v>0</v>
      </c>
      <c r="O629" s="819"/>
      <c r="P629" s="167"/>
    </row>
    <row r="630" spans="1:29" ht="18.75" customHeight="1" x14ac:dyDescent="0.15">
      <c r="A630" s="149"/>
      <c r="B630" s="216"/>
      <c r="C630" s="217"/>
      <c r="D630" s="318"/>
      <c r="E630" s="487"/>
      <c r="F630" s="493"/>
      <c r="G630" s="334"/>
      <c r="H630" s="455"/>
      <c r="I630" s="766"/>
      <c r="J630" s="456">
        <f t="shared" si="49"/>
        <v>0</v>
      </c>
      <c r="K630" s="779"/>
      <c r="L630" s="457">
        <f t="shared" si="50"/>
        <v>0</v>
      </c>
      <c r="M630" s="790">
        <f t="shared" si="51"/>
        <v>0</v>
      </c>
      <c r="N630" s="829">
        <f t="shared" si="51"/>
        <v>0</v>
      </c>
      <c r="O630" s="819"/>
      <c r="P630" s="167"/>
    </row>
    <row r="631" spans="1:29" ht="18.75" customHeight="1" x14ac:dyDescent="0.15">
      <c r="A631" s="149"/>
      <c r="B631" s="216"/>
      <c r="C631" s="217"/>
      <c r="D631" s="318"/>
      <c r="E631" s="487"/>
      <c r="F631" s="493"/>
      <c r="G631" s="334"/>
      <c r="H631" s="455"/>
      <c r="I631" s="766"/>
      <c r="J631" s="456">
        <f t="shared" si="49"/>
        <v>0</v>
      </c>
      <c r="K631" s="779"/>
      <c r="L631" s="457">
        <f t="shared" si="50"/>
        <v>0</v>
      </c>
      <c r="M631" s="790">
        <f t="shared" si="51"/>
        <v>0</v>
      </c>
      <c r="N631" s="829">
        <f t="shared" si="51"/>
        <v>0</v>
      </c>
      <c r="O631" s="819"/>
      <c r="P631" s="167"/>
    </row>
    <row r="632" spans="1:29" ht="18.75" customHeight="1" x14ac:dyDescent="0.15">
      <c r="A632" s="149"/>
      <c r="B632" s="216"/>
      <c r="C632" s="217"/>
      <c r="D632" s="318"/>
      <c r="E632" s="487"/>
      <c r="F632" s="493"/>
      <c r="G632" s="334"/>
      <c r="H632" s="455"/>
      <c r="I632" s="766"/>
      <c r="J632" s="456">
        <f t="shared" si="49"/>
        <v>0</v>
      </c>
      <c r="K632" s="779"/>
      <c r="L632" s="457">
        <f t="shared" si="50"/>
        <v>0</v>
      </c>
      <c r="M632" s="790">
        <f t="shared" si="51"/>
        <v>0</v>
      </c>
      <c r="N632" s="829">
        <f t="shared" si="51"/>
        <v>0</v>
      </c>
      <c r="O632" s="819"/>
      <c r="P632" s="167"/>
    </row>
    <row r="633" spans="1:29" s="135" customFormat="1" ht="18.75" customHeight="1" x14ac:dyDescent="0.15">
      <c r="A633" s="149"/>
      <c r="B633" s="216"/>
      <c r="C633" s="217"/>
      <c r="D633" s="318"/>
      <c r="E633" s="353" t="s">
        <v>418</v>
      </c>
      <c r="F633" s="182" t="s">
        <v>852</v>
      </c>
      <c r="G633" s="334"/>
      <c r="H633" s="455"/>
      <c r="I633" s="766"/>
      <c r="J633" s="459">
        <f>SUMIFS(J602:J632,D602:D632,"設備（部材）")</f>
        <v>0</v>
      </c>
      <c r="K633" s="779"/>
      <c r="L633" s="460">
        <f>SUMIFS(L602:L632,D602:D632,"設備（部材）")</f>
        <v>0</v>
      </c>
      <c r="M633" s="790"/>
      <c r="N633" s="831">
        <f>J633-L633</f>
        <v>0</v>
      </c>
      <c r="O633" s="819"/>
      <c r="Q633" s="134"/>
      <c r="R633" s="134"/>
      <c r="S633" s="134"/>
      <c r="T633" s="134"/>
      <c r="U633" s="134"/>
      <c r="V633" s="134"/>
      <c r="W633" s="134"/>
      <c r="X633" s="134"/>
      <c r="Y633" s="134"/>
      <c r="Z633" s="134"/>
      <c r="AA633" s="134"/>
      <c r="AB633" s="134"/>
      <c r="AC633" s="134"/>
    </row>
    <row r="634" spans="1:29" s="135" customFormat="1" ht="18.75" customHeight="1" x14ac:dyDescent="0.15">
      <c r="A634" s="149"/>
      <c r="B634" s="216"/>
      <c r="C634" s="217"/>
      <c r="D634" s="318"/>
      <c r="E634" s="353" t="s">
        <v>853</v>
      </c>
      <c r="F634" s="182" t="s">
        <v>852</v>
      </c>
      <c r="G634" s="334"/>
      <c r="H634" s="455"/>
      <c r="I634" s="766"/>
      <c r="J634" s="459">
        <f>SUMIFS(J602:J632,D602:D632,"工事")</f>
        <v>0</v>
      </c>
      <c r="K634" s="779"/>
      <c r="L634" s="460">
        <f>SUMIFS(L602:L632,D602:D632,"工事")</f>
        <v>0</v>
      </c>
      <c r="M634" s="790"/>
      <c r="N634" s="831">
        <f>J634-L634</f>
        <v>0</v>
      </c>
      <c r="O634" s="819"/>
      <c r="Q634" s="134"/>
      <c r="R634" s="134"/>
      <c r="S634" s="134"/>
      <c r="T634" s="134"/>
      <c r="U634" s="134"/>
      <c r="V634" s="134"/>
      <c r="W634" s="134"/>
      <c r="X634" s="134"/>
      <c r="Y634" s="134"/>
      <c r="Z634" s="134"/>
      <c r="AA634" s="134"/>
      <c r="AB634" s="134"/>
      <c r="AC634" s="134"/>
    </row>
    <row r="635" spans="1:29" s="135" customFormat="1" ht="18.75" customHeight="1" thickBot="1" x14ac:dyDescent="0.2">
      <c r="A635" s="149"/>
      <c r="B635" s="218"/>
      <c r="C635" s="219"/>
      <c r="D635" s="319"/>
      <c r="E635" s="354" t="s">
        <v>850</v>
      </c>
      <c r="F635" s="355" t="s">
        <v>851</v>
      </c>
      <c r="G635" s="345"/>
      <c r="H635" s="489"/>
      <c r="I635" s="774"/>
      <c r="J635" s="494">
        <f>J633+J634</f>
        <v>0</v>
      </c>
      <c r="K635" s="786"/>
      <c r="L635" s="495">
        <f>L633+L634</f>
        <v>0</v>
      </c>
      <c r="M635" s="804"/>
      <c r="N635" s="832">
        <f>J635-L635</f>
        <v>0</v>
      </c>
      <c r="O635" s="838"/>
      <c r="Q635" s="134"/>
      <c r="R635" s="134"/>
      <c r="S635" s="134"/>
      <c r="T635" s="134"/>
      <c r="U635" s="134"/>
      <c r="V635" s="134"/>
      <c r="W635" s="134"/>
      <c r="X635" s="134"/>
      <c r="Y635" s="134"/>
      <c r="Z635" s="134"/>
      <c r="AA635" s="134"/>
      <c r="AB635" s="134"/>
      <c r="AC635" s="134"/>
    </row>
    <row r="636" spans="1:29" s="135" customFormat="1" ht="18.75" customHeight="1" x14ac:dyDescent="0.15">
      <c r="A636" s="161"/>
      <c r="B636" s="185"/>
      <c r="C636" s="185"/>
      <c r="D636" s="185"/>
      <c r="E636" s="186"/>
      <c r="F636" s="165"/>
      <c r="G636" s="187"/>
      <c r="H636" s="175"/>
      <c r="I636" s="188"/>
      <c r="J636" s="189"/>
      <c r="K636" s="190"/>
      <c r="L636" s="191"/>
      <c r="M636" s="175"/>
      <c r="N636" s="192"/>
      <c r="O636" s="193"/>
      <c r="Q636" s="134"/>
      <c r="R636" s="134"/>
      <c r="S636" s="134"/>
      <c r="T636" s="134"/>
      <c r="U636" s="134"/>
      <c r="V636" s="134"/>
      <c r="W636" s="134"/>
      <c r="X636" s="134"/>
      <c r="Y636" s="134"/>
      <c r="Z636" s="134"/>
      <c r="AA636" s="134"/>
      <c r="AB636" s="134"/>
      <c r="AC636" s="134"/>
    </row>
  </sheetData>
  <sheetProtection insertRows="0" deleteRows="0" selectLockedCells="1"/>
  <mergeCells count="9">
    <mergeCell ref="B9:O9"/>
    <mergeCell ref="B10:E10"/>
    <mergeCell ref="B11:D13"/>
    <mergeCell ref="G11:G13"/>
    <mergeCell ref="H11:N11"/>
    <mergeCell ref="H12:H13"/>
    <mergeCell ref="I12:J12"/>
    <mergeCell ref="K12:L12"/>
    <mergeCell ref="M12:N12"/>
  </mergeCells>
  <phoneticPr fontId="7"/>
  <conditionalFormatting sqref="B15:B635 C18">
    <cfRule type="expression" dxfId="95" priority="31">
      <formula>B15="共用部"</formula>
    </cfRule>
    <cfRule type="expression" dxfId="94" priority="32">
      <formula>B15="専有部"</formula>
    </cfRule>
  </conditionalFormatting>
  <conditionalFormatting sqref="E96">
    <cfRule type="notContainsBlanks" dxfId="93" priority="29">
      <formula>LEN(TRIM(E96))&gt;0</formula>
    </cfRule>
    <cfRule type="expression" dxfId="92" priority="30">
      <formula>B96&lt;&gt;""</formula>
    </cfRule>
  </conditionalFormatting>
  <conditionalFormatting sqref="E140">
    <cfRule type="notContainsBlanks" dxfId="91" priority="27">
      <formula>LEN(TRIM(E140))&gt;0</formula>
    </cfRule>
    <cfRule type="expression" dxfId="90" priority="28">
      <formula>B140&lt;&gt;""</formula>
    </cfRule>
  </conditionalFormatting>
  <conditionalFormatting sqref="E184">
    <cfRule type="notContainsBlanks" dxfId="89" priority="25">
      <formula>LEN(TRIM(E184))&gt;0</formula>
    </cfRule>
    <cfRule type="expression" dxfId="88" priority="26">
      <formula>B184&lt;&gt;""</formula>
    </cfRule>
  </conditionalFormatting>
  <conditionalFormatting sqref="E218">
    <cfRule type="notContainsBlanks" dxfId="87" priority="23">
      <formula>LEN(TRIM(E218))&gt;0</formula>
    </cfRule>
    <cfRule type="expression" dxfId="86" priority="24">
      <formula>B218&lt;&gt;""</formula>
    </cfRule>
  </conditionalFormatting>
  <conditionalFormatting sqref="E252">
    <cfRule type="notContainsBlanks" dxfId="85" priority="21">
      <formula>LEN(TRIM(E252))&gt;0</formula>
    </cfRule>
    <cfRule type="expression" dxfId="84" priority="22">
      <formula>B252&lt;&gt;""</formula>
    </cfRule>
  </conditionalFormatting>
  <conditionalFormatting sqref="E286">
    <cfRule type="notContainsBlanks" dxfId="83" priority="19">
      <formula>LEN(TRIM(E286))&gt;0</formula>
    </cfRule>
    <cfRule type="expression" dxfId="82" priority="20">
      <formula>B286&lt;&gt;""</formula>
    </cfRule>
  </conditionalFormatting>
  <conditionalFormatting sqref="E321">
    <cfRule type="notContainsBlanks" dxfId="81" priority="17">
      <formula>LEN(TRIM(E321))&gt;0</formula>
    </cfRule>
    <cfRule type="expression" dxfId="80" priority="18">
      <formula>B321&lt;&gt;""</formula>
    </cfRule>
  </conditionalFormatting>
  <conditionalFormatting sqref="E356">
    <cfRule type="notContainsBlanks" dxfId="79" priority="15">
      <formula>LEN(TRIM(E356))&gt;0</formula>
    </cfRule>
    <cfRule type="expression" dxfId="78" priority="16">
      <formula>B356&lt;&gt;""</formula>
    </cfRule>
  </conditionalFormatting>
  <conditionalFormatting sqref="E391">
    <cfRule type="notContainsBlanks" dxfId="77" priority="13">
      <formula>LEN(TRIM(E391))&gt;0</formula>
    </cfRule>
    <cfRule type="expression" dxfId="76" priority="14">
      <formula>B391&lt;&gt;""</formula>
    </cfRule>
  </conditionalFormatting>
  <conditionalFormatting sqref="E426">
    <cfRule type="notContainsBlanks" dxfId="75" priority="11">
      <formula>LEN(TRIM(E426))&gt;0</formula>
    </cfRule>
    <cfRule type="expression" dxfId="74" priority="12">
      <formula>B426&lt;&gt;""</formula>
    </cfRule>
  </conditionalFormatting>
  <conditionalFormatting sqref="E461">
    <cfRule type="notContainsBlanks" dxfId="73" priority="9">
      <formula>LEN(TRIM(E461))&gt;0</formula>
    </cfRule>
    <cfRule type="expression" dxfId="72" priority="10">
      <formula>B461&lt;&gt;""</formula>
    </cfRule>
  </conditionalFormatting>
  <conditionalFormatting sqref="E496">
    <cfRule type="notContainsBlanks" dxfId="71" priority="7">
      <formula>LEN(TRIM(E496))&gt;0</formula>
    </cfRule>
    <cfRule type="expression" dxfId="70" priority="8">
      <formula>B496&lt;&gt;""</formula>
    </cfRule>
  </conditionalFormatting>
  <conditionalFormatting sqref="E531">
    <cfRule type="notContainsBlanks" dxfId="69" priority="5">
      <formula>LEN(TRIM(E531))&gt;0</formula>
    </cfRule>
    <cfRule type="expression" dxfId="68" priority="6">
      <formula>B531&lt;&gt;""</formula>
    </cfRule>
  </conditionalFormatting>
  <conditionalFormatting sqref="E566">
    <cfRule type="notContainsBlanks" dxfId="67" priority="3">
      <formula>LEN(TRIM(E566))&gt;0</formula>
    </cfRule>
    <cfRule type="expression" dxfId="66" priority="4">
      <formula>B566&lt;&gt;""</formula>
    </cfRule>
  </conditionalFormatting>
  <conditionalFormatting sqref="E601">
    <cfRule type="notContainsBlanks" dxfId="65" priority="1">
      <formula>LEN(TRIM(E601))&gt;0</formula>
    </cfRule>
    <cfRule type="expression" dxfId="64" priority="2">
      <formula>B601&lt;&gt;""</formula>
    </cfRule>
  </conditionalFormatting>
  <dataValidations count="5">
    <dataValidation imeMode="on" allowBlank="1" showInputMessage="1" showErrorMessage="1" sqref="O14:O635"/>
    <dataValidation imeMode="disabled" allowBlank="1" showInputMessage="1" showErrorMessage="1" sqref="H38:N53 H56:N635"/>
    <dataValidation type="list" allowBlank="1" showInputMessage="1" showErrorMessage="1" sqref="C96 C140 C184 C218 C252 C286 C321 C356 C391 C426 C461 C496 C531 C566 C601">
      <formula1>"断熱,空調,給湯,換気,照明,HEMS,MEMS,その他"</formula1>
    </dataValidation>
    <dataValidation type="list" allowBlank="1" showInputMessage="1" showErrorMessage="1" sqref="B96 B140 B184 B218 B252 B286 B321 B356 B391 B426 B461 B496 B531 B566 B601">
      <formula1>"専有部,共用部"</formula1>
    </dataValidation>
    <dataValidation type="list" allowBlank="1" showInputMessage="1" showErrorMessage="1" sqref="D97:D136 D141:D180 D185:D214 D219:D248 D253:D282 D287:D317 D322:D352 D357:D387 D392:D422 D427:D457 D462:D492 D497:D527 D532:D562 D567:D597 D602:D632">
      <formula1>"設備（部材）,工事"</formula1>
    </dataValidation>
  </dataValidations>
  <pageMargins left="1.4173228346456694" right="0" top="0.98425196850393704" bottom="0.98425196850393704" header="0.51181102362204722" footer="0.51181102362204722"/>
  <pageSetup paperSize="9" scale="49" fitToWidth="0" fitToHeight="0" orientation="portrait" cellComments="asDisplayed" r:id="rId1"/>
  <headerFooter alignWithMargins="0">
    <oddFooter>&amp;C&amp;"Meiryo UI,標準"&amp;18&amp;P</oddFooter>
  </headerFooter>
  <rowBreaks count="8" manualBreakCount="8">
    <brk id="86" min="1" max="14" man="1"/>
    <brk id="139" min="1" max="14" man="1"/>
    <brk id="217" min="1" max="14" man="1"/>
    <brk id="285" min="1" max="14" man="1"/>
    <brk id="355" min="1" max="14" man="1"/>
    <brk id="425" min="1" max="14" man="1"/>
    <brk id="495" min="1" max="14" man="1"/>
    <brk id="565" min="1"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6"/>
  <sheetViews>
    <sheetView showGridLines="0" view="pageBreakPreview" zoomScale="55" zoomScaleNormal="85" zoomScaleSheetLayoutView="55" workbookViewId="0">
      <pane ySplit="13" topLeftCell="A14" activePane="bottomLeft" state="frozen"/>
      <selection pane="bottomLeft"/>
    </sheetView>
  </sheetViews>
  <sheetFormatPr defaultRowHeight="18.75" customHeight="1" x14ac:dyDescent="0.15"/>
  <cols>
    <col min="1" max="1" width="5.625" style="134" customWidth="1"/>
    <col min="2" max="3" width="8.125" style="141" customWidth="1"/>
    <col min="4" max="4" width="9.125" style="141" customWidth="1"/>
    <col min="5" max="5" width="28.625" style="134" customWidth="1"/>
    <col min="6" max="6" width="15" style="134" customWidth="1"/>
    <col min="7" max="7" width="4.375" style="135" customWidth="1"/>
    <col min="8" max="8" width="10.625" style="136" customWidth="1"/>
    <col min="9" max="9" width="7.125" style="136" customWidth="1"/>
    <col min="10" max="10" width="15.25" style="137" customWidth="1"/>
    <col min="11" max="11" width="7.125" style="136" customWidth="1"/>
    <col min="12" max="12" width="15.25" style="137" customWidth="1"/>
    <col min="13" max="13" width="7.125" style="138" customWidth="1"/>
    <col min="14" max="14" width="15.25" style="139" customWidth="1"/>
    <col min="15" max="15" width="14.625" style="140" customWidth="1"/>
    <col min="16" max="16" width="4.25" style="135" customWidth="1"/>
    <col min="17" max="27" width="9" style="134"/>
    <col min="28" max="29" width="9" style="134" customWidth="1"/>
    <col min="30" max="16384" width="9" style="134"/>
  </cols>
  <sheetData>
    <row r="1" spans="1:16" ht="22.5" customHeight="1" x14ac:dyDescent="0.15">
      <c r="B1" s="80" t="s">
        <v>160</v>
      </c>
      <c r="C1" s="80"/>
      <c r="D1" s="80"/>
    </row>
    <row r="2" spans="1:16" ht="15" customHeight="1" x14ac:dyDescent="0.15">
      <c r="B2" s="80" t="s">
        <v>872</v>
      </c>
      <c r="C2" s="80"/>
      <c r="D2" s="80"/>
    </row>
    <row r="3" spans="1:16" ht="15" customHeight="1" x14ac:dyDescent="0.15">
      <c r="B3" s="80" t="s">
        <v>514</v>
      </c>
      <c r="C3" s="80"/>
      <c r="D3" s="80"/>
    </row>
    <row r="4" spans="1:16" ht="15" customHeight="1" x14ac:dyDescent="0.15">
      <c r="B4" s="80" t="s">
        <v>515</v>
      </c>
      <c r="C4" s="80"/>
      <c r="D4" s="80"/>
    </row>
    <row r="5" spans="1:16" ht="7.5" customHeight="1" x14ac:dyDescent="0.15">
      <c r="B5" s="80"/>
      <c r="C5" s="80"/>
      <c r="D5" s="80"/>
    </row>
    <row r="6" spans="1:16" ht="15" customHeight="1" x14ac:dyDescent="0.15">
      <c r="B6" s="80" t="s">
        <v>875</v>
      </c>
      <c r="C6" s="80"/>
      <c r="D6" s="80"/>
    </row>
    <row r="7" spans="1:16" ht="15" customHeight="1" x14ac:dyDescent="0.15">
      <c r="B7" s="80" t="s">
        <v>516</v>
      </c>
      <c r="C7" s="80"/>
      <c r="D7" s="80"/>
    </row>
    <row r="8" spans="1:16" ht="15" customHeight="1" x14ac:dyDescent="0.15"/>
    <row r="9" spans="1:16" ht="15" customHeight="1" x14ac:dyDescent="0.15">
      <c r="B9" s="1884" t="s">
        <v>806</v>
      </c>
      <c r="C9" s="1884"/>
      <c r="D9" s="1884"/>
      <c r="E9" s="1884"/>
      <c r="F9" s="1884"/>
      <c r="G9" s="1884"/>
      <c r="H9" s="1884"/>
      <c r="I9" s="1884"/>
      <c r="J9" s="1884"/>
      <c r="K9" s="1884"/>
      <c r="L9" s="1884"/>
      <c r="M9" s="1884"/>
      <c r="N9" s="1884"/>
      <c r="O9" s="1884"/>
    </row>
    <row r="10" spans="1:16" ht="22.5" customHeight="1" thickBot="1" x14ac:dyDescent="0.2">
      <c r="B10" s="1885" t="s">
        <v>837</v>
      </c>
      <c r="C10" s="1885"/>
      <c r="D10" s="1885"/>
      <c r="E10" s="1885"/>
      <c r="F10" s="142"/>
      <c r="G10" s="143"/>
      <c r="H10" s="144"/>
      <c r="I10" s="144"/>
      <c r="J10" s="145"/>
      <c r="K10" s="144"/>
      <c r="L10" s="145"/>
      <c r="M10" s="146"/>
      <c r="N10" s="147"/>
      <c r="O10" s="148"/>
    </row>
    <row r="11" spans="1:16" ht="18.75" customHeight="1" x14ac:dyDescent="0.15">
      <c r="A11" s="149"/>
      <c r="B11" s="1875" t="s">
        <v>317</v>
      </c>
      <c r="C11" s="1876"/>
      <c r="D11" s="1877"/>
      <c r="E11" s="150" t="s">
        <v>161</v>
      </c>
      <c r="F11" s="151"/>
      <c r="G11" s="1886" t="s">
        <v>162</v>
      </c>
      <c r="H11" s="1889" t="s">
        <v>163</v>
      </c>
      <c r="I11" s="1890"/>
      <c r="J11" s="1890"/>
      <c r="K11" s="1890"/>
      <c r="L11" s="1890"/>
      <c r="M11" s="1890"/>
      <c r="N11" s="1891"/>
      <c r="O11" s="813" t="s">
        <v>164</v>
      </c>
      <c r="P11" s="152"/>
    </row>
    <row r="12" spans="1:16" ht="18.75" customHeight="1" x14ac:dyDescent="0.15">
      <c r="A12" s="149"/>
      <c r="B12" s="1878"/>
      <c r="C12" s="1879"/>
      <c r="D12" s="1880"/>
      <c r="E12" s="153" t="s">
        <v>165</v>
      </c>
      <c r="F12" s="154" t="s">
        <v>166</v>
      </c>
      <c r="G12" s="1887"/>
      <c r="H12" s="1892" t="s">
        <v>167</v>
      </c>
      <c r="I12" s="1894" t="s">
        <v>135</v>
      </c>
      <c r="J12" s="1894"/>
      <c r="K12" s="1895" t="s">
        <v>136</v>
      </c>
      <c r="L12" s="1895"/>
      <c r="M12" s="1896" t="s">
        <v>156</v>
      </c>
      <c r="N12" s="1897"/>
      <c r="O12" s="814"/>
      <c r="P12" s="152"/>
    </row>
    <row r="13" spans="1:16" ht="18.75" customHeight="1" thickBot="1" x14ac:dyDescent="0.2">
      <c r="A13" s="149"/>
      <c r="B13" s="1881"/>
      <c r="C13" s="1882"/>
      <c r="D13" s="1883"/>
      <c r="E13" s="155"/>
      <c r="F13" s="156"/>
      <c r="G13" s="1888"/>
      <c r="H13" s="1893"/>
      <c r="I13" s="157" t="s">
        <v>168</v>
      </c>
      <c r="J13" s="157" t="s">
        <v>96</v>
      </c>
      <c r="K13" s="158" t="s">
        <v>168</v>
      </c>
      <c r="L13" s="158" t="s">
        <v>96</v>
      </c>
      <c r="M13" s="159" t="s">
        <v>168</v>
      </c>
      <c r="N13" s="160" t="s">
        <v>96</v>
      </c>
      <c r="O13" s="815"/>
      <c r="P13" s="161"/>
    </row>
    <row r="14" spans="1:16" ht="18.75" customHeight="1" thickBot="1" x14ac:dyDescent="0.2">
      <c r="A14" s="149"/>
      <c r="B14" s="162" t="s">
        <v>169</v>
      </c>
      <c r="C14" s="163"/>
      <c r="D14" s="164"/>
      <c r="E14" s="361"/>
      <c r="F14" s="362"/>
      <c r="G14" s="330"/>
      <c r="H14" s="498"/>
      <c r="I14" s="805"/>
      <c r="J14" s="499"/>
      <c r="K14" s="808"/>
      <c r="L14" s="500"/>
      <c r="M14" s="810"/>
      <c r="N14" s="501"/>
      <c r="O14" s="816"/>
      <c r="P14" s="161"/>
    </row>
    <row r="15" spans="1:16" ht="30" customHeight="1" thickTop="1" x14ac:dyDescent="0.15">
      <c r="A15" s="149"/>
      <c r="B15" s="223"/>
      <c r="C15" s="224"/>
      <c r="D15" s="166"/>
      <c r="E15" s="346" t="s">
        <v>170</v>
      </c>
      <c r="F15" s="347" t="s">
        <v>139</v>
      </c>
      <c r="G15" s="332" t="s">
        <v>171</v>
      </c>
      <c r="H15" s="451"/>
      <c r="I15" s="763"/>
      <c r="J15" s="466">
        <f>J93</f>
        <v>0</v>
      </c>
      <c r="K15" s="776"/>
      <c r="L15" s="467">
        <f>L93</f>
        <v>0</v>
      </c>
      <c r="M15" s="788"/>
      <c r="N15" s="468">
        <f>N93</f>
        <v>0</v>
      </c>
      <c r="O15" s="817"/>
      <c r="P15" s="161"/>
    </row>
    <row r="16" spans="1:16" ht="18.75" customHeight="1" thickBot="1" x14ac:dyDescent="0.2">
      <c r="A16" s="149"/>
      <c r="B16" s="225"/>
      <c r="C16" s="375"/>
      <c r="D16" s="376"/>
      <c r="E16" s="393"/>
      <c r="F16" s="364"/>
      <c r="G16" s="333"/>
      <c r="H16" s="462"/>
      <c r="I16" s="768"/>
      <c r="J16" s="502"/>
      <c r="K16" s="781"/>
      <c r="L16" s="503"/>
      <c r="M16" s="789"/>
      <c r="N16" s="504"/>
      <c r="O16" s="818"/>
      <c r="P16" s="161"/>
    </row>
    <row r="17" spans="1:30" ht="18.75" customHeight="1" thickTop="1" x14ac:dyDescent="0.15">
      <c r="A17" s="149"/>
      <c r="B17" s="377"/>
      <c r="C17" s="378"/>
      <c r="D17" s="379"/>
      <c r="E17" s="346" t="s">
        <v>421</v>
      </c>
      <c r="F17" s="347"/>
      <c r="G17" s="332"/>
      <c r="H17" s="451"/>
      <c r="I17" s="765"/>
      <c r="J17" s="452"/>
      <c r="K17" s="778"/>
      <c r="L17" s="453"/>
      <c r="M17" s="788"/>
      <c r="N17" s="454"/>
      <c r="O17" s="817"/>
      <c r="P17" s="161"/>
    </row>
    <row r="18" spans="1:30" ht="18.75" customHeight="1" x14ac:dyDescent="0.15">
      <c r="A18" s="149"/>
      <c r="B18" s="390" t="str">
        <f>IF(B96="","",B96)</f>
        <v/>
      </c>
      <c r="C18" s="391" t="str">
        <f>IF(C96="","",C96)</f>
        <v/>
      </c>
      <c r="D18" s="382"/>
      <c r="E18" s="449" t="str">
        <f>IF(E96="","",E96)</f>
        <v/>
      </c>
      <c r="F18" s="450"/>
      <c r="G18" s="334" t="s">
        <v>171</v>
      </c>
      <c r="H18" s="455"/>
      <c r="I18" s="766"/>
      <c r="J18" s="456">
        <f>J137</f>
        <v>0</v>
      </c>
      <c r="K18" s="779"/>
      <c r="L18" s="457">
        <f>L137</f>
        <v>0</v>
      </c>
      <c r="M18" s="790"/>
      <c r="N18" s="458">
        <f>N137</f>
        <v>0</v>
      </c>
      <c r="O18" s="819"/>
      <c r="P18" s="167"/>
    </row>
    <row r="19" spans="1:30" ht="18.75" customHeight="1" x14ac:dyDescent="0.15">
      <c r="A19" s="149"/>
      <c r="B19" s="380" t="str">
        <f>IF(B140="","",B140)</f>
        <v/>
      </c>
      <c r="C19" s="381" t="str">
        <f>IF(C140="","",C140)</f>
        <v/>
      </c>
      <c r="D19" s="382"/>
      <c r="E19" s="449" t="str">
        <f>IF(E140="","",E140)</f>
        <v/>
      </c>
      <c r="F19" s="450"/>
      <c r="G19" s="334" t="s">
        <v>171</v>
      </c>
      <c r="H19" s="455"/>
      <c r="I19" s="766"/>
      <c r="J19" s="456">
        <f>J181</f>
        <v>0</v>
      </c>
      <c r="K19" s="779"/>
      <c r="L19" s="457">
        <f>L181</f>
        <v>0</v>
      </c>
      <c r="M19" s="790"/>
      <c r="N19" s="458">
        <f>N181</f>
        <v>0</v>
      </c>
      <c r="O19" s="819"/>
      <c r="P19" s="168"/>
      <c r="Q19" s="169"/>
      <c r="R19" s="169"/>
      <c r="S19" s="169"/>
      <c r="T19" s="169"/>
      <c r="U19" s="169"/>
      <c r="V19" s="169"/>
      <c r="W19" s="169"/>
      <c r="X19" s="169"/>
      <c r="Y19" s="169"/>
      <c r="Z19" s="169"/>
      <c r="AA19" s="169"/>
      <c r="AB19" s="169"/>
      <c r="AC19" s="169"/>
      <c r="AD19" s="169"/>
    </row>
    <row r="20" spans="1:30" ht="18.75" customHeight="1" x14ac:dyDescent="0.15">
      <c r="A20" s="149"/>
      <c r="B20" s="380" t="str">
        <f>IF(B184="","",B184)</f>
        <v/>
      </c>
      <c r="C20" s="381" t="str">
        <f>IF(C184="","",C184)</f>
        <v/>
      </c>
      <c r="D20" s="382"/>
      <c r="E20" s="449" t="str">
        <f>IF(E184="","",E184)</f>
        <v/>
      </c>
      <c r="F20" s="450"/>
      <c r="G20" s="334" t="s">
        <v>171</v>
      </c>
      <c r="H20" s="455"/>
      <c r="I20" s="766"/>
      <c r="J20" s="456">
        <f>J215</f>
        <v>0</v>
      </c>
      <c r="K20" s="779"/>
      <c r="L20" s="457">
        <f>L215</f>
        <v>0</v>
      </c>
      <c r="M20" s="790"/>
      <c r="N20" s="458">
        <f>N215</f>
        <v>0</v>
      </c>
      <c r="O20" s="819"/>
      <c r="P20" s="168"/>
      <c r="Q20" s="169"/>
      <c r="R20" s="169"/>
      <c r="S20" s="169"/>
      <c r="T20" s="169"/>
      <c r="U20" s="169"/>
      <c r="V20" s="169"/>
      <c r="W20" s="169"/>
      <c r="X20" s="169"/>
      <c r="Y20" s="169"/>
      <c r="Z20" s="169"/>
      <c r="AA20" s="169"/>
      <c r="AB20" s="169"/>
      <c r="AC20" s="169"/>
      <c r="AD20" s="169"/>
    </row>
    <row r="21" spans="1:30" ht="18.75" customHeight="1" x14ac:dyDescent="0.15">
      <c r="A21" s="149"/>
      <c r="B21" s="380" t="str">
        <f>IF(B218="","",B218)</f>
        <v/>
      </c>
      <c r="C21" s="381" t="str">
        <f>IF(C218="","",C218)</f>
        <v/>
      </c>
      <c r="D21" s="382"/>
      <c r="E21" s="449" t="str">
        <f>IF(E218="","",E218)</f>
        <v/>
      </c>
      <c r="F21" s="450"/>
      <c r="G21" s="334" t="s">
        <v>171</v>
      </c>
      <c r="H21" s="455"/>
      <c r="I21" s="766"/>
      <c r="J21" s="456">
        <f>J249</f>
        <v>0</v>
      </c>
      <c r="K21" s="779"/>
      <c r="L21" s="457">
        <f>L249</f>
        <v>0</v>
      </c>
      <c r="M21" s="790"/>
      <c r="N21" s="458">
        <f>N249</f>
        <v>0</v>
      </c>
      <c r="O21" s="819"/>
      <c r="P21" s="167"/>
    </row>
    <row r="22" spans="1:30" ht="18.75" customHeight="1" x14ac:dyDescent="0.15">
      <c r="A22" s="149"/>
      <c r="B22" s="380" t="str">
        <f>IF(B252="","",B252)</f>
        <v/>
      </c>
      <c r="C22" s="381" t="str">
        <f>IF(C252="","",C252)</f>
        <v/>
      </c>
      <c r="D22" s="382"/>
      <c r="E22" s="449" t="str">
        <f>IF(E252="","",E252)</f>
        <v/>
      </c>
      <c r="F22" s="450"/>
      <c r="G22" s="334" t="s">
        <v>171</v>
      </c>
      <c r="H22" s="455"/>
      <c r="I22" s="766"/>
      <c r="J22" s="456">
        <f>J283</f>
        <v>0</v>
      </c>
      <c r="K22" s="779"/>
      <c r="L22" s="457">
        <f>L283</f>
        <v>0</v>
      </c>
      <c r="M22" s="790"/>
      <c r="N22" s="458">
        <f>N283</f>
        <v>0</v>
      </c>
      <c r="O22" s="819"/>
      <c r="P22" s="167"/>
    </row>
    <row r="23" spans="1:30" ht="18.75" customHeight="1" x14ac:dyDescent="0.15">
      <c r="A23" s="149"/>
      <c r="B23" s="380" t="str">
        <f>IF(B286="","",B286)</f>
        <v/>
      </c>
      <c r="C23" s="381" t="str">
        <f>IF(C286="","",C286)</f>
        <v/>
      </c>
      <c r="D23" s="382"/>
      <c r="E23" s="449" t="str">
        <f>IF(E286="","",E286)</f>
        <v/>
      </c>
      <c r="F23" s="450"/>
      <c r="G23" s="334" t="s">
        <v>171</v>
      </c>
      <c r="H23" s="455"/>
      <c r="I23" s="766"/>
      <c r="J23" s="456">
        <f>J318</f>
        <v>0</v>
      </c>
      <c r="K23" s="779"/>
      <c r="L23" s="457">
        <f>L318</f>
        <v>0</v>
      </c>
      <c r="M23" s="790"/>
      <c r="N23" s="458">
        <f>N318</f>
        <v>0</v>
      </c>
      <c r="O23" s="819"/>
      <c r="P23" s="167"/>
    </row>
    <row r="24" spans="1:30" ht="18.75" customHeight="1" x14ac:dyDescent="0.15">
      <c r="A24" s="149"/>
      <c r="B24" s="380" t="str">
        <f>IF(B321="","",B321)</f>
        <v/>
      </c>
      <c r="C24" s="381" t="str">
        <f>IF(C321="","",C321)</f>
        <v/>
      </c>
      <c r="D24" s="382"/>
      <c r="E24" s="449" t="str">
        <f>IF(E321="","",E321)</f>
        <v/>
      </c>
      <c r="F24" s="450"/>
      <c r="G24" s="334" t="s">
        <v>171</v>
      </c>
      <c r="H24" s="455"/>
      <c r="I24" s="766"/>
      <c r="J24" s="456">
        <f>J353</f>
        <v>0</v>
      </c>
      <c r="K24" s="779"/>
      <c r="L24" s="457">
        <f>L353</f>
        <v>0</v>
      </c>
      <c r="M24" s="790"/>
      <c r="N24" s="458">
        <f>N353</f>
        <v>0</v>
      </c>
      <c r="O24" s="819"/>
      <c r="P24" s="167"/>
    </row>
    <row r="25" spans="1:30" ht="18.75" customHeight="1" x14ac:dyDescent="0.15">
      <c r="A25" s="149"/>
      <c r="B25" s="380" t="str">
        <f>IF(B356="","",B356)</f>
        <v/>
      </c>
      <c r="C25" s="381" t="str">
        <f>IF(C356="","",C356)</f>
        <v/>
      </c>
      <c r="D25" s="382"/>
      <c r="E25" s="449" t="str">
        <f>IF(E356="","",E356)</f>
        <v/>
      </c>
      <c r="F25" s="450"/>
      <c r="G25" s="334" t="s">
        <v>171</v>
      </c>
      <c r="H25" s="455"/>
      <c r="I25" s="766"/>
      <c r="J25" s="456">
        <f>J388</f>
        <v>0</v>
      </c>
      <c r="K25" s="779"/>
      <c r="L25" s="457">
        <f>L388</f>
        <v>0</v>
      </c>
      <c r="M25" s="790"/>
      <c r="N25" s="458">
        <f>N388</f>
        <v>0</v>
      </c>
      <c r="O25" s="819"/>
      <c r="P25" s="167"/>
    </row>
    <row r="26" spans="1:30" ht="18.75" customHeight="1" x14ac:dyDescent="0.15">
      <c r="A26" s="149"/>
      <c r="B26" s="380" t="str">
        <f>IF(B391="","",B391)</f>
        <v/>
      </c>
      <c r="C26" s="381" t="str">
        <f>IF(C391="","",C391)</f>
        <v/>
      </c>
      <c r="D26" s="382"/>
      <c r="E26" s="449" t="str">
        <f>IF(E391="","",E391)</f>
        <v/>
      </c>
      <c r="F26" s="450"/>
      <c r="G26" s="334" t="s">
        <v>171</v>
      </c>
      <c r="H26" s="455"/>
      <c r="I26" s="766"/>
      <c r="J26" s="456">
        <f>J423</f>
        <v>0</v>
      </c>
      <c r="K26" s="779"/>
      <c r="L26" s="457">
        <f>L423</f>
        <v>0</v>
      </c>
      <c r="M26" s="790"/>
      <c r="N26" s="458">
        <f>N423</f>
        <v>0</v>
      </c>
      <c r="O26" s="819"/>
      <c r="P26" s="167"/>
    </row>
    <row r="27" spans="1:30" ht="18.75" customHeight="1" x14ac:dyDescent="0.15">
      <c r="A27" s="149"/>
      <c r="B27" s="380" t="str">
        <f>IF(B426="","",B426)</f>
        <v/>
      </c>
      <c r="C27" s="381" t="str">
        <f>IF(C426="","",C426)</f>
        <v/>
      </c>
      <c r="D27" s="382"/>
      <c r="E27" s="449" t="str">
        <f>IF(E426="","",E426)</f>
        <v/>
      </c>
      <c r="F27" s="450"/>
      <c r="G27" s="334" t="s">
        <v>171</v>
      </c>
      <c r="H27" s="455"/>
      <c r="I27" s="766"/>
      <c r="J27" s="456">
        <f>J458</f>
        <v>0</v>
      </c>
      <c r="K27" s="779"/>
      <c r="L27" s="457">
        <f>L458</f>
        <v>0</v>
      </c>
      <c r="M27" s="790"/>
      <c r="N27" s="458">
        <f>N458</f>
        <v>0</v>
      </c>
      <c r="O27" s="819"/>
      <c r="P27" s="167"/>
    </row>
    <row r="28" spans="1:30" ht="18.75" customHeight="1" x14ac:dyDescent="0.15">
      <c r="A28" s="149"/>
      <c r="B28" s="380" t="str">
        <f>IF(B461="","",B461)</f>
        <v/>
      </c>
      <c r="C28" s="381" t="str">
        <f>IF(C461="","",C461)</f>
        <v/>
      </c>
      <c r="D28" s="382"/>
      <c r="E28" s="449" t="str">
        <f>IF(E461="","",E461)</f>
        <v/>
      </c>
      <c r="F28" s="450"/>
      <c r="G28" s="334" t="s">
        <v>171</v>
      </c>
      <c r="H28" s="455"/>
      <c r="I28" s="766"/>
      <c r="J28" s="456">
        <f>J493</f>
        <v>0</v>
      </c>
      <c r="K28" s="779"/>
      <c r="L28" s="457">
        <f>L493</f>
        <v>0</v>
      </c>
      <c r="M28" s="790"/>
      <c r="N28" s="458">
        <f>N493</f>
        <v>0</v>
      </c>
      <c r="O28" s="819"/>
      <c r="P28" s="167"/>
    </row>
    <row r="29" spans="1:30" ht="18.75" customHeight="1" x14ac:dyDescent="0.15">
      <c r="A29" s="149"/>
      <c r="B29" s="380" t="str">
        <f>IF(B496="","",B496)</f>
        <v/>
      </c>
      <c r="C29" s="381" t="str">
        <f>IF(C496="","",C496)</f>
        <v/>
      </c>
      <c r="D29" s="382"/>
      <c r="E29" s="449" t="str">
        <f>IF(E496="","",E496)</f>
        <v/>
      </c>
      <c r="F29" s="450"/>
      <c r="G29" s="334" t="s">
        <v>171</v>
      </c>
      <c r="H29" s="455"/>
      <c r="I29" s="766"/>
      <c r="J29" s="456">
        <f>J528</f>
        <v>0</v>
      </c>
      <c r="K29" s="779"/>
      <c r="L29" s="457">
        <f>L528</f>
        <v>0</v>
      </c>
      <c r="M29" s="790"/>
      <c r="N29" s="458">
        <f>N528</f>
        <v>0</v>
      </c>
      <c r="O29" s="819"/>
      <c r="P29" s="167"/>
    </row>
    <row r="30" spans="1:30" ht="18.75" customHeight="1" x14ac:dyDescent="0.15">
      <c r="A30" s="149"/>
      <c r="B30" s="380" t="str">
        <f>IF(B531="","",B531)</f>
        <v/>
      </c>
      <c r="C30" s="381" t="str">
        <f>IF(C531="","",C531)</f>
        <v/>
      </c>
      <c r="D30" s="382"/>
      <c r="E30" s="449" t="str">
        <f>IF(E531="","",E531)</f>
        <v/>
      </c>
      <c r="F30" s="450"/>
      <c r="G30" s="334" t="s">
        <v>171</v>
      </c>
      <c r="H30" s="455"/>
      <c r="I30" s="766"/>
      <c r="J30" s="456">
        <f>J563</f>
        <v>0</v>
      </c>
      <c r="K30" s="779"/>
      <c r="L30" s="457">
        <f>L563</f>
        <v>0</v>
      </c>
      <c r="M30" s="790"/>
      <c r="N30" s="458">
        <f>N563</f>
        <v>0</v>
      </c>
      <c r="O30" s="819"/>
      <c r="P30" s="167"/>
    </row>
    <row r="31" spans="1:30" ht="18.75" customHeight="1" x14ac:dyDescent="0.15">
      <c r="A31" s="149"/>
      <c r="B31" s="380" t="str">
        <f>IF(B566="","",B566)</f>
        <v/>
      </c>
      <c r="C31" s="381" t="str">
        <f>IF(C566="","",C566)</f>
        <v/>
      </c>
      <c r="D31" s="382"/>
      <c r="E31" s="449" t="str">
        <f>IF(E566="","",E566)</f>
        <v/>
      </c>
      <c r="F31" s="450"/>
      <c r="G31" s="334" t="s">
        <v>171</v>
      </c>
      <c r="H31" s="455"/>
      <c r="I31" s="766"/>
      <c r="J31" s="456">
        <f>J598</f>
        <v>0</v>
      </c>
      <c r="K31" s="779"/>
      <c r="L31" s="457">
        <f>L598</f>
        <v>0</v>
      </c>
      <c r="M31" s="790"/>
      <c r="N31" s="458">
        <f>N598</f>
        <v>0</v>
      </c>
      <c r="O31" s="819"/>
      <c r="P31" s="167"/>
    </row>
    <row r="32" spans="1:30" ht="18.75" customHeight="1" x14ac:dyDescent="0.15">
      <c r="A32" s="149"/>
      <c r="B32" s="380" t="str">
        <f>IF(B601="","",B601)</f>
        <v/>
      </c>
      <c r="C32" s="381" t="str">
        <f>IF(C601="","",C601)</f>
        <v/>
      </c>
      <c r="D32" s="382"/>
      <c r="E32" s="449" t="str">
        <f>IF(E601="","",E601)</f>
        <v/>
      </c>
      <c r="F32" s="450"/>
      <c r="G32" s="334" t="s">
        <v>171</v>
      </c>
      <c r="H32" s="455"/>
      <c r="I32" s="766"/>
      <c r="J32" s="456">
        <f>J633</f>
        <v>0</v>
      </c>
      <c r="K32" s="779"/>
      <c r="L32" s="457">
        <f>L633</f>
        <v>0</v>
      </c>
      <c r="M32" s="790"/>
      <c r="N32" s="458">
        <f>N633</f>
        <v>0</v>
      </c>
      <c r="O32" s="819"/>
      <c r="P32" s="167"/>
    </row>
    <row r="33" spans="1:16" ht="18.75" customHeight="1" x14ac:dyDescent="0.15">
      <c r="A33" s="149"/>
      <c r="B33" s="380"/>
      <c r="C33" s="381"/>
      <c r="D33" s="382"/>
      <c r="E33" s="449"/>
      <c r="F33" s="450"/>
      <c r="G33" s="334"/>
      <c r="H33" s="455"/>
      <c r="I33" s="766"/>
      <c r="J33" s="456" t="s">
        <v>155</v>
      </c>
      <c r="K33" s="779"/>
      <c r="L33" s="457" t="s">
        <v>155</v>
      </c>
      <c r="M33" s="790"/>
      <c r="N33" s="458" t="s">
        <v>173</v>
      </c>
      <c r="O33" s="819"/>
      <c r="P33" s="167"/>
    </row>
    <row r="34" spans="1:16" ht="18.75" customHeight="1" x14ac:dyDescent="0.15">
      <c r="A34" s="149"/>
      <c r="B34" s="380"/>
      <c r="C34" s="381"/>
      <c r="D34" s="382"/>
      <c r="E34" s="449"/>
      <c r="F34" s="450"/>
      <c r="G34" s="334"/>
      <c r="H34" s="455"/>
      <c r="I34" s="766"/>
      <c r="J34" s="456" t="s">
        <v>155</v>
      </c>
      <c r="K34" s="779"/>
      <c r="L34" s="457" t="s">
        <v>155</v>
      </c>
      <c r="M34" s="790"/>
      <c r="N34" s="458" t="s">
        <v>173</v>
      </c>
      <c r="O34" s="819"/>
      <c r="P34" s="167"/>
    </row>
    <row r="35" spans="1:16" ht="18.75" customHeight="1" x14ac:dyDescent="0.15">
      <c r="A35" s="149"/>
      <c r="B35" s="380"/>
      <c r="C35" s="381"/>
      <c r="D35" s="382"/>
      <c r="E35" s="357" t="s">
        <v>414</v>
      </c>
      <c r="F35" s="358" t="s">
        <v>174</v>
      </c>
      <c r="G35" s="334"/>
      <c r="H35" s="455"/>
      <c r="I35" s="767"/>
      <c r="J35" s="459">
        <f>SUMIF(B18:B34,LEFT(E35,3),J18:J34)</f>
        <v>0</v>
      </c>
      <c r="K35" s="780"/>
      <c r="L35" s="460">
        <f>SUMIF(B18:B34,LEFT(E35,3),L18:L34)</f>
        <v>0</v>
      </c>
      <c r="M35" s="791"/>
      <c r="N35" s="461">
        <f>SUMIF(B18:B34,LEFT(E35,3),N18:N34)</f>
        <v>0</v>
      </c>
      <c r="O35" s="819"/>
      <c r="P35" s="167"/>
    </row>
    <row r="36" spans="1:16" ht="18.75" customHeight="1" x14ac:dyDescent="0.15">
      <c r="A36" s="149"/>
      <c r="B36" s="380"/>
      <c r="C36" s="381"/>
      <c r="D36" s="382"/>
      <c r="E36" s="359" t="s">
        <v>415</v>
      </c>
      <c r="F36" s="360" t="s">
        <v>174</v>
      </c>
      <c r="G36" s="334"/>
      <c r="H36" s="455"/>
      <c r="I36" s="767"/>
      <c r="J36" s="459">
        <f>SUMIF(B18:B34,LEFT(E36,3),J18:J34)</f>
        <v>0</v>
      </c>
      <c r="K36" s="780"/>
      <c r="L36" s="460">
        <f>SUMIF(B18:B34,LEFT(E36,3),L18:L34)</f>
        <v>0</v>
      </c>
      <c r="M36" s="791"/>
      <c r="N36" s="461">
        <f>SUMIF(B18:B34,LEFT(E36,3),N18:N34)</f>
        <v>0</v>
      </c>
      <c r="O36" s="819"/>
      <c r="P36" s="170"/>
    </row>
    <row r="37" spans="1:16" ht="18.75" customHeight="1" thickBot="1" x14ac:dyDescent="0.2">
      <c r="A37" s="149"/>
      <c r="B37" s="380"/>
      <c r="C37" s="383"/>
      <c r="D37" s="384"/>
      <c r="E37" s="392"/>
      <c r="F37" s="366"/>
      <c r="G37" s="333"/>
      <c r="H37" s="462"/>
      <c r="I37" s="768"/>
      <c r="J37" s="463"/>
      <c r="K37" s="781"/>
      <c r="L37" s="464"/>
      <c r="M37" s="792"/>
      <c r="N37" s="465"/>
      <c r="O37" s="818"/>
      <c r="P37" s="170"/>
    </row>
    <row r="38" spans="1:16" ht="30" customHeight="1" thickTop="1" x14ac:dyDescent="0.15">
      <c r="A38" s="149"/>
      <c r="B38" s="223" t="s">
        <v>172</v>
      </c>
      <c r="C38" s="224"/>
      <c r="D38" s="166"/>
      <c r="E38" s="367" t="s">
        <v>419</v>
      </c>
      <c r="F38" s="347" t="s">
        <v>139</v>
      </c>
      <c r="G38" s="335"/>
      <c r="H38" s="469"/>
      <c r="I38" s="763"/>
      <c r="J38" s="466">
        <f>SUM(J35:J36)</f>
        <v>0</v>
      </c>
      <c r="K38" s="776"/>
      <c r="L38" s="467">
        <f>SUM(L35:L36)</f>
        <v>0</v>
      </c>
      <c r="M38" s="795"/>
      <c r="N38" s="468">
        <f>SUM(N35:N36)</f>
        <v>0</v>
      </c>
      <c r="O38" s="817"/>
      <c r="P38" s="170"/>
    </row>
    <row r="39" spans="1:16" ht="18.75" customHeight="1" thickBot="1" x14ac:dyDescent="0.2">
      <c r="A39" s="149"/>
      <c r="B39" s="226" t="s">
        <v>172</v>
      </c>
      <c r="C39" s="227"/>
      <c r="D39" s="221"/>
      <c r="E39" s="393"/>
      <c r="F39" s="364"/>
      <c r="G39" s="336"/>
      <c r="H39" s="505"/>
      <c r="I39" s="806"/>
      <c r="J39" s="502"/>
      <c r="K39" s="809"/>
      <c r="L39" s="503"/>
      <c r="M39" s="811"/>
      <c r="N39" s="504"/>
      <c r="O39" s="818"/>
      <c r="P39" s="170"/>
    </row>
    <row r="40" spans="1:16" ht="18.75" customHeight="1" thickTop="1" x14ac:dyDescent="0.15">
      <c r="A40" s="149"/>
      <c r="B40" s="223" t="s">
        <v>172</v>
      </c>
      <c r="C40" s="224"/>
      <c r="D40" s="166"/>
      <c r="E40" s="346" t="s">
        <v>175</v>
      </c>
      <c r="F40" s="347"/>
      <c r="G40" s="332"/>
      <c r="H40" s="469"/>
      <c r="I40" s="763"/>
      <c r="J40" s="466"/>
      <c r="K40" s="776"/>
      <c r="L40" s="467"/>
      <c r="M40" s="795"/>
      <c r="N40" s="468"/>
      <c r="O40" s="817"/>
      <c r="P40" s="170"/>
    </row>
    <row r="41" spans="1:16" ht="18.75" customHeight="1" x14ac:dyDescent="0.15">
      <c r="A41" s="149"/>
      <c r="B41" s="380" t="str">
        <f>IF(B96="","",B96)</f>
        <v/>
      </c>
      <c r="C41" s="381" t="str">
        <f>IF(C96="","",C96)</f>
        <v/>
      </c>
      <c r="D41" s="382"/>
      <c r="E41" s="449" t="str">
        <f>IF(E96="","",E96)</f>
        <v/>
      </c>
      <c r="F41" s="450"/>
      <c r="G41" s="334" t="s">
        <v>171</v>
      </c>
      <c r="H41" s="470"/>
      <c r="I41" s="766"/>
      <c r="J41" s="456">
        <f>J138</f>
        <v>0</v>
      </c>
      <c r="K41" s="779"/>
      <c r="L41" s="457">
        <f>L138</f>
        <v>0</v>
      </c>
      <c r="M41" s="790"/>
      <c r="N41" s="458">
        <f>N138</f>
        <v>0</v>
      </c>
      <c r="O41" s="819"/>
      <c r="P41" s="170"/>
    </row>
    <row r="42" spans="1:16" ht="18.75" customHeight="1" x14ac:dyDescent="0.15">
      <c r="A42" s="149"/>
      <c r="B42" s="380" t="str">
        <f>IF(B140="","",B140)</f>
        <v/>
      </c>
      <c r="C42" s="381" t="str">
        <f>IF(C140="","",C140)</f>
        <v/>
      </c>
      <c r="D42" s="382"/>
      <c r="E42" s="449" t="str">
        <f>IF(E140="","",E140)</f>
        <v/>
      </c>
      <c r="F42" s="450"/>
      <c r="G42" s="334" t="s">
        <v>171</v>
      </c>
      <c r="H42" s="470"/>
      <c r="I42" s="766"/>
      <c r="J42" s="456">
        <f>J182</f>
        <v>0</v>
      </c>
      <c r="K42" s="779"/>
      <c r="L42" s="457">
        <f>L182</f>
        <v>0</v>
      </c>
      <c r="M42" s="790"/>
      <c r="N42" s="458">
        <f>N182</f>
        <v>0</v>
      </c>
      <c r="O42" s="819"/>
      <c r="P42" s="170"/>
    </row>
    <row r="43" spans="1:16" ht="18.75" customHeight="1" x14ac:dyDescent="0.15">
      <c r="A43" s="149"/>
      <c r="B43" s="380" t="str">
        <f>IF(B184="","",B184)</f>
        <v/>
      </c>
      <c r="C43" s="381" t="str">
        <f>IF(C184="","",C184)</f>
        <v/>
      </c>
      <c r="D43" s="382"/>
      <c r="E43" s="449" t="str">
        <f>IF(E184="","",E184)</f>
        <v/>
      </c>
      <c r="F43" s="450"/>
      <c r="G43" s="334" t="s">
        <v>171</v>
      </c>
      <c r="H43" s="470"/>
      <c r="I43" s="766"/>
      <c r="J43" s="456">
        <f>J216</f>
        <v>0</v>
      </c>
      <c r="K43" s="779"/>
      <c r="L43" s="457">
        <f>L216</f>
        <v>0</v>
      </c>
      <c r="M43" s="790"/>
      <c r="N43" s="458">
        <f>N216</f>
        <v>0</v>
      </c>
      <c r="O43" s="819"/>
      <c r="P43" s="170"/>
    </row>
    <row r="44" spans="1:16" ht="18.75" customHeight="1" x14ac:dyDescent="0.15">
      <c r="A44" s="149"/>
      <c r="B44" s="380" t="str">
        <f>IF(B218="","",B218)</f>
        <v/>
      </c>
      <c r="C44" s="381" t="str">
        <f>IF(C218="","",C218)</f>
        <v/>
      </c>
      <c r="D44" s="382"/>
      <c r="E44" s="449" t="str">
        <f>IF(E218="","",E218)</f>
        <v/>
      </c>
      <c r="F44" s="450"/>
      <c r="G44" s="334" t="s">
        <v>171</v>
      </c>
      <c r="H44" s="470"/>
      <c r="I44" s="766"/>
      <c r="J44" s="456">
        <f>J250</f>
        <v>0</v>
      </c>
      <c r="K44" s="779"/>
      <c r="L44" s="457">
        <f>L250</f>
        <v>0</v>
      </c>
      <c r="M44" s="790"/>
      <c r="N44" s="458">
        <f>N250</f>
        <v>0</v>
      </c>
      <c r="O44" s="819"/>
      <c r="P44" s="170"/>
    </row>
    <row r="45" spans="1:16" ht="18.75" customHeight="1" x14ac:dyDescent="0.15">
      <c r="A45" s="149"/>
      <c r="B45" s="380" t="str">
        <f>IF(B252="","",B252)</f>
        <v/>
      </c>
      <c r="C45" s="381" t="str">
        <f>IF(C252="","",C252)</f>
        <v/>
      </c>
      <c r="D45" s="382"/>
      <c r="E45" s="449" t="str">
        <f>IF(E252="","",E252)</f>
        <v/>
      </c>
      <c r="F45" s="450"/>
      <c r="G45" s="334" t="s">
        <v>171</v>
      </c>
      <c r="H45" s="470"/>
      <c r="I45" s="766"/>
      <c r="J45" s="456">
        <f>J284</f>
        <v>0</v>
      </c>
      <c r="K45" s="779"/>
      <c r="L45" s="457">
        <f>L284</f>
        <v>0</v>
      </c>
      <c r="M45" s="790"/>
      <c r="N45" s="458">
        <f>N284</f>
        <v>0</v>
      </c>
      <c r="O45" s="819"/>
      <c r="P45" s="170"/>
    </row>
    <row r="46" spans="1:16" ht="18.75" customHeight="1" x14ac:dyDescent="0.15">
      <c r="A46" s="149"/>
      <c r="B46" s="380" t="str">
        <f>IF(B286="","",B286)</f>
        <v/>
      </c>
      <c r="C46" s="381" t="str">
        <f>IF(C286="","",C286)</f>
        <v/>
      </c>
      <c r="D46" s="382"/>
      <c r="E46" s="449" t="str">
        <f>IF(E286="","",E286)</f>
        <v/>
      </c>
      <c r="F46" s="450"/>
      <c r="G46" s="334" t="s">
        <v>171</v>
      </c>
      <c r="H46" s="470"/>
      <c r="I46" s="766"/>
      <c r="J46" s="456">
        <f>J319</f>
        <v>0</v>
      </c>
      <c r="K46" s="779"/>
      <c r="L46" s="457">
        <f>L319</f>
        <v>0</v>
      </c>
      <c r="M46" s="790"/>
      <c r="N46" s="458">
        <f>N319</f>
        <v>0</v>
      </c>
      <c r="O46" s="819"/>
      <c r="P46" s="170"/>
    </row>
    <row r="47" spans="1:16" ht="18.75" customHeight="1" x14ac:dyDescent="0.15">
      <c r="A47" s="149"/>
      <c r="B47" s="380" t="str">
        <f>IF(B321="","",B321)</f>
        <v/>
      </c>
      <c r="C47" s="381" t="str">
        <f>IF(C321="","",C321)</f>
        <v/>
      </c>
      <c r="D47" s="382"/>
      <c r="E47" s="449" t="str">
        <f>IF(E321="","",E321)</f>
        <v/>
      </c>
      <c r="F47" s="450"/>
      <c r="G47" s="334" t="s">
        <v>171</v>
      </c>
      <c r="H47" s="470"/>
      <c r="I47" s="766"/>
      <c r="J47" s="456">
        <f>J354</f>
        <v>0</v>
      </c>
      <c r="K47" s="779"/>
      <c r="L47" s="457">
        <f>L354</f>
        <v>0</v>
      </c>
      <c r="M47" s="790"/>
      <c r="N47" s="458">
        <f>N354</f>
        <v>0</v>
      </c>
      <c r="O47" s="819"/>
      <c r="P47" s="170"/>
    </row>
    <row r="48" spans="1:16" ht="18.75" customHeight="1" x14ac:dyDescent="0.15">
      <c r="A48" s="149"/>
      <c r="B48" s="380" t="str">
        <f>IF(B356="","",B356)</f>
        <v/>
      </c>
      <c r="C48" s="381" t="str">
        <f>IF(C356="","",C356)</f>
        <v/>
      </c>
      <c r="D48" s="382"/>
      <c r="E48" s="449" t="str">
        <f>IF(E356="","",E356)</f>
        <v/>
      </c>
      <c r="F48" s="450"/>
      <c r="G48" s="334" t="s">
        <v>171</v>
      </c>
      <c r="H48" s="470"/>
      <c r="I48" s="766"/>
      <c r="J48" s="456">
        <f>J389</f>
        <v>0</v>
      </c>
      <c r="K48" s="779"/>
      <c r="L48" s="457">
        <f>L389</f>
        <v>0</v>
      </c>
      <c r="M48" s="790"/>
      <c r="N48" s="458">
        <f>N389</f>
        <v>0</v>
      </c>
      <c r="O48" s="819"/>
      <c r="P48" s="170"/>
    </row>
    <row r="49" spans="1:16" ht="18.75" customHeight="1" x14ac:dyDescent="0.15">
      <c r="A49" s="149"/>
      <c r="B49" s="380" t="str">
        <f>IF(B391="","",B391)</f>
        <v/>
      </c>
      <c r="C49" s="381" t="str">
        <f>IF(C391="","",C391)</f>
        <v/>
      </c>
      <c r="D49" s="382"/>
      <c r="E49" s="449" t="str">
        <f>IF(E391="","",E391)</f>
        <v/>
      </c>
      <c r="F49" s="450"/>
      <c r="G49" s="334" t="s">
        <v>171</v>
      </c>
      <c r="H49" s="470"/>
      <c r="I49" s="766"/>
      <c r="J49" s="456">
        <f>J424</f>
        <v>0</v>
      </c>
      <c r="K49" s="779"/>
      <c r="L49" s="457">
        <f>L424</f>
        <v>0</v>
      </c>
      <c r="M49" s="790"/>
      <c r="N49" s="458">
        <f>N424</f>
        <v>0</v>
      </c>
      <c r="O49" s="819"/>
      <c r="P49" s="170"/>
    </row>
    <row r="50" spans="1:16" ht="18.75" customHeight="1" x14ac:dyDescent="0.15">
      <c r="A50" s="149"/>
      <c r="B50" s="380" t="str">
        <f>IF(B426="","",B426)</f>
        <v/>
      </c>
      <c r="C50" s="381" t="str">
        <f>IF(C426="","",C426)</f>
        <v/>
      </c>
      <c r="D50" s="382"/>
      <c r="E50" s="449" t="str">
        <f>IF(E426="","",E426)</f>
        <v/>
      </c>
      <c r="F50" s="450"/>
      <c r="G50" s="334" t="s">
        <v>171</v>
      </c>
      <c r="H50" s="470"/>
      <c r="I50" s="766"/>
      <c r="J50" s="456">
        <f>J459</f>
        <v>0</v>
      </c>
      <c r="K50" s="779"/>
      <c r="L50" s="457">
        <f>L459</f>
        <v>0</v>
      </c>
      <c r="M50" s="790"/>
      <c r="N50" s="458">
        <f>N459</f>
        <v>0</v>
      </c>
      <c r="O50" s="819"/>
      <c r="P50" s="170"/>
    </row>
    <row r="51" spans="1:16" ht="18.75" customHeight="1" x14ac:dyDescent="0.15">
      <c r="A51" s="149"/>
      <c r="B51" s="380" t="str">
        <f>IF(B461="","",B461)</f>
        <v/>
      </c>
      <c r="C51" s="381" t="str">
        <f>IF(C461="","",C461)</f>
        <v/>
      </c>
      <c r="D51" s="382"/>
      <c r="E51" s="449" t="str">
        <f>IF(E461="","",E461)</f>
        <v/>
      </c>
      <c r="F51" s="450"/>
      <c r="G51" s="334" t="s">
        <v>171</v>
      </c>
      <c r="H51" s="470"/>
      <c r="I51" s="766"/>
      <c r="J51" s="456">
        <f>J494</f>
        <v>0</v>
      </c>
      <c r="K51" s="779"/>
      <c r="L51" s="457">
        <f>L494</f>
        <v>0</v>
      </c>
      <c r="M51" s="790"/>
      <c r="N51" s="458">
        <f>N494</f>
        <v>0</v>
      </c>
      <c r="O51" s="819"/>
      <c r="P51" s="170"/>
    </row>
    <row r="52" spans="1:16" ht="18.75" customHeight="1" x14ac:dyDescent="0.15">
      <c r="A52" s="149"/>
      <c r="B52" s="380" t="str">
        <f>IF(B496="","",B496)</f>
        <v/>
      </c>
      <c r="C52" s="381" t="str">
        <f>IF(C496="","",C496)</f>
        <v/>
      </c>
      <c r="D52" s="382"/>
      <c r="E52" s="449" t="str">
        <f>IF(E496="","",E496)</f>
        <v/>
      </c>
      <c r="F52" s="450"/>
      <c r="G52" s="334" t="s">
        <v>171</v>
      </c>
      <c r="H52" s="470"/>
      <c r="I52" s="766"/>
      <c r="J52" s="456">
        <f>J529</f>
        <v>0</v>
      </c>
      <c r="K52" s="779"/>
      <c r="L52" s="457">
        <f>L529</f>
        <v>0</v>
      </c>
      <c r="M52" s="790"/>
      <c r="N52" s="458">
        <f>N529</f>
        <v>0</v>
      </c>
      <c r="O52" s="819"/>
      <c r="P52" s="170"/>
    </row>
    <row r="53" spans="1:16" ht="18.75" customHeight="1" x14ac:dyDescent="0.15">
      <c r="A53" s="149"/>
      <c r="B53" s="380" t="str">
        <f>IF(B531="","",B531)</f>
        <v/>
      </c>
      <c r="C53" s="381" t="str">
        <f>IF(C531="","",C531)</f>
        <v/>
      </c>
      <c r="D53" s="382"/>
      <c r="E53" s="449" t="str">
        <f>IF(E531="","",E531)</f>
        <v/>
      </c>
      <c r="F53" s="450"/>
      <c r="G53" s="334" t="s">
        <v>407</v>
      </c>
      <c r="H53" s="470"/>
      <c r="I53" s="766"/>
      <c r="J53" s="456">
        <f>J564</f>
        <v>0</v>
      </c>
      <c r="K53" s="779"/>
      <c r="L53" s="457">
        <f>L564</f>
        <v>0</v>
      </c>
      <c r="M53" s="790"/>
      <c r="N53" s="458">
        <f>N564</f>
        <v>0</v>
      </c>
      <c r="O53" s="819"/>
      <c r="P53" s="170"/>
    </row>
    <row r="54" spans="1:16" ht="18.75" customHeight="1" x14ac:dyDescent="0.15">
      <c r="A54" s="149"/>
      <c r="B54" s="380" t="str">
        <f>IF(B566="","",B566)</f>
        <v/>
      </c>
      <c r="C54" s="381" t="str">
        <f>IF(C566="","",C566)</f>
        <v/>
      </c>
      <c r="D54" s="382"/>
      <c r="E54" s="449" t="str">
        <f>IF(E566="","",E566)</f>
        <v/>
      </c>
      <c r="F54" s="450"/>
      <c r="G54" s="334" t="s">
        <v>171</v>
      </c>
      <c r="H54" s="455"/>
      <c r="I54" s="766"/>
      <c r="J54" s="456">
        <f>J599</f>
        <v>0</v>
      </c>
      <c r="K54" s="779"/>
      <c r="L54" s="457">
        <f>L599</f>
        <v>0</v>
      </c>
      <c r="M54" s="790"/>
      <c r="N54" s="458">
        <f>N599</f>
        <v>0</v>
      </c>
      <c r="O54" s="819"/>
      <c r="P54" s="167"/>
    </row>
    <row r="55" spans="1:16" ht="18.75" customHeight="1" x14ac:dyDescent="0.15">
      <c r="A55" s="149"/>
      <c r="B55" s="380" t="str">
        <f>IF(B601="","",B601)</f>
        <v/>
      </c>
      <c r="C55" s="381" t="str">
        <f>IF(C601="","",C601)</f>
        <v/>
      </c>
      <c r="D55" s="382"/>
      <c r="E55" s="449" t="str">
        <f>IF(E601="","",E601)</f>
        <v/>
      </c>
      <c r="F55" s="450"/>
      <c r="G55" s="334" t="s">
        <v>171</v>
      </c>
      <c r="H55" s="455"/>
      <c r="I55" s="766"/>
      <c r="J55" s="456">
        <f>J634</f>
        <v>0</v>
      </c>
      <c r="K55" s="779"/>
      <c r="L55" s="457">
        <f>L634</f>
        <v>0</v>
      </c>
      <c r="M55" s="790"/>
      <c r="N55" s="458">
        <f>N634</f>
        <v>0</v>
      </c>
      <c r="O55" s="819"/>
      <c r="P55" s="167"/>
    </row>
    <row r="56" spans="1:16" ht="18.75" customHeight="1" x14ac:dyDescent="0.15">
      <c r="A56" s="149"/>
      <c r="B56" s="171" t="s">
        <v>172</v>
      </c>
      <c r="C56" s="172"/>
      <c r="D56" s="217"/>
      <c r="E56" s="449"/>
      <c r="F56" s="450"/>
      <c r="G56" s="334"/>
      <c r="H56" s="470"/>
      <c r="I56" s="766"/>
      <c r="J56" s="456" t="s">
        <v>155</v>
      </c>
      <c r="K56" s="779"/>
      <c r="L56" s="457" t="s">
        <v>155</v>
      </c>
      <c r="M56" s="790"/>
      <c r="N56" s="458" t="s">
        <v>155</v>
      </c>
      <c r="O56" s="819"/>
      <c r="P56" s="170"/>
    </row>
    <row r="57" spans="1:16" ht="18.75" customHeight="1" x14ac:dyDescent="0.15">
      <c r="A57" s="149"/>
      <c r="B57" s="171" t="s">
        <v>172</v>
      </c>
      <c r="C57" s="172"/>
      <c r="D57" s="217"/>
      <c r="E57" s="449"/>
      <c r="F57" s="450"/>
      <c r="G57" s="334"/>
      <c r="H57" s="470"/>
      <c r="I57" s="766"/>
      <c r="J57" s="456" t="s">
        <v>155</v>
      </c>
      <c r="K57" s="779"/>
      <c r="L57" s="457" t="s">
        <v>155</v>
      </c>
      <c r="M57" s="790"/>
      <c r="N57" s="458" t="s">
        <v>155</v>
      </c>
      <c r="O57" s="819"/>
      <c r="P57" s="170"/>
    </row>
    <row r="58" spans="1:16" ht="18.75" customHeight="1" x14ac:dyDescent="0.15">
      <c r="A58" s="149"/>
      <c r="B58" s="180" t="s">
        <v>172</v>
      </c>
      <c r="C58" s="228"/>
      <c r="D58" s="217"/>
      <c r="E58" s="357" t="s">
        <v>305</v>
      </c>
      <c r="F58" s="358" t="s">
        <v>174</v>
      </c>
      <c r="G58" s="334"/>
      <c r="H58" s="455"/>
      <c r="I58" s="766"/>
      <c r="J58" s="459">
        <f>SUMIF(B41:B57,LEFT(E58,3),J41:J57)</f>
        <v>0</v>
      </c>
      <c r="K58" s="780"/>
      <c r="L58" s="460">
        <f>SUMIF(B41:B57,LEFT(E58,3),L41:L57)</f>
        <v>0</v>
      </c>
      <c r="M58" s="791"/>
      <c r="N58" s="461">
        <f>SUMIF(B41:B57,LEFT(E58,3),N41:N57)</f>
        <v>0</v>
      </c>
      <c r="O58" s="819"/>
      <c r="P58" s="170"/>
    </row>
    <row r="59" spans="1:16" ht="18.75" customHeight="1" x14ac:dyDescent="0.15">
      <c r="A59" s="149"/>
      <c r="B59" s="180" t="s">
        <v>172</v>
      </c>
      <c r="C59" s="228"/>
      <c r="D59" s="217"/>
      <c r="E59" s="359" t="s">
        <v>306</v>
      </c>
      <c r="F59" s="360" t="s">
        <v>174</v>
      </c>
      <c r="G59" s="334"/>
      <c r="H59" s="455"/>
      <c r="I59" s="766"/>
      <c r="J59" s="459">
        <f>SUMIF(B41:B57,LEFT(E59,3),J41:J57)</f>
        <v>0</v>
      </c>
      <c r="K59" s="780"/>
      <c r="L59" s="460">
        <f>SUMIF(B41:B57,LEFT(E59,3),L41:L57)</f>
        <v>0</v>
      </c>
      <c r="M59" s="791"/>
      <c r="N59" s="461">
        <f>SUMIF(B41:B57,LEFT(E59,3),N41:N57)</f>
        <v>0</v>
      </c>
      <c r="O59" s="819"/>
      <c r="P59" s="170"/>
    </row>
    <row r="60" spans="1:16" ht="18.75" customHeight="1" thickBot="1" x14ac:dyDescent="0.2">
      <c r="A60" s="149"/>
      <c r="B60" s="226" t="s">
        <v>172</v>
      </c>
      <c r="C60" s="227"/>
      <c r="D60" s="221"/>
      <c r="E60" s="392"/>
      <c r="F60" s="366"/>
      <c r="G60" s="333"/>
      <c r="H60" s="462"/>
      <c r="I60" s="768"/>
      <c r="J60" s="463"/>
      <c r="K60" s="781"/>
      <c r="L60" s="464"/>
      <c r="M60" s="792"/>
      <c r="N60" s="465"/>
      <c r="O60" s="818"/>
      <c r="P60" s="170"/>
    </row>
    <row r="61" spans="1:16" ht="30" customHeight="1" thickTop="1" x14ac:dyDescent="0.15">
      <c r="A61" s="149"/>
      <c r="B61" s="223" t="s">
        <v>172</v>
      </c>
      <c r="C61" s="224"/>
      <c r="D61" s="166"/>
      <c r="E61" s="367" t="s">
        <v>176</v>
      </c>
      <c r="F61" s="347" t="s">
        <v>139</v>
      </c>
      <c r="G61" s="335"/>
      <c r="H61" s="469"/>
      <c r="I61" s="763"/>
      <c r="J61" s="466">
        <f>SUM(J58:J59)</f>
        <v>0</v>
      </c>
      <c r="K61" s="776"/>
      <c r="L61" s="467">
        <f>SUM(L58:L59)</f>
        <v>0</v>
      </c>
      <c r="M61" s="795"/>
      <c r="N61" s="468">
        <f>SUM(N58:N59)</f>
        <v>0</v>
      </c>
      <c r="O61" s="820"/>
      <c r="P61" s="173"/>
    </row>
    <row r="62" spans="1:16" ht="18.75" customHeight="1" thickBot="1" x14ac:dyDescent="0.2">
      <c r="A62" s="149"/>
      <c r="B62" s="180" t="s">
        <v>172</v>
      </c>
      <c r="C62" s="228"/>
      <c r="D62" s="217"/>
      <c r="E62" s="394"/>
      <c r="F62" s="368"/>
      <c r="G62" s="337"/>
      <c r="H62" s="470"/>
      <c r="I62" s="767"/>
      <c r="J62" s="459"/>
      <c r="K62" s="780"/>
      <c r="L62" s="460"/>
      <c r="M62" s="791"/>
      <c r="N62" s="461"/>
      <c r="O62" s="821"/>
      <c r="P62" s="173"/>
    </row>
    <row r="63" spans="1:16" ht="30" customHeight="1" thickTop="1" thickBot="1" x14ac:dyDescent="0.2">
      <c r="A63" s="149"/>
      <c r="B63" s="229" t="s">
        <v>172</v>
      </c>
      <c r="C63" s="230"/>
      <c r="D63" s="313"/>
      <c r="E63" s="369"/>
      <c r="F63" s="370" t="s">
        <v>177</v>
      </c>
      <c r="G63" s="338"/>
      <c r="H63" s="471"/>
      <c r="I63" s="771"/>
      <c r="J63" s="472">
        <f>SUM(J15,J38,J61)</f>
        <v>0</v>
      </c>
      <c r="K63" s="784"/>
      <c r="L63" s="473">
        <f>SUM(L15,L38,L61)</f>
        <v>0</v>
      </c>
      <c r="M63" s="796"/>
      <c r="N63" s="474">
        <f>SUM(N15,N38,N61)</f>
        <v>0</v>
      </c>
      <c r="O63" s="822"/>
      <c r="P63" s="161"/>
    </row>
    <row r="64" spans="1:16" ht="18.75" customHeight="1" thickBot="1" x14ac:dyDescent="0.2">
      <c r="A64" s="161"/>
      <c r="B64" s="174" t="s">
        <v>172</v>
      </c>
      <c r="C64" s="174"/>
      <c r="D64" s="222"/>
      <c r="E64" s="329"/>
      <c r="F64" s="329"/>
      <c r="G64" s="339"/>
      <c r="H64" s="506"/>
      <c r="I64" s="807"/>
      <c r="J64" s="506"/>
      <c r="K64" s="807"/>
      <c r="L64" s="506"/>
      <c r="M64" s="789"/>
      <c r="N64" s="389"/>
      <c r="O64" s="329"/>
      <c r="P64" s="161"/>
    </row>
    <row r="65" spans="1:16" ht="18.75" customHeight="1" x14ac:dyDescent="0.15">
      <c r="A65" s="149"/>
      <c r="B65" s="320" t="s">
        <v>172</v>
      </c>
      <c r="C65" s="321"/>
      <c r="D65" s="314"/>
      <c r="E65" s="348" t="s">
        <v>422</v>
      </c>
      <c r="F65" s="349"/>
      <c r="G65" s="340"/>
      <c r="H65" s="480"/>
      <c r="I65" s="773"/>
      <c r="J65" s="481"/>
      <c r="K65" s="785"/>
      <c r="L65" s="482"/>
      <c r="M65" s="798"/>
      <c r="N65" s="823"/>
      <c r="O65" s="833"/>
      <c r="P65" s="167"/>
    </row>
    <row r="66" spans="1:16" ht="18.75" customHeight="1" x14ac:dyDescent="0.15">
      <c r="A66" s="149"/>
      <c r="B66" s="322" t="str">
        <f>IF(B96="","",B96)</f>
        <v/>
      </c>
      <c r="C66" s="385" t="str">
        <f>IF(C96="","",C96)</f>
        <v/>
      </c>
      <c r="D66" s="382"/>
      <c r="E66" s="478" t="str">
        <f>IF(E96="","",E96)</f>
        <v/>
      </c>
      <c r="F66" s="479"/>
      <c r="G66" s="341" t="s">
        <v>171</v>
      </c>
      <c r="H66" s="483"/>
      <c r="I66" s="766"/>
      <c r="J66" s="456">
        <f>J139</f>
        <v>0</v>
      </c>
      <c r="K66" s="779"/>
      <c r="L66" s="457">
        <f>L139</f>
        <v>0</v>
      </c>
      <c r="M66" s="799"/>
      <c r="N66" s="824">
        <f>N139</f>
        <v>0</v>
      </c>
      <c r="O66" s="834"/>
      <c r="P66" s="167"/>
    </row>
    <row r="67" spans="1:16" ht="18.75" customHeight="1" x14ac:dyDescent="0.15">
      <c r="A67" s="149"/>
      <c r="B67" s="322" t="str">
        <f>IF(B140="","",B140)</f>
        <v/>
      </c>
      <c r="C67" s="385" t="str">
        <f>IF(C140="","",C140)</f>
        <v/>
      </c>
      <c r="D67" s="382"/>
      <c r="E67" s="478" t="str">
        <f>IF(E140="","",E140)</f>
        <v/>
      </c>
      <c r="F67" s="479"/>
      <c r="G67" s="341" t="s">
        <v>171</v>
      </c>
      <c r="H67" s="483"/>
      <c r="I67" s="766"/>
      <c r="J67" s="456">
        <f>J183</f>
        <v>0</v>
      </c>
      <c r="K67" s="779"/>
      <c r="L67" s="457">
        <f>L183</f>
        <v>0</v>
      </c>
      <c r="M67" s="799"/>
      <c r="N67" s="824">
        <f>N183</f>
        <v>0</v>
      </c>
      <c r="O67" s="834"/>
      <c r="P67" s="173"/>
    </row>
    <row r="68" spans="1:16" ht="18.75" customHeight="1" x14ac:dyDescent="0.15">
      <c r="A68" s="149"/>
      <c r="B68" s="322" t="str">
        <f>IF(B184="","",B184)</f>
        <v/>
      </c>
      <c r="C68" s="385" t="str">
        <f>IF(C184="","",C184)</f>
        <v/>
      </c>
      <c r="D68" s="382"/>
      <c r="E68" s="478" t="str">
        <f>IF(E184="","",E184)</f>
        <v/>
      </c>
      <c r="F68" s="479"/>
      <c r="G68" s="341" t="s">
        <v>171</v>
      </c>
      <c r="H68" s="483"/>
      <c r="I68" s="766"/>
      <c r="J68" s="456">
        <f>J217</f>
        <v>0</v>
      </c>
      <c r="K68" s="779"/>
      <c r="L68" s="457">
        <f>L217</f>
        <v>0</v>
      </c>
      <c r="M68" s="799"/>
      <c r="N68" s="824">
        <f>N217</f>
        <v>0</v>
      </c>
      <c r="O68" s="834"/>
      <c r="P68" s="176"/>
    </row>
    <row r="69" spans="1:16" ht="18.75" customHeight="1" x14ac:dyDescent="0.15">
      <c r="A69" s="149"/>
      <c r="B69" s="322" t="str">
        <f>IF(B218="","",B218)</f>
        <v/>
      </c>
      <c r="C69" s="385" t="str">
        <f>IF(C218="","",C218)</f>
        <v/>
      </c>
      <c r="D69" s="382"/>
      <c r="E69" s="478" t="str">
        <f>IF(E218="","",E218)</f>
        <v/>
      </c>
      <c r="F69" s="479"/>
      <c r="G69" s="341" t="s">
        <v>171</v>
      </c>
      <c r="H69" s="483"/>
      <c r="I69" s="766"/>
      <c r="J69" s="456">
        <f>J251</f>
        <v>0</v>
      </c>
      <c r="K69" s="779"/>
      <c r="L69" s="457">
        <f>L251</f>
        <v>0</v>
      </c>
      <c r="M69" s="799"/>
      <c r="N69" s="824">
        <f>N251</f>
        <v>0</v>
      </c>
      <c r="O69" s="834"/>
      <c r="P69" s="176"/>
    </row>
    <row r="70" spans="1:16" ht="18.75" customHeight="1" x14ac:dyDescent="0.15">
      <c r="A70" s="149"/>
      <c r="B70" s="322" t="str">
        <f>IF(B252="","",B252)</f>
        <v/>
      </c>
      <c r="C70" s="385" t="str">
        <f>IF(C252="","",C252)</f>
        <v/>
      </c>
      <c r="D70" s="382"/>
      <c r="E70" s="478" t="str">
        <f>IF(E252="","",E252)</f>
        <v/>
      </c>
      <c r="F70" s="479"/>
      <c r="G70" s="341" t="s">
        <v>171</v>
      </c>
      <c r="H70" s="483"/>
      <c r="I70" s="766"/>
      <c r="J70" s="456">
        <f>J285</f>
        <v>0</v>
      </c>
      <c r="K70" s="779"/>
      <c r="L70" s="457">
        <f>L285</f>
        <v>0</v>
      </c>
      <c r="M70" s="799"/>
      <c r="N70" s="824">
        <f>N285</f>
        <v>0</v>
      </c>
      <c r="O70" s="834"/>
      <c r="P70" s="176"/>
    </row>
    <row r="71" spans="1:16" ht="18.75" customHeight="1" x14ac:dyDescent="0.15">
      <c r="A71" s="149"/>
      <c r="B71" s="322" t="str">
        <f>IF(B286="","",B286)</f>
        <v/>
      </c>
      <c r="C71" s="385" t="str">
        <f>IF(C286="","",C286)</f>
        <v/>
      </c>
      <c r="D71" s="382"/>
      <c r="E71" s="478" t="str">
        <f>IF(E286="","",E286)</f>
        <v/>
      </c>
      <c r="F71" s="479"/>
      <c r="G71" s="341" t="s">
        <v>171</v>
      </c>
      <c r="H71" s="483"/>
      <c r="I71" s="766"/>
      <c r="J71" s="456">
        <f>J320</f>
        <v>0</v>
      </c>
      <c r="K71" s="779"/>
      <c r="L71" s="457">
        <f>L320</f>
        <v>0</v>
      </c>
      <c r="M71" s="799"/>
      <c r="N71" s="824">
        <f>N320</f>
        <v>0</v>
      </c>
      <c r="O71" s="834"/>
      <c r="P71" s="176"/>
    </row>
    <row r="72" spans="1:16" ht="18.75" customHeight="1" x14ac:dyDescent="0.15">
      <c r="A72" s="149"/>
      <c r="B72" s="322" t="str">
        <f>IF(B321="","",B321)</f>
        <v/>
      </c>
      <c r="C72" s="385" t="str">
        <f>IF(C321="","",C321)</f>
        <v/>
      </c>
      <c r="D72" s="382"/>
      <c r="E72" s="478" t="str">
        <f>IF(E321="","",E321)</f>
        <v/>
      </c>
      <c r="F72" s="479"/>
      <c r="G72" s="341" t="s">
        <v>171</v>
      </c>
      <c r="H72" s="483"/>
      <c r="I72" s="766"/>
      <c r="J72" s="456">
        <f>J355</f>
        <v>0</v>
      </c>
      <c r="K72" s="779"/>
      <c r="L72" s="457">
        <f>L355</f>
        <v>0</v>
      </c>
      <c r="M72" s="799"/>
      <c r="N72" s="824">
        <f>N355</f>
        <v>0</v>
      </c>
      <c r="O72" s="834"/>
      <c r="P72" s="176"/>
    </row>
    <row r="73" spans="1:16" ht="18.75" customHeight="1" x14ac:dyDescent="0.15">
      <c r="A73" s="149"/>
      <c r="B73" s="322" t="str">
        <f>IF(B356="","",B356)</f>
        <v/>
      </c>
      <c r="C73" s="385" t="str">
        <f>IF(C356="","",C356)</f>
        <v/>
      </c>
      <c r="D73" s="382"/>
      <c r="E73" s="478" t="str">
        <f>IF(E356="","",E356)</f>
        <v/>
      </c>
      <c r="F73" s="479"/>
      <c r="G73" s="341" t="s">
        <v>171</v>
      </c>
      <c r="H73" s="483"/>
      <c r="I73" s="766"/>
      <c r="J73" s="456">
        <f>J390</f>
        <v>0</v>
      </c>
      <c r="K73" s="779"/>
      <c r="L73" s="457">
        <f>L390</f>
        <v>0</v>
      </c>
      <c r="M73" s="799"/>
      <c r="N73" s="824">
        <f>N390</f>
        <v>0</v>
      </c>
      <c r="O73" s="834"/>
      <c r="P73" s="176"/>
    </row>
    <row r="74" spans="1:16" ht="18.75" customHeight="1" x14ac:dyDescent="0.15">
      <c r="A74" s="149"/>
      <c r="B74" s="322" t="str">
        <f>IF(B391="","",B391)</f>
        <v/>
      </c>
      <c r="C74" s="385" t="str">
        <f>IF(C391="","",C391)</f>
        <v/>
      </c>
      <c r="D74" s="382"/>
      <c r="E74" s="478" t="str">
        <f>IF(E391="","",E391)</f>
        <v/>
      </c>
      <c r="F74" s="479"/>
      <c r="G74" s="341" t="s">
        <v>171</v>
      </c>
      <c r="H74" s="483"/>
      <c r="I74" s="766"/>
      <c r="J74" s="456">
        <f>J425</f>
        <v>0</v>
      </c>
      <c r="K74" s="779"/>
      <c r="L74" s="457">
        <f>L425</f>
        <v>0</v>
      </c>
      <c r="M74" s="799"/>
      <c r="N74" s="824">
        <f>N425</f>
        <v>0</v>
      </c>
      <c r="O74" s="834"/>
      <c r="P74" s="176"/>
    </row>
    <row r="75" spans="1:16" ht="18.75" customHeight="1" x14ac:dyDescent="0.15">
      <c r="A75" s="149"/>
      <c r="B75" s="322" t="str">
        <f>IF(B426="","",B426)</f>
        <v/>
      </c>
      <c r="C75" s="385" t="str">
        <f>IF(C426="","",C426)</f>
        <v/>
      </c>
      <c r="D75" s="382"/>
      <c r="E75" s="478" t="str">
        <f>IF(E426="","",E426)</f>
        <v/>
      </c>
      <c r="F75" s="479"/>
      <c r="G75" s="341" t="s">
        <v>171</v>
      </c>
      <c r="H75" s="483"/>
      <c r="I75" s="766"/>
      <c r="J75" s="456">
        <f>J460</f>
        <v>0</v>
      </c>
      <c r="K75" s="779"/>
      <c r="L75" s="457">
        <f>L460</f>
        <v>0</v>
      </c>
      <c r="M75" s="799"/>
      <c r="N75" s="824">
        <f>N460</f>
        <v>0</v>
      </c>
      <c r="O75" s="834"/>
      <c r="P75" s="176"/>
    </row>
    <row r="76" spans="1:16" ht="18.75" customHeight="1" x14ac:dyDescent="0.15">
      <c r="A76" s="149"/>
      <c r="B76" s="322" t="str">
        <f>IF(B461="","",B461)</f>
        <v/>
      </c>
      <c r="C76" s="385" t="str">
        <f>IF(C461="","",C461)</f>
        <v/>
      </c>
      <c r="D76" s="382"/>
      <c r="E76" s="478" t="str">
        <f>IF(E461="","",E461)</f>
        <v/>
      </c>
      <c r="F76" s="479"/>
      <c r="G76" s="341" t="s">
        <v>171</v>
      </c>
      <c r="H76" s="483"/>
      <c r="I76" s="766"/>
      <c r="J76" s="456">
        <f>J495</f>
        <v>0</v>
      </c>
      <c r="K76" s="779"/>
      <c r="L76" s="457">
        <f>L495</f>
        <v>0</v>
      </c>
      <c r="M76" s="799"/>
      <c r="N76" s="824">
        <f>N495</f>
        <v>0</v>
      </c>
      <c r="O76" s="834"/>
      <c r="P76" s="176"/>
    </row>
    <row r="77" spans="1:16" ht="18.75" customHeight="1" x14ac:dyDescent="0.15">
      <c r="A77" s="149"/>
      <c r="B77" s="322" t="str">
        <f>IF(B496="","",B496)</f>
        <v/>
      </c>
      <c r="C77" s="385" t="str">
        <f>IF(C496="","",C496)</f>
        <v/>
      </c>
      <c r="D77" s="382"/>
      <c r="E77" s="478" t="str">
        <f>IF(E496="","",E496)</f>
        <v/>
      </c>
      <c r="F77" s="479"/>
      <c r="G77" s="341" t="s">
        <v>171</v>
      </c>
      <c r="H77" s="483"/>
      <c r="I77" s="766"/>
      <c r="J77" s="456">
        <f>J530</f>
        <v>0</v>
      </c>
      <c r="K77" s="779"/>
      <c r="L77" s="457">
        <f>L530</f>
        <v>0</v>
      </c>
      <c r="M77" s="799"/>
      <c r="N77" s="824">
        <f>N530</f>
        <v>0</v>
      </c>
      <c r="O77" s="834"/>
      <c r="P77" s="176"/>
    </row>
    <row r="78" spans="1:16" ht="18.75" customHeight="1" x14ac:dyDescent="0.15">
      <c r="A78" s="149"/>
      <c r="B78" s="322" t="str">
        <f>IF(B531="","",B531)</f>
        <v/>
      </c>
      <c r="C78" s="385" t="str">
        <f>IF(C531="","",C531)</f>
        <v/>
      </c>
      <c r="D78" s="382"/>
      <c r="E78" s="478" t="str">
        <f>IF(E531="","",E531)</f>
        <v/>
      </c>
      <c r="F78" s="479"/>
      <c r="G78" s="341" t="s">
        <v>171</v>
      </c>
      <c r="H78" s="483"/>
      <c r="I78" s="766"/>
      <c r="J78" s="456">
        <f>J565</f>
        <v>0</v>
      </c>
      <c r="K78" s="779"/>
      <c r="L78" s="457">
        <f>L565</f>
        <v>0</v>
      </c>
      <c r="M78" s="799"/>
      <c r="N78" s="824">
        <f>N565</f>
        <v>0</v>
      </c>
      <c r="O78" s="834"/>
      <c r="P78" s="176"/>
    </row>
    <row r="79" spans="1:16" ht="18.75" customHeight="1" x14ac:dyDescent="0.15">
      <c r="A79" s="149"/>
      <c r="B79" s="322" t="str">
        <f>IF(B566="","",B566)</f>
        <v/>
      </c>
      <c r="C79" s="385" t="str">
        <f>IF(C566="","",C566)</f>
        <v/>
      </c>
      <c r="D79" s="382"/>
      <c r="E79" s="478" t="str">
        <f>IF(E566="","",E566)</f>
        <v/>
      </c>
      <c r="F79" s="479"/>
      <c r="G79" s="341" t="s">
        <v>171</v>
      </c>
      <c r="H79" s="483"/>
      <c r="I79" s="766"/>
      <c r="J79" s="456">
        <f>J600</f>
        <v>0</v>
      </c>
      <c r="K79" s="779"/>
      <c r="L79" s="457">
        <f>L600</f>
        <v>0</v>
      </c>
      <c r="M79" s="799"/>
      <c r="N79" s="824">
        <f>N600</f>
        <v>0</v>
      </c>
      <c r="O79" s="834"/>
      <c r="P79" s="176"/>
    </row>
    <row r="80" spans="1:16" ht="18.75" customHeight="1" x14ac:dyDescent="0.15">
      <c r="A80" s="149"/>
      <c r="B80" s="322" t="str">
        <f>IF(B601="","",B601)</f>
        <v/>
      </c>
      <c r="C80" s="385" t="str">
        <f>IF(C601="","",C601)</f>
        <v/>
      </c>
      <c r="D80" s="382"/>
      <c r="E80" s="478" t="str">
        <f>IF(E601="","",E601)</f>
        <v/>
      </c>
      <c r="F80" s="479"/>
      <c r="G80" s="341" t="s">
        <v>171</v>
      </c>
      <c r="H80" s="483"/>
      <c r="I80" s="766"/>
      <c r="J80" s="456">
        <f>J635</f>
        <v>0</v>
      </c>
      <c r="K80" s="779"/>
      <c r="L80" s="457">
        <f>L635</f>
        <v>0</v>
      </c>
      <c r="M80" s="799"/>
      <c r="N80" s="824">
        <f>N635</f>
        <v>0</v>
      </c>
      <c r="O80" s="834"/>
      <c r="P80" s="176"/>
    </row>
    <row r="81" spans="1:16" ht="18.75" customHeight="1" x14ac:dyDescent="0.15">
      <c r="A81" s="149"/>
      <c r="B81" s="322" t="s">
        <v>172</v>
      </c>
      <c r="C81" s="323"/>
      <c r="D81" s="217"/>
      <c r="E81" s="478"/>
      <c r="F81" s="479"/>
      <c r="G81" s="341"/>
      <c r="H81" s="483"/>
      <c r="I81" s="766"/>
      <c r="J81" s="456"/>
      <c r="K81" s="779"/>
      <c r="L81" s="457"/>
      <c r="M81" s="799"/>
      <c r="N81" s="824"/>
      <c r="O81" s="834"/>
      <c r="P81" s="176"/>
    </row>
    <row r="82" spans="1:16" ht="18.75" customHeight="1" x14ac:dyDescent="0.15">
      <c r="A82" s="149"/>
      <c r="B82" s="322" t="s">
        <v>172</v>
      </c>
      <c r="C82" s="323"/>
      <c r="D82" s="217"/>
      <c r="E82" s="478"/>
      <c r="F82" s="479"/>
      <c r="G82" s="341"/>
      <c r="H82" s="483"/>
      <c r="I82" s="766"/>
      <c r="J82" s="456"/>
      <c r="K82" s="779"/>
      <c r="L82" s="457"/>
      <c r="M82" s="799"/>
      <c r="N82" s="824"/>
      <c r="O82" s="834"/>
      <c r="P82" s="173"/>
    </row>
    <row r="83" spans="1:16" ht="18.75" customHeight="1" x14ac:dyDescent="0.15">
      <c r="A83" s="149"/>
      <c r="B83" s="322" t="s">
        <v>307</v>
      </c>
      <c r="C83" s="323"/>
      <c r="D83" s="217"/>
      <c r="E83" s="357" t="s">
        <v>416</v>
      </c>
      <c r="F83" s="358" t="s">
        <v>174</v>
      </c>
      <c r="G83" s="341"/>
      <c r="H83" s="483"/>
      <c r="I83" s="766"/>
      <c r="J83" s="459">
        <f>SUMIF(B66:B82,LEFT(E83,3),J66:J82)</f>
        <v>0</v>
      </c>
      <c r="K83" s="780"/>
      <c r="L83" s="460">
        <f>SUMIF(B66:B82,LEFT(E83,3),L66:L82)</f>
        <v>0</v>
      </c>
      <c r="M83" s="800"/>
      <c r="N83" s="825">
        <f>SUMIF(B66:B82,LEFT(E83,3),N66:N82)</f>
        <v>0</v>
      </c>
      <c r="O83" s="834"/>
      <c r="P83" s="173"/>
    </row>
    <row r="84" spans="1:16" ht="18.75" customHeight="1" x14ac:dyDescent="0.15">
      <c r="A84" s="149"/>
      <c r="B84" s="322" t="s">
        <v>172</v>
      </c>
      <c r="C84" s="323"/>
      <c r="D84" s="217"/>
      <c r="E84" s="359" t="s">
        <v>417</v>
      </c>
      <c r="F84" s="360" t="s">
        <v>174</v>
      </c>
      <c r="G84" s="341"/>
      <c r="H84" s="483"/>
      <c r="I84" s="766"/>
      <c r="J84" s="459">
        <f>SUMIF(B66:B82,LEFT(E84,3),J66:J82)</f>
        <v>0</v>
      </c>
      <c r="K84" s="780"/>
      <c r="L84" s="460">
        <f>SUMIF(B66:B82,LEFT(E84,3),L66:L82)</f>
        <v>0</v>
      </c>
      <c r="M84" s="800"/>
      <c r="N84" s="825">
        <f>SUMIF(B66:B82,LEFT(E84,3),N66:N82)</f>
        <v>0</v>
      </c>
      <c r="O84" s="834"/>
      <c r="P84" s="167"/>
    </row>
    <row r="85" spans="1:16" ht="18.75" customHeight="1" thickBot="1" x14ac:dyDescent="0.2">
      <c r="A85" s="149"/>
      <c r="B85" s="324" t="s">
        <v>172</v>
      </c>
      <c r="C85" s="325"/>
      <c r="D85" s="221"/>
      <c r="E85" s="395"/>
      <c r="F85" s="372"/>
      <c r="G85" s="342"/>
      <c r="H85" s="484"/>
      <c r="I85" s="768"/>
      <c r="J85" s="463"/>
      <c r="K85" s="781"/>
      <c r="L85" s="464"/>
      <c r="M85" s="801"/>
      <c r="N85" s="826"/>
      <c r="O85" s="835"/>
      <c r="P85" s="167"/>
    </row>
    <row r="86" spans="1:16" ht="30" customHeight="1" thickTop="1" thickBot="1" x14ac:dyDescent="0.2">
      <c r="A86" s="149"/>
      <c r="B86" s="326" t="s">
        <v>172</v>
      </c>
      <c r="C86" s="327"/>
      <c r="D86" s="313"/>
      <c r="E86" s="373" t="s">
        <v>423</v>
      </c>
      <c r="F86" s="374" t="s">
        <v>139</v>
      </c>
      <c r="G86" s="343"/>
      <c r="H86" s="485"/>
      <c r="I86" s="771"/>
      <c r="J86" s="472">
        <f>SUM(J83:J84)</f>
        <v>0</v>
      </c>
      <c r="K86" s="784"/>
      <c r="L86" s="473">
        <f>SUM(L83:L84)</f>
        <v>0</v>
      </c>
      <c r="M86" s="802"/>
      <c r="N86" s="827">
        <f>SUM(N83:N84)</f>
        <v>0</v>
      </c>
      <c r="O86" s="836"/>
      <c r="P86" s="161"/>
    </row>
    <row r="87" spans="1:16" ht="18.75" customHeight="1" x14ac:dyDescent="0.15">
      <c r="A87" s="149"/>
      <c r="B87" s="177" t="s">
        <v>178</v>
      </c>
      <c r="C87" s="178"/>
      <c r="D87" s="315"/>
      <c r="E87" s="352"/>
      <c r="F87" s="179"/>
      <c r="G87" s="344"/>
      <c r="H87" s="488"/>
      <c r="I87" s="773"/>
      <c r="J87" s="481"/>
      <c r="K87" s="785"/>
      <c r="L87" s="482"/>
      <c r="M87" s="803"/>
      <c r="N87" s="828"/>
      <c r="O87" s="837"/>
      <c r="P87" s="161"/>
    </row>
    <row r="88" spans="1:16" ht="18.75" customHeight="1" x14ac:dyDescent="0.15">
      <c r="A88" s="149"/>
      <c r="B88" s="216"/>
      <c r="C88" s="217"/>
      <c r="D88" s="316"/>
      <c r="E88" s="350" t="s">
        <v>179</v>
      </c>
      <c r="F88" s="182"/>
      <c r="G88" s="334"/>
      <c r="H88" s="455"/>
      <c r="I88" s="766"/>
      <c r="J88" s="456"/>
      <c r="K88" s="779"/>
      <c r="L88" s="457"/>
      <c r="M88" s="790"/>
      <c r="N88" s="829"/>
      <c r="O88" s="819"/>
      <c r="P88" s="161"/>
    </row>
    <row r="89" spans="1:16" ht="18.75" customHeight="1" x14ac:dyDescent="0.15">
      <c r="A89" s="149"/>
      <c r="B89" s="216"/>
      <c r="C89" s="217"/>
      <c r="D89" s="316"/>
      <c r="E89" s="487"/>
      <c r="F89" s="486"/>
      <c r="G89" s="334"/>
      <c r="H89" s="455"/>
      <c r="I89" s="766"/>
      <c r="J89" s="456">
        <f>ROUNDDOWN(H89*I89,0)</f>
        <v>0</v>
      </c>
      <c r="K89" s="779"/>
      <c r="L89" s="457">
        <f>ROUNDDOWN(H89*K89,0)</f>
        <v>0</v>
      </c>
      <c r="M89" s="790">
        <f t="shared" ref="M89:N92" si="0">I89-K89</f>
        <v>0</v>
      </c>
      <c r="N89" s="829">
        <f t="shared" si="0"/>
        <v>0</v>
      </c>
      <c r="O89" s="819"/>
      <c r="P89" s="161"/>
    </row>
    <row r="90" spans="1:16" ht="18.75" customHeight="1" x14ac:dyDescent="0.15">
      <c r="A90" s="149"/>
      <c r="B90" s="216"/>
      <c r="C90" s="217"/>
      <c r="D90" s="316"/>
      <c r="E90" s="487"/>
      <c r="F90" s="486"/>
      <c r="G90" s="334"/>
      <c r="H90" s="455"/>
      <c r="I90" s="766"/>
      <c r="J90" s="456">
        <f>ROUNDDOWN(H90*I90,0)</f>
        <v>0</v>
      </c>
      <c r="K90" s="779"/>
      <c r="L90" s="457">
        <f>ROUNDDOWN(H90*K90,0)</f>
        <v>0</v>
      </c>
      <c r="M90" s="790">
        <f t="shared" si="0"/>
        <v>0</v>
      </c>
      <c r="N90" s="829">
        <f t="shared" si="0"/>
        <v>0</v>
      </c>
      <c r="O90" s="819"/>
      <c r="P90" s="167"/>
    </row>
    <row r="91" spans="1:16" ht="18.75" customHeight="1" x14ac:dyDescent="0.15">
      <c r="A91" s="149"/>
      <c r="B91" s="216"/>
      <c r="C91" s="217"/>
      <c r="D91" s="316"/>
      <c r="E91" s="487"/>
      <c r="F91" s="486"/>
      <c r="G91" s="334"/>
      <c r="H91" s="455"/>
      <c r="I91" s="766"/>
      <c r="J91" s="456">
        <f>ROUNDDOWN(H91*I91,0)</f>
        <v>0</v>
      </c>
      <c r="K91" s="779"/>
      <c r="L91" s="457">
        <f>ROUNDDOWN(H91*K91,0)</f>
        <v>0</v>
      </c>
      <c r="M91" s="790">
        <f t="shared" si="0"/>
        <v>0</v>
      </c>
      <c r="N91" s="829">
        <f t="shared" si="0"/>
        <v>0</v>
      </c>
      <c r="O91" s="819"/>
      <c r="P91" s="167"/>
    </row>
    <row r="92" spans="1:16" ht="18.75" customHeight="1" x14ac:dyDescent="0.15">
      <c r="A92" s="149"/>
      <c r="B92" s="216"/>
      <c r="C92" s="217"/>
      <c r="D92" s="316"/>
      <c r="E92" s="487"/>
      <c r="F92" s="486"/>
      <c r="G92" s="334"/>
      <c r="H92" s="455"/>
      <c r="I92" s="766"/>
      <c r="J92" s="456">
        <f>ROUNDDOWN(H92*I92,0)</f>
        <v>0</v>
      </c>
      <c r="K92" s="779"/>
      <c r="L92" s="457">
        <f>ROUNDDOWN(H92*K92,0)</f>
        <v>0</v>
      </c>
      <c r="M92" s="790">
        <f t="shared" si="0"/>
        <v>0</v>
      </c>
      <c r="N92" s="829">
        <f t="shared" si="0"/>
        <v>0</v>
      </c>
      <c r="O92" s="819"/>
      <c r="P92" s="167"/>
    </row>
    <row r="93" spans="1:16" ht="18.75" customHeight="1" thickBot="1" x14ac:dyDescent="0.2">
      <c r="A93" s="149"/>
      <c r="B93" s="216"/>
      <c r="C93" s="221"/>
      <c r="D93" s="317"/>
      <c r="E93" s="354" t="s">
        <v>180</v>
      </c>
      <c r="F93" s="356" t="s">
        <v>181</v>
      </c>
      <c r="G93" s="345"/>
      <c r="H93" s="489"/>
      <c r="I93" s="774"/>
      <c r="J93" s="490">
        <f>SUM(J89:J92)</f>
        <v>0</v>
      </c>
      <c r="K93" s="786"/>
      <c r="L93" s="491">
        <f>SUM(L89:L92)</f>
        <v>0</v>
      </c>
      <c r="M93" s="804"/>
      <c r="N93" s="830">
        <f>SUM(N89:N92)</f>
        <v>0</v>
      </c>
      <c r="O93" s="838"/>
      <c r="P93" s="167"/>
    </row>
    <row r="94" spans="1:16" ht="18.75" customHeight="1" x14ac:dyDescent="0.15">
      <c r="A94" s="149"/>
      <c r="B94" s="177" t="s">
        <v>178</v>
      </c>
      <c r="C94" s="178"/>
      <c r="D94" s="315"/>
      <c r="E94" s="352"/>
      <c r="F94" s="179"/>
      <c r="G94" s="344"/>
      <c r="H94" s="488"/>
      <c r="I94" s="773"/>
      <c r="J94" s="481"/>
      <c r="K94" s="785"/>
      <c r="L94" s="482"/>
      <c r="M94" s="803"/>
      <c r="N94" s="828"/>
      <c r="O94" s="837"/>
      <c r="P94" s="167"/>
    </row>
    <row r="95" spans="1:16" ht="18.75" customHeight="1" x14ac:dyDescent="0.15">
      <c r="A95" s="149"/>
      <c r="B95" s="216"/>
      <c r="C95" s="217"/>
      <c r="D95" s="316"/>
      <c r="E95" s="350" t="s">
        <v>420</v>
      </c>
      <c r="F95" s="182"/>
      <c r="G95" s="334"/>
      <c r="H95" s="455"/>
      <c r="I95" s="766"/>
      <c r="J95" s="456"/>
      <c r="K95" s="779"/>
      <c r="L95" s="457"/>
      <c r="M95" s="790"/>
      <c r="N95" s="829"/>
      <c r="O95" s="819"/>
      <c r="P95" s="167"/>
    </row>
    <row r="96" spans="1:16" ht="18.75" customHeight="1" x14ac:dyDescent="0.15">
      <c r="A96" s="149"/>
      <c r="B96" s="180"/>
      <c r="C96" s="181"/>
      <c r="D96" s="316"/>
      <c r="E96" s="487"/>
      <c r="F96" s="492" t="s">
        <v>182</v>
      </c>
      <c r="G96" s="334"/>
      <c r="H96" s="455"/>
      <c r="I96" s="766"/>
      <c r="J96" s="456"/>
      <c r="K96" s="779"/>
      <c r="L96" s="457"/>
      <c r="M96" s="790"/>
      <c r="N96" s="829"/>
      <c r="O96" s="819"/>
      <c r="P96" s="167"/>
    </row>
    <row r="97" spans="1:16" ht="18.75" customHeight="1" x14ac:dyDescent="0.15">
      <c r="A97" s="149"/>
      <c r="B97" s="216"/>
      <c r="C97" s="217"/>
      <c r="D97" s="318"/>
      <c r="E97" s="487"/>
      <c r="F97" s="493"/>
      <c r="G97" s="334"/>
      <c r="H97" s="455"/>
      <c r="I97" s="766"/>
      <c r="J97" s="456">
        <f t="shared" ref="J97:J136" si="1">ROUNDDOWN(H97*I97,0)</f>
        <v>0</v>
      </c>
      <c r="K97" s="779"/>
      <c r="L97" s="457">
        <f t="shared" ref="L97:L136" si="2">ROUNDDOWN(H97*K97,0)</f>
        <v>0</v>
      </c>
      <c r="M97" s="790">
        <f>I97-K97</f>
        <v>0</v>
      </c>
      <c r="N97" s="829">
        <f>J97-L97</f>
        <v>0</v>
      </c>
      <c r="O97" s="819"/>
      <c r="P97" s="167"/>
    </row>
    <row r="98" spans="1:16" ht="18.75" customHeight="1" x14ac:dyDescent="0.15">
      <c r="A98" s="149"/>
      <c r="B98" s="216"/>
      <c r="C98" s="217"/>
      <c r="D98" s="318"/>
      <c r="E98" s="487"/>
      <c r="F98" s="493"/>
      <c r="G98" s="334"/>
      <c r="H98" s="455"/>
      <c r="I98" s="766"/>
      <c r="J98" s="456">
        <f t="shared" si="1"/>
        <v>0</v>
      </c>
      <c r="K98" s="779"/>
      <c r="L98" s="457">
        <f t="shared" si="2"/>
        <v>0</v>
      </c>
      <c r="M98" s="790">
        <f t="shared" ref="M98:N136" si="3">I98-K98</f>
        <v>0</v>
      </c>
      <c r="N98" s="829">
        <f t="shared" si="3"/>
        <v>0</v>
      </c>
      <c r="O98" s="819"/>
      <c r="P98" s="167"/>
    </row>
    <row r="99" spans="1:16" ht="18.75" customHeight="1" x14ac:dyDescent="0.15">
      <c r="A99" s="149"/>
      <c r="B99" s="216"/>
      <c r="C99" s="217"/>
      <c r="D99" s="318"/>
      <c r="E99" s="487"/>
      <c r="F99" s="493"/>
      <c r="G99" s="334"/>
      <c r="H99" s="455"/>
      <c r="I99" s="766"/>
      <c r="J99" s="456">
        <f t="shared" si="1"/>
        <v>0</v>
      </c>
      <c r="K99" s="779"/>
      <c r="L99" s="457">
        <f t="shared" si="2"/>
        <v>0</v>
      </c>
      <c r="M99" s="790">
        <f t="shared" si="3"/>
        <v>0</v>
      </c>
      <c r="N99" s="829">
        <f t="shared" si="3"/>
        <v>0</v>
      </c>
      <c r="O99" s="819"/>
      <c r="P99" s="167"/>
    </row>
    <row r="100" spans="1:16" ht="18.75" customHeight="1" x14ac:dyDescent="0.15">
      <c r="A100" s="149"/>
      <c r="B100" s="216"/>
      <c r="C100" s="217"/>
      <c r="D100" s="318"/>
      <c r="E100" s="487"/>
      <c r="F100" s="493"/>
      <c r="G100" s="334"/>
      <c r="H100" s="455"/>
      <c r="I100" s="766"/>
      <c r="J100" s="456">
        <f t="shared" si="1"/>
        <v>0</v>
      </c>
      <c r="K100" s="779"/>
      <c r="L100" s="457">
        <f t="shared" si="2"/>
        <v>0</v>
      </c>
      <c r="M100" s="790">
        <f t="shared" si="3"/>
        <v>0</v>
      </c>
      <c r="N100" s="829">
        <f t="shared" si="3"/>
        <v>0</v>
      </c>
      <c r="O100" s="819"/>
      <c r="P100" s="167"/>
    </row>
    <row r="101" spans="1:16" ht="18.75" customHeight="1" x14ac:dyDescent="0.15">
      <c r="A101" s="149"/>
      <c r="B101" s="216"/>
      <c r="C101" s="217"/>
      <c r="D101" s="318"/>
      <c r="E101" s="487"/>
      <c r="F101" s="493"/>
      <c r="G101" s="334"/>
      <c r="H101" s="455"/>
      <c r="I101" s="766"/>
      <c r="J101" s="456">
        <f t="shared" si="1"/>
        <v>0</v>
      </c>
      <c r="K101" s="779"/>
      <c r="L101" s="457">
        <f t="shared" si="2"/>
        <v>0</v>
      </c>
      <c r="M101" s="790">
        <f t="shared" si="3"/>
        <v>0</v>
      </c>
      <c r="N101" s="829">
        <f t="shared" si="3"/>
        <v>0</v>
      </c>
      <c r="O101" s="819"/>
      <c r="P101" s="167"/>
    </row>
    <row r="102" spans="1:16" ht="18.75" customHeight="1" x14ac:dyDescent="0.15">
      <c r="A102" s="149"/>
      <c r="B102" s="216"/>
      <c r="C102" s="217"/>
      <c r="D102" s="318"/>
      <c r="E102" s="487"/>
      <c r="F102" s="493"/>
      <c r="G102" s="334"/>
      <c r="H102" s="455"/>
      <c r="I102" s="766"/>
      <c r="J102" s="456">
        <f t="shared" si="1"/>
        <v>0</v>
      </c>
      <c r="K102" s="779"/>
      <c r="L102" s="457">
        <f t="shared" si="2"/>
        <v>0</v>
      </c>
      <c r="M102" s="790">
        <f t="shared" si="3"/>
        <v>0</v>
      </c>
      <c r="N102" s="829">
        <f t="shared" si="3"/>
        <v>0</v>
      </c>
      <c r="O102" s="819"/>
      <c r="P102" s="167"/>
    </row>
    <row r="103" spans="1:16" ht="18.75" customHeight="1" x14ac:dyDescent="0.15">
      <c r="A103" s="149"/>
      <c r="B103" s="216"/>
      <c r="C103" s="217"/>
      <c r="D103" s="318"/>
      <c r="E103" s="487"/>
      <c r="F103" s="493"/>
      <c r="G103" s="334"/>
      <c r="H103" s="455"/>
      <c r="I103" s="766"/>
      <c r="J103" s="456">
        <f t="shared" si="1"/>
        <v>0</v>
      </c>
      <c r="K103" s="779"/>
      <c r="L103" s="457">
        <f t="shared" si="2"/>
        <v>0</v>
      </c>
      <c r="M103" s="790">
        <f t="shared" si="3"/>
        <v>0</v>
      </c>
      <c r="N103" s="829">
        <f t="shared" si="3"/>
        <v>0</v>
      </c>
      <c r="O103" s="819"/>
      <c r="P103" s="167"/>
    </row>
    <row r="104" spans="1:16" ht="18.75" customHeight="1" x14ac:dyDescent="0.15">
      <c r="A104" s="149"/>
      <c r="B104" s="216"/>
      <c r="C104" s="217"/>
      <c r="D104" s="318"/>
      <c r="E104" s="487"/>
      <c r="F104" s="493"/>
      <c r="G104" s="334"/>
      <c r="H104" s="455"/>
      <c r="I104" s="766"/>
      <c r="J104" s="456">
        <f t="shared" si="1"/>
        <v>0</v>
      </c>
      <c r="K104" s="779"/>
      <c r="L104" s="457">
        <f t="shared" si="2"/>
        <v>0</v>
      </c>
      <c r="M104" s="790">
        <f t="shared" si="3"/>
        <v>0</v>
      </c>
      <c r="N104" s="829">
        <f t="shared" si="3"/>
        <v>0</v>
      </c>
      <c r="O104" s="819"/>
      <c r="P104" s="167"/>
    </row>
    <row r="105" spans="1:16" ht="18.75" customHeight="1" x14ac:dyDescent="0.15">
      <c r="A105" s="149"/>
      <c r="B105" s="216"/>
      <c r="C105" s="217"/>
      <c r="D105" s="318"/>
      <c r="E105" s="487"/>
      <c r="F105" s="493"/>
      <c r="G105" s="334"/>
      <c r="H105" s="455"/>
      <c r="I105" s="766"/>
      <c r="J105" s="456">
        <f t="shared" si="1"/>
        <v>0</v>
      </c>
      <c r="K105" s="779"/>
      <c r="L105" s="457">
        <f t="shared" si="2"/>
        <v>0</v>
      </c>
      <c r="M105" s="790">
        <f t="shared" si="3"/>
        <v>0</v>
      </c>
      <c r="N105" s="829">
        <f t="shared" si="3"/>
        <v>0</v>
      </c>
      <c r="O105" s="819"/>
      <c r="P105" s="167"/>
    </row>
    <row r="106" spans="1:16" ht="18.75" customHeight="1" x14ac:dyDescent="0.15">
      <c r="A106" s="149"/>
      <c r="B106" s="216"/>
      <c r="C106" s="217"/>
      <c r="D106" s="318"/>
      <c r="E106" s="487"/>
      <c r="F106" s="493"/>
      <c r="G106" s="334"/>
      <c r="H106" s="455"/>
      <c r="I106" s="766"/>
      <c r="J106" s="456">
        <f t="shared" si="1"/>
        <v>0</v>
      </c>
      <c r="K106" s="779"/>
      <c r="L106" s="457">
        <f t="shared" si="2"/>
        <v>0</v>
      </c>
      <c r="M106" s="790">
        <f t="shared" si="3"/>
        <v>0</v>
      </c>
      <c r="N106" s="829">
        <f t="shared" si="3"/>
        <v>0</v>
      </c>
      <c r="O106" s="819"/>
      <c r="P106" s="167"/>
    </row>
    <row r="107" spans="1:16" ht="18.75" customHeight="1" x14ac:dyDescent="0.15">
      <c r="A107" s="149"/>
      <c r="B107" s="216"/>
      <c r="C107" s="217"/>
      <c r="D107" s="318"/>
      <c r="E107" s="487"/>
      <c r="F107" s="493"/>
      <c r="G107" s="334"/>
      <c r="H107" s="455"/>
      <c r="I107" s="766"/>
      <c r="J107" s="456">
        <f t="shared" si="1"/>
        <v>0</v>
      </c>
      <c r="K107" s="779"/>
      <c r="L107" s="457">
        <f t="shared" si="2"/>
        <v>0</v>
      </c>
      <c r="M107" s="790">
        <f t="shared" si="3"/>
        <v>0</v>
      </c>
      <c r="N107" s="829">
        <f t="shared" si="3"/>
        <v>0</v>
      </c>
      <c r="O107" s="819"/>
      <c r="P107" s="167"/>
    </row>
    <row r="108" spans="1:16" ht="18.75" customHeight="1" x14ac:dyDescent="0.15">
      <c r="A108" s="149"/>
      <c r="B108" s="216"/>
      <c r="C108" s="217"/>
      <c r="D108" s="318"/>
      <c r="E108" s="487"/>
      <c r="F108" s="493"/>
      <c r="G108" s="334"/>
      <c r="H108" s="455"/>
      <c r="I108" s="766"/>
      <c r="J108" s="456">
        <f t="shared" si="1"/>
        <v>0</v>
      </c>
      <c r="K108" s="779"/>
      <c r="L108" s="457">
        <f t="shared" si="2"/>
        <v>0</v>
      </c>
      <c r="M108" s="790">
        <f t="shared" si="3"/>
        <v>0</v>
      </c>
      <c r="N108" s="829">
        <f t="shared" si="3"/>
        <v>0</v>
      </c>
      <c r="O108" s="819"/>
      <c r="P108" s="167"/>
    </row>
    <row r="109" spans="1:16" ht="18.75" customHeight="1" x14ac:dyDescent="0.15">
      <c r="A109" s="149"/>
      <c r="B109" s="216"/>
      <c r="C109" s="217"/>
      <c r="D109" s="318"/>
      <c r="E109" s="487"/>
      <c r="F109" s="493"/>
      <c r="G109" s="334"/>
      <c r="H109" s="455"/>
      <c r="I109" s="766"/>
      <c r="J109" s="456">
        <f t="shared" si="1"/>
        <v>0</v>
      </c>
      <c r="K109" s="779"/>
      <c r="L109" s="457">
        <f t="shared" si="2"/>
        <v>0</v>
      </c>
      <c r="M109" s="790">
        <f t="shared" si="3"/>
        <v>0</v>
      </c>
      <c r="N109" s="829">
        <f t="shared" si="3"/>
        <v>0</v>
      </c>
      <c r="O109" s="819"/>
      <c r="P109" s="167"/>
    </row>
    <row r="110" spans="1:16" ht="18.75" customHeight="1" x14ac:dyDescent="0.15">
      <c r="A110" s="149"/>
      <c r="B110" s="216"/>
      <c r="C110" s="217"/>
      <c r="D110" s="318"/>
      <c r="E110" s="487"/>
      <c r="F110" s="493"/>
      <c r="G110" s="334"/>
      <c r="H110" s="455"/>
      <c r="I110" s="766"/>
      <c r="J110" s="456">
        <f t="shared" si="1"/>
        <v>0</v>
      </c>
      <c r="K110" s="779"/>
      <c r="L110" s="457">
        <f t="shared" si="2"/>
        <v>0</v>
      </c>
      <c r="M110" s="790">
        <f t="shared" si="3"/>
        <v>0</v>
      </c>
      <c r="N110" s="829">
        <f t="shared" si="3"/>
        <v>0</v>
      </c>
      <c r="O110" s="819"/>
      <c r="P110" s="167"/>
    </row>
    <row r="111" spans="1:16" ht="18.75" customHeight="1" x14ac:dyDescent="0.15">
      <c r="A111" s="149"/>
      <c r="B111" s="216"/>
      <c r="C111" s="217"/>
      <c r="D111" s="318"/>
      <c r="E111" s="487"/>
      <c r="F111" s="493"/>
      <c r="G111" s="334"/>
      <c r="H111" s="455"/>
      <c r="I111" s="766"/>
      <c r="J111" s="456">
        <f t="shared" si="1"/>
        <v>0</v>
      </c>
      <c r="K111" s="779"/>
      <c r="L111" s="457">
        <f t="shared" si="2"/>
        <v>0</v>
      </c>
      <c r="M111" s="790">
        <f t="shared" si="3"/>
        <v>0</v>
      </c>
      <c r="N111" s="829">
        <f t="shared" si="3"/>
        <v>0</v>
      </c>
      <c r="O111" s="819"/>
      <c r="P111" s="167"/>
    </row>
    <row r="112" spans="1:16" ht="18.75" customHeight="1" x14ac:dyDescent="0.15">
      <c r="A112" s="149"/>
      <c r="B112" s="216"/>
      <c r="C112" s="217"/>
      <c r="D112" s="318"/>
      <c r="E112" s="487"/>
      <c r="F112" s="493"/>
      <c r="G112" s="334"/>
      <c r="H112" s="455"/>
      <c r="I112" s="766"/>
      <c r="J112" s="456">
        <f t="shared" si="1"/>
        <v>0</v>
      </c>
      <c r="K112" s="779"/>
      <c r="L112" s="457">
        <f t="shared" si="2"/>
        <v>0</v>
      </c>
      <c r="M112" s="790">
        <f t="shared" si="3"/>
        <v>0</v>
      </c>
      <c r="N112" s="829">
        <f t="shared" si="3"/>
        <v>0</v>
      </c>
      <c r="O112" s="819"/>
      <c r="P112" s="167"/>
    </row>
    <row r="113" spans="1:16" ht="18.75" customHeight="1" x14ac:dyDescent="0.15">
      <c r="A113" s="149"/>
      <c r="B113" s="216"/>
      <c r="C113" s="217"/>
      <c r="D113" s="318"/>
      <c r="E113" s="487"/>
      <c r="F113" s="493"/>
      <c r="G113" s="334"/>
      <c r="H113" s="455"/>
      <c r="I113" s="766"/>
      <c r="J113" s="456">
        <f t="shared" si="1"/>
        <v>0</v>
      </c>
      <c r="K113" s="779"/>
      <c r="L113" s="457">
        <f t="shared" si="2"/>
        <v>0</v>
      </c>
      <c r="M113" s="790">
        <f t="shared" si="3"/>
        <v>0</v>
      </c>
      <c r="N113" s="829">
        <f t="shared" si="3"/>
        <v>0</v>
      </c>
      <c r="O113" s="819"/>
      <c r="P113" s="167"/>
    </row>
    <row r="114" spans="1:16" ht="18.75" customHeight="1" x14ac:dyDescent="0.15">
      <c r="A114" s="149"/>
      <c r="B114" s="216"/>
      <c r="C114" s="217"/>
      <c r="D114" s="318"/>
      <c r="E114" s="487"/>
      <c r="F114" s="493"/>
      <c r="G114" s="334"/>
      <c r="H114" s="455"/>
      <c r="I114" s="766"/>
      <c r="J114" s="456">
        <f t="shared" si="1"/>
        <v>0</v>
      </c>
      <c r="K114" s="779"/>
      <c r="L114" s="457">
        <f t="shared" si="2"/>
        <v>0</v>
      </c>
      <c r="M114" s="790">
        <f t="shared" si="3"/>
        <v>0</v>
      </c>
      <c r="N114" s="829">
        <f t="shared" si="3"/>
        <v>0</v>
      </c>
      <c r="O114" s="819"/>
      <c r="P114" s="167"/>
    </row>
    <row r="115" spans="1:16" ht="18.75" customHeight="1" x14ac:dyDescent="0.15">
      <c r="A115" s="149"/>
      <c r="B115" s="216"/>
      <c r="C115" s="217"/>
      <c r="D115" s="318"/>
      <c r="E115" s="487"/>
      <c r="F115" s="493"/>
      <c r="G115" s="334"/>
      <c r="H115" s="455"/>
      <c r="I115" s="766"/>
      <c r="J115" s="456">
        <f t="shared" si="1"/>
        <v>0</v>
      </c>
      <c r="K115" s="779"/>
      <c r="L115" s="457">
        <f t="shared" si="2"/>
        <v>0</v>
      </c>
      <c r="M115" s="790">
        <f t="shared" si="3"/>
        <v>0</v>
      </c>
      <c r="N115" s="829">
        <f t="shared" si="3"/>
        <v>0</v>
      </c>
      <c r="O115" s="819"/>
      <c r="P115" s="167"/>
    </row>
    <row r="116" spans="1:16" ht="18.75" customHeight="1" x14ac:dyDescent="0.15">
      <c r="A116" s="149"/>
      <c r="B116" s="216"/>
      <c r="C116" s="217"/>
      <c r="D116" s="318"/>
      <c r="E116" s="487"/>
      <c r="F116" s="493"/>
      <c r="G116" s="334"/>
      <c r="H116" s="455"/>
      <c r="I116" s="766"/>
      <c r="J116" s="456">
        <f t="shared" si="1"/>
        <v>0</v>
      </c>
      <c r="K116" s="779"/>
      <c r="L116" s="457">
        <f t="shared" si="2"/>
        <v>0</v>
      </c>
      <c r="M116" s="790">
        <f t="shared" si="3"/>
        <v>0</v>
      </c>
      <c r="N116" s="829">
        <f t="shared" si="3"/>
        <v>0</v>
      </c>
      <c r="O116" s="819"/>
      <c r="P116" s="167"/>
    </row>
    <row r="117" spans="1:16" ht="18.75" customHeight="1" x14ac:dyDescent="0.15">
      <c r="A117" s="149"/>
      <c r="B117" s="216"/>
      <c r="C117" s="217"/>
      <c r="D117" s="318"/>
      <c r="E117" s="487"/>
      <c r="F117" s="493"/>
      <c r="G117" s="334"/>
      <c r="H117" s="455"/>
      <c r="I117" s="766"/>
      <c r="J117" s="456">
        <f t="shared" si="1"/>
        <v>0</v>
      </c>
      <c r="K117" s="779"/>
      <c r="L117" s="457">
        <f t="shared" si="2"/>
        <v>0</v>
      </c>
      <c r="M117" s="790">
        <f t="shared" si="3"/>
        <v>0</v>
      </c>
      <c r="N117" s="829">
        <f t="shared" si="3"/>
        <v>0</v>
      </c>
      <c r="O117" s="819"/>
      <c r="P117" s="167"/>
    </row>
    <row r="118" spans="1:16" ht="18.75" customHeight="1" x14ac:dyDescent="0.15">
      <c r="A118" s="149"/>
      <c r="B118" s="216"/>
      <c r="C118" s="217"/>
      <c r="D118" s="318"/>
      <c r="E118" s="487"/>
      <c r="F118" s="493"/>
      <c r="G118" s="334"/>
      <c r="H118" s="455"/>
      <c r="I118" s="766"/>
      <c r="J118" s="456">
        <f t="shared" si="1"/>
        <v>0</v>
      </c>
      <c r="K118" s="779"/>
      <c r="L118" s="457">
        <f t="shared" si="2"/>
        <v>0</v>
      </c>
      <c r="M118" s="790">
        <f t="shared" si="3"/>
        <v>0</v>
      </c>
      <c r="N118" s="829">
        <f t="shared" si="3"/>
        <v>0</v>
      </c>
      <c r="O118" s="819"/>
      <c r="P118" s="167"/>
    </row>
    <row r="119" spans="1:16" ht="18.75" customHeight="1" x14ac:dyDescent="0.15">
      <c r="A119" s="149"/>
      <c r="B119" s="216"/>
      <c r="C119" s="217"/>
      <c r="D119" s="318"/>
      <c r="E119" s="487"/>
      <c r="F119" s="493"/>
      <c r="G119" s="334"/>
      <c r="H119" s="455"/>
      <c r="I119" s="766"/>
      <c r="J119" s="456">
        <f t="shared" si="1"/>
        <v>0</v>
      </c>
      <c r="K119" s="779"/>
      <c r="L119" s="457">
        <f t="shared" si="2"/>
        <v>0</v>
      </c>
      <c r="M119" s="790">
        <f t="shared" si="3"/>
        <v>0</v>
      </c>
      <c r="N119" s="829">
        <f t="shared" si="3"/>
        <v>0</v>
      </c>
      <c r="O119" s="819"/>
      <c r="P119" s="167"/>
    </row>
    <row r="120" spans="1:16" ht="18.75" customHeight="1" x14ac:dyDescent="0.15">
      <c r="A120" s="149"/>
      <c r="B120" s="216"/>
      <c r="C120" s="217"/>
      <c r="D120" s="318"/>
      <c r="E120" s="487"/>
      <c r="F120" s="493"/>
      <c r="G120" s="334"/>
      <c r="H120" s="455"/>
      <c r="I120" s="766"/>
      <c r="J120" s="456">
        <f t="shared" si="1"/>
        <v>0</v>
      </c>
      <c r="K120" s="779"/>
      <c r="L120" s="457">
        <f t="shared" si="2"/>
        <v>0</v>
      </c>
      <c r="M120" s="790">
        <f t="shared" si="3"/>
        <v>0</v>
      </c>
      <c r="N120" s="829">
        <f t="shared" si="3"/>
        <v>0</v>
      </c>
      <c r="O120" s="819"/>
      <c r="P120" s="167"/>
    </row>
    <row r="121" spans="1:16" ht="18.75" customHeight="1" x14ac:dyDescent="0.15">
      <c r="A121" s="149"/>
      <c r="B121" s="216"/>
      <c r="C121" s="217"/>
      <c r="D121" s="318"/>
      <c r="E121" s="487"/>
      <c r="F121" s="493"/>
      <c r="G121" s="334"/>
      <c r="H121" s="455"/>
      <c r="I121" s="766"/>
      <c r="J121" s="456">
        <f t="shared" si="1"/>
        <v>0</v>
      </c>
      <c r="K121" s="779"/>
      <c r="L121" s="457">
        <f t="shared" si="2"/>
        <v>0</v>
      </c>
      <c r="M121" s="790">
        <f t="shared" si="3"/>
        <v>0</v>
      </c>
      <c r="N121" s="829">
        <f t="shared" si="3"/>
        <v>0</v>
      </c>
      <c r="O121" s="819"/>
      <c r="P121" s="167"/>
    </row>
    <row r="122" spans="1:16" ht="18.75" customHeight="1" x14ac:dyDescent="0.15">
      <c r="A122" s="149"/>
      <c r="B122" s="216"/>
      <c r="C122" s="217"/>
      <c r="D122" s="318"/>
      <c r="E122" s="487"/>
      <c r="F122" s="493"/>
      <c r="G122" s="334"/>
      <c r="H122" s="455"/>
      <c r="I122" s="766"/>
      <c r="J122" s="456">
        <f t="shared" si="1"/>
        <v>0</v>
      </c>
      <c r="K122" s="779"/>
      <c r="L122" s="457">
        <f t="shared" si="2"/>
        <v>0</v>
      </c>
      <c r="M122" s="790">
        <f t="shared" si="3"/>
        <v>0</v>
      </c>
      <c r="N122" s="829">
        <f t="shared" si="3"/>
        <v>0</v>
      </c>
      <c r="O122" s="819"/>
      <c r="P122" s="167"/>
    </row>
    <row r="123" spans="1:16" ht="18.75" customHeight="1" x14ac:dyDescent="0.15">
      <c r="A123" s="149"/>
      <c r="B123" s="216"/>
      <c r="C123" s="217"/>
      <c r="D123" s="318"/>
      <c r="E123" s="487"/>
      <c r="F123" s="493"/>
      <c r="G123" s="334"/>
      <c r="H123" s="455"/>
      <c r="I123" s="766"/>
      <c r="J123" s="456">
        <f t="shared" si="1"/>
        <v>0</v>
      </c>
      <c r="K123" s="779"/>
      <c r="L123" s="457">
        <f t="shared" si="2"/>
        <v>0</v>
      </c>
      <c r="M123" s="790">
        <f t="shared" si="3"/>
        <v>0</v>
      </c>
      <c r="N123" s="829">
        <f t="shared" si="3"/>
        <v>0</v>
      </c>
      <c r="O123" s="819"/>
      <c r="P123" s="167"/>
    </row>
    <row r="124" spans="1:16" ht="18.75" customHeight="1" x14ac:dyDescent="0.15">
      <c r="A124" s="149"/>
      <c r="B124" s="216"/>
      <c r="C124" s="217"/>
      <c r="D124" s="318"/>
      <c r="E124" s="487"/>
      <c r="F124" s="493"/>
      <c r="G124" s="334"/>
      <c r="H124" s="455"/>
      <c r="I124" s="766"/>
      <c r="J124" s="456">
        <f t="shared" si="1"/>
        <v>0</v>
      </c>
      <c r="K124" s="779"/>
      <c r="L124" s="457">
        <f t="shared" si="2"/>
        <v>0</v>
      </c>
      <c r="M124" s="790">
        <f t="shared" si="3"/>
        <v>0</v>
      </c>
      <c r="N124" s="829">
        <f t="shared" si="3"/>
        <v>0</v>
      </c>
      <c r="O124" s="819"/>
      <c r="P124" s="167"/>
    </row>
    <row r="125" spans="1:16" ht="18.75" customHeight="1" x14ac:dyDescent="0.15">
      <c r="A125" s="149"/>
      <c r="B125" s="216"/>
      <c r="C125" s="217"/>
      <c r="D125" s="318"/>
      <c r="E125" s="487"/>
      <c r="F125" s="493"/>
      <c r="G125" s="334"/>
      <c r="H125" s="455"/>
      <c r="I125" s="766"/>
      <c r="J125" s="456">
        <f t="shared" si="1"/>
        <v>0</v>
      </c>
      <c r="K125" s="779"/>
      <c r="L125" s="457">
        <f t="shared" si="2"/>
        <v>0</v>
      </c>
      <c r="M125" s="790">
        <f t="shared" si="3"/>
        <v>0</v>
      </c>
      <c r="N125" s="829">
        <f t="shared" si="3"/>
        <v>0</v>
      </c>
      <c r="O125" s="819"/>
      <c r="P125" s="167"/>
    </row>
    <row r="126" spans="1:16" ht="18.75" customHeight="1" x14ac:dyDescent="0.15">
      <c r="A126" s="149"/>
      <c r="B126" s="216"/>
      <c r="C126" s="217"/>
      <c r="D126" s="318"/>
      <c r="E126" s="487"/>
      <c r="F126" s="493"/>
      <c r="G126" s="334"/>
      <c r="H126" s="455"/>
      <c r="I126" s="766"/>
      <c r="J126" s="456">
        <f t="shared" si="1"/>
        <v>0</v>
      </c>
      <c r="K126" s="779"/>
      <c r="L126" s="457">
        <f t="shared" si="2"/>
        <v>0</v>
      </c>
      <c r="M126" s="790">
        <f t="shared" si="3"/>
        <v>0</v>
      </c>
      <c r="N126" s="829">
        <f t="shared" si="3"/>
        <v>0</v>
      </c>
      <c r="O126" s="819"/>
      <c r="P126" s="167"/>
    </row>
    <row r="127" spans="1:16" ht="18.75" customHeight="1" x14ac:dyDescent="0.15">
      <c r="A127" s="149"/>
      <c r="B127" s="216"/>
      <c r="C127" s="217"/>
      <c r="D127" s="318"/>
      <c r="E127" s="487"/>
      <c r="F127" s="493"/>
      <c r="G127" s="334"/>
      <c r="H127" s="455"/>
      <c r="I127" s="766"/>
      <c r="J127" s="456">
        <f t="shared" si="1"/>
        <v>0</v>
      </c>
      <c r="K127" s="779"/>
      <c r="L127" s="457">
        <f t="shared" si="2"/>
        <v>0</v>
      </c>
      <c r="M127" s="790">
        <f t="shared" si="3"/>
        <v>0</v>
      </c>
      <c r="N127" s="829">
        <f t="shared" si="3"/>
        <v>0</v>
      </c>
      <c r="O127" s="819"/>
      <c r="P127" s="167"/>
    </row>
    <row r="128" spans="1:16" ht="18.75" customHeight="1" x14ac:dyDescent="0.15">
      <c r="A128" s="149"/>
      <c r="B128" s="216"/>
      <c r="C128" s="217"/>
      <c r="D128" s="318"/>
      <c r="E128" s="487"/>
      <c r="F128" s="493"/>
      <c r="G128" s="334"/>
      <c r="H128" s="455"/>
      <c r="I128" s="766"/>
      <c r="J128" s="456">
        <f t="shared" si="1"/>
        <v>0</v>
      </c>
      <c r="K128" s="779"/>
      <c r="L128" s="457">
        <f t="shared" si="2"/>
        <v>0</v>
      </c>
      <c r="M128" s="790">
        <f t="shared" si="3"/>
        <v>0</v>
      </c>
      <c r="N128" s="829">
        <f t="shared" si="3"/>
        <v>0</v>
      </c>
      <c r="O128" s="819"/>
      <c r="P128" s="167"/>
    </row>
    <row r="129" spans="1:16" ht="18.75" customHeight="1" x14ac:dyDescent="0.15">
      <c r="A129" s="149"/>
      <c r="B129" s="216"/>
      <c r="C129" s="217"/>
      <c r="D129" s="318"/>
      <c r="E129" s="487"/>
      <c r="F129" s="493"/>
      <c r="G129" s="334"/>
      <c r="H129" s="455"/>
      <c r="I129" s="766"/>
      <c r="J129" s="456">
        <f t="shared" si="1"/>
        <v>0</v>
      </c>
      <c r="K129" s="779"/>
      <c r="L129" s="457">
        <f t="shared" si="2"/>
        <v>0</v>
      </c>
      <c r="M129" s="790">
        <f t="shared" si="3"/>
        <v>0</v>
      </c>
      <c r="N129" s="829">
        <f t="shared" si="3"/>
        <v>0</v>
      </c>
      <c r="O129" s="819"/>
      <c r="P129" s="167"/>
    </row>
    <row r="130" spans="1:16" ht="18.75" customHeight="1" x14ac:dyDescent="0.15">
      <c r="A130" s="149"/>
      <c r="B130" s="216"/>
      <c r="C130" s="217"/>
      <c r="D130" s="318"/>
      <c r="E130" s="487"/>
      <c r="F130" s="493"/>
      <c r="G130" s="334"/>
      <c r="H130" s="455"/>
      <c r="I130" s="766"/>
      <c r="J130" s="456">
        <f t="shared" si="1"/>
        <v>0</v>
      </c>
      <c r="K130" s="779"/>
      <c r="L130" s="457">
        <f t="shared" si="2"/>
        <v>0</v>
      </c>
      <c r="M130" s="790">
        <f t="shared" si="3"/>
        <v>0</v>
      </c>
      <c r="N130" s="829">
        <f t="shared" si="3"/>
        <v>0</v>
      </c>
      <c r="O130" s="819"/>
      <c r="P130" s="167"/>
    </row>
    <row r="131" spans="1:16" ht="18.75" customHeight="1" x14ac:dyDescent="0.15">
      <c r="A131" s="149"/>
      <c r="B131" s="216"/>
      <c r="C131" s="217"/>
      <c r="D131" s="318"/>
      <c r="E131" s="487"/>
      <c r="F131" s="493"/>
      <c r="G131" s="334"/>
      <c r="H131" s="455"/>
      <c r="I131" s="766"/>
      <c r="J131" s="456">
        <f t="shared" si="1"/>
        <v>0</v>
      </c>
      <c r="K131" s="779"/>
      <c r="L131" s="457">
        <f t="shared" si="2"/>
        <v>0</v>
      </c>
      <c r="M131" s="790">
        <f t="shared" si="3"/>
        <v>0</v>
      </c>
      <c r="N131" s="829">
        <f t="shared" si="3"/>
        <v>0</v>
      </c>
      <c r="O131" s="819"/>
      <c r="P131" s="170"/>
    </row>
    <row r="132" spans="1:16" ht="18.75" customHeight="1" x14ac:dyDescent="0.15">
      <c r="A132" s="149"/>
      <c r="B132" s="216"/>
      <c r="C132" s="217"/>
      <c r="D132" s="318"/>
      <c r="E132" s="487"/>
      <c r="F132" s="493"/>
      <c r="G132" s="334"/>
      <c r="H132" s="455"/>
      <c r="I132" s="766"/>
      <c r="J132" s="456">
        <f t="shared" si="1"/>
        <v>0</v>
      </c>
      <c r="K132" s="779"/>
      <c r="L132" s="457">
        <f t="shared" si="2"/>
        <v>0</v>
      </c>
      <c r="M132" s="790">
        <f t="shared" si="3"/>
        <v>0</v>
      </c>
      <c r="N132" s="829">
        <f t="shared" si="3"/>
        <v>0</v>
      </c>
      <c r="O132" s="819"/>
      <c r="P132" s="161"/>
    </row>
    <row r="133" spans="1:16" ht="18.75" customHeight="1" x14ac:dyDescent="0.15">
      <c r="A133" s="149"/>
      <c r="B133" s="216"/>
      <c r="C133" s="217"/>
      <c r="D133" s="318"/>
      <c r="E133" s="487"/>
      <c r="F133" s="493"/>
      <c r="G133" s="334"/>
      <c r="H133" s="455"/>
      <c r="I133" s="766"/>
      <c r="J133" s="456">
        <f t="shared" si="1"/>
        <v>0</v>
      </c>
      <c r="K133" s="779"/>
      <c r="L133" s="457">
        <f t="shared" si="2"/>
        <v>0</v>
      </c>
      <c r="M133" s="790">
        <f t="shared" si="3"/>
        <v>0</v>
      </c>
      <c r="N133" s="829">
        <f t="shared" si="3"/>
        <v>0</v>
      </c>
      <c r="O133" s="819"/>
      <c r="P133" s="170"/>
    </row>
    <row r="134" spans="1:16" ht="18.75" customHeight="1" x14ac:dyDescent="0.15">
      <c r="A134" s="149"/>
      <c r="B134" s="216"/>
      <c r="C134" s="217"/>
      <c r="D134" s="318"/>
      <c r="E134" s="487"/>
      <c r="F134" s="493"/>
      <c r="G134" s="334"/>
      <c r="H134" s="455"/>
      <c r="I134" s="766"/>
      <c r="J134" s="456">
        <f t="shared" si="1"/>
        <v>0</v>
      </c>
      <c r="K134" s="779"/>
      <c r="L134" s="457">
        <f t="shared" si="2"/>
        <v>0</v>
      </c>
      <c r="M134" s="790">
        <f t="shared" si="3"/>
        <v>0</v>
      </c>
      <c r="N134" s="829">
        <f t="shared" si="3"/>
        <v>0</v>
      </c>
      <c r="O134" s="819"/>
    </row>
    <row r="135" spans="1:16" ht="18.75" customHeight="1" x14ac:dyDescent="0.15">
      <c r="A135" s="149"/>
      <c r="B135" s="216"/>
      <c r="C135" s="217"/>
      <c r="D135" s="318"/>
      <c r="E135" s="487"/>
      <c r="F135" s="493"/>
      <c r="G135" s="334"/>
      <c r="H135" s="455"/>
      <c r="I135" s="766"/>
      <c r="J135" s="456">
        <f t="shared" si="1"/>
        <v>0</v>
      </c>
      <c r="K135" s="779"/>
      <c r="L135" s="457">
        <f t="shared" si="2"/>
        <v>0</v>
      </c>
      <c r="M135" s="790">
        <f t="shared" si="3"/>
        <v>0</v>
      </c>
      <c r="N135" s="829">
        <f t="shared" si="3"/>
        <v>0</v>
      </c>
      <c r="O135" s="819"/>
    </row>
    <row r="136" spans="1:16" ht="18.75" customHeight="1" x14ac:dyDescent="0.15">
      <c r="A136" s="149"/>
      <c r="B136" s="216"/>
      <c r="C136" s="217"/>
      <c r="D136" s="318"/>
      <c r="E136" s="487"/>
      <c r="F136" s="493"/>
      <c r="G136" s="334"/>
      <c r="H136" s="455"/>
      <c r="I136" s="766"/>
      <c r="J136" s="456">
        <f t="shared" si="1"/>
        <v>0</v>
      </c>
      <c r="K136" s="779"/>
      <c r="L136" s="457">
        <f t="shared" si="2"/>
        <v>0</v>
      </c>
      <c r="M136" s="790">
        <f t="shared" si="3"/>
        <v>0</v>
      </c>
      <c r="N136" s="829">
        <f t="shared" si="3"/>
        <v>0</v>
      </c>
      <c r="O136" s="819"/>
      <c r="P136" s="167"/>
    </row>
    <row r="137" spans="1:16" ht="18.75" customHeight="1" x14ac:dyDescent="0.15">
      <c r="A137" s="149"/>
      <c r="B137" s="216"/>
      <c r="C137" s="217"/>
      <c r="D137" s="318"/>
      <c r="E137" s="353" t="s">
        <v>418</v>
      </c>
      <c r="F137" s="182" t="s">
        <v>183</v>
      </c>
      <c r="G137" s="334"/>
      <c r="H137" s="455"/>
      <c r="I137" s="766"/>
      <c r="J137" s="459">
        <f>SUMIFS(J97:J136,D97:D136,"設備（部材）")</f>
        <v>0</v>
      </c>
      <c r="K137" s="779"/>
      <c r="L137" s="460">
        <f>SUMIFS(L97:L136,D97:D136,"設備（部材）")</f>
        <v>0</v>
      </c>
      <c r="M137" s="790"/>
      <c r="N137" s="831">
        <f>J137-L137</f>
        <v>0</v>
      </c>
      <c r="O137" s="819"/>
      <c r="P137" s="167"/>
    </row>
    <row r="138" spans="1:16" ht="18.75" customHeight="1" x14ac:dyDescent="0.15">
      <c r="A138" s="149"/>
      <c r="B138" s="216"/>
      <c r="C138" s="217"/>
      <c r="D138" s="318"/>
      <c r="E138" s="353" t="s">
        <v>184</v>
      </c>
      <c r="F138" s="182" t="s">
        <v>183</v>
      </c>
      <c r="G138" s="334"/>
      <c r="H138" s="455"/>
      <c r="I138" s="766"/>
      <c r="J138" s="459">
        <f>SUMIFS(J97:J136,D97:D136,"工事")</f>
        <v>0</v>
      </c>
      <c r="K138" s="779"/>
      <c r="L138" s="460">
        <f>SUMIFS(L97:L136,D97:D136,"工事")</f>
        <v>0</v>
      </c>
      <c r="M138" s="790"/>
      <c r="N138" s="831">
        <f>J138-L138</f>
        <v>0</v>
      </c>
      <c r="O138" s="819"/>
      <c r="P138" s="167"/>
    </row>
    <row r="139" spans="1:16" ht="18.75" customHeight="1" thickBot="1" x14ac:dyDescent="0.2">
      <c r="A139" s="149"/>
      <c r="B139" s="218"/>
      <c r="C139" s="219"/>
      <c r="D139" s="319"/>
      <c r="E139" s="354" t="s">
        <v>180</v>
      </c>
      <c r="F139" s="355" t="s">
        <v>181</v>
      </c>
      <c r="G139" s="345"/>
      <c r="H139" s="489"/>
      <c r="I139" s="774"/>
      <c r="J139" s="494">
        <f>J137+J138</f>
        <v>0</v>
      </c>
      <c r="K139" s="786"/>
      <c r="L139" s="495">
        <f>L137+L138</f>
        <v>0</v>
      </c>
      <c r="M139" s="804"/>
      <c r="N139" s="832">
        <f>J139-L139</f>
        <v>0</v>
      </c>
      <c r="O139" s="838"/>
      <c r="P139" s="167"/>
    </row>
    <row r="140" spans="1:16" ht="18.75" customHeight="1" x14ac:dyDescent="0.15">
      <c r="A140" s="149"/>
      <c r="B140" s="183"/>
      <c r="C140" s="184"/>
      <c r="D140" s="316"/>
      <c r="E140" s="487"/>
      <c r="F140" s="496" t="s">
        <v>182</v>
      </c>
      <c r="G140" s="344"/>
      <c r="H140" s="488"/>
      <c r="I140" s="773"/>
      <c r="J140" s="481"/>
      <c r="K140" s="785"/>
      <c r="L140" s="482"/>
      <c r="M140" s="803"/>
      <c r="N140" s="828"/>
      <c r="O140" s="837"/>
      <c r="P140" s="167"/>
    </row>
    <row r="141" spans="1:16" ht="18.75" customHeight="1" x14ac:dyDescent="0.15">
      <c r="A141" s="149"/>
      <c r="B141" s="216"/>
      <c r="C141" s="217"/>
      <c r="D141" s="318"/>
      <c r="E141" s="487"/>
      <c r="F141" s="493"/>
      <c r="G141" s="334"/>
      <c r="H141" s="455"/>
      <c r="I141" s="766"/>
      <c r="J141" s="456">
        <f t="shared" ref="J141:J180" si="4">ROUNDDOWN(H141*I141,0)</f>
        <v>0</v>
      </c>
      <c r="K141" s="779"/>
      <c r="L141" s="457">
        <f t="shared" ref="L141:L180" si="5">ROUNDDOWN(H141*K141,0)</f>
        <v>0</v>
      </c>
      <c r="M141" s="790">
        <f>I141-K141</f>
        <v>0</v>
      </c>
      <c r="N141" s="829">
        <f>J141-L141</f>
        <v>0</v>
      </c>
      <c r="O141" s="819"/>
      <c r="P141" s="167"/>
    </row>
    <row r="142" spans="1:16" ht="18.75" customHeight="1" x14ac:dyDescent="0.15">
      <c r="A142" s="149"/>
      <c r="B142" s="216"/>
      <c r="C142" s="217"/>
      <c r="D142" s="318"/>
      <c r="E142" s="487"/>
      <c r="F142" s="493"/>
      <c r="G142" s="334"/>
      <c r="H142" s="455"/>
      <c r="I142" s="766"/>
      <c r="J142" s="456">
        <f t="shared" si="4"/>
        <v>0</v>
      </c>
      <c r="K142" s="779"/>
      <c r="L142" s="457">
        <f t="shared" si="5"/>
        <v>0</v>
      </c>
      <c r="M142" s="790">
        <f t="shared" ref="M142:N180" si="6">I142-K142</f>
        <v>0</v>
      </c>
      <c r="N142" s="829">
        <f>J142-L142</f>
        <v>0</v>
      </c>
      <c r="O142" s="819"/>
      <c r="P142" s="167"/>
    </row>
    <row r="143" spans="1:16" ht="18.75" customHeight="1" x14ac:dyDescent="0.15">
      <c r="A143" s="149"/>
      <c r="B143" s="216"/>
      <c r="C143" s="217"/>
      <c r="D143" s="318"/>
      <c r="E143" s="487"/>
      <c r="F143" s="493"/>
      <c r="G143" s="334"/>
      <c r="H143" s="455"/>
      <c r="I143" s="766"/>
      <c r="J143" s="456">
        <f t="shared" si="4"/>
        <v>0</v>
      </c>
      <c r="K143" s="779"/>
      <c r="L143" s="457">
        <f t="shared" si="5"/>
        <v>0</v>
      </c>
      <c r="M143" s="790">
        <f t="shared" si="6"/>
        <v>0</v>
      </c>
      <c r="N143" s="829">
        <f t="shared" si="6"/>
        <v>0</v>
      </c>
      <c r="O143" s="819"/>
      <c r="P143" s="167"/>
    </row>
    <row r="144" spans="1:16" ht="18.75" customHeight="1" x14ac:dyDescent="0.15">
      <c r="A144" s="149"/>
      <c r="B144" s="216"/>
      <c r="C144" s="217"/>
      <c r="D144" s="318"/>
      <c r="E144" s="487"/>
      <c r="F144" s="493"/>
      <c r="G144" s="334"/>
      <c r="H144" s="455"/>
      <c r="I144" s="766"/>
      <c r="J144" s="456">
        <f t="shared" si="4"/>
        <v>0</v>
      </c>
      <c r="K144" s="779"/>
      <c r="L144" s="457">
        <f t="shared" si="5"/>
        <v>0</v>
      </c>
      <c r="M144" s="790">
        <f t="shared" si="6"/>
        <v>0</v>
      </c>
      <c r="N144" s="829">
        <f t="shared" si="6"/>
        <v>0</v>
      </c>
      <c r="O144" s="819"/>
      <c r="P144" s="167"/>
    </row>
    <row r="145" spans="1:16" ht="18.75" customHeight="1" x14ac:dyDescent="0.15">
      <c r="A145" s="149"/>
      <c r="B145" s="216"/>
      <c r="C145" s="217"/>
      <c r="D145" s="318"/>
      <c r="E145" s="487"/>
      <c r="F145" s="493"/>
      <c r="G145" s="334"/>
      <c r="H145" s="455"/>
      <c r="I145" s="766"/>
      <c r="J145" s="456">
        <f t="shared" si="4"/>
        <v>0</v>
      </c>
      <c r="K145" s="779"/>
      <c r="L145" s="457">
        <f t="shared" si="5"/>
        <v>0</v>
      </c>
      <c r="M145" s="790">
        <f t="shared" si="6"/>
        <v>0</v>
      </c>
      <c r="N145" s="829">
        <f t="shared" si="6"/>
        <v>0</v>
      </c>
      <c r="O145" s="819"/>
      <c r="P145" s="167"/>
    </row>
    <row r="146" spans="1:16" ht="18.75" customHeight="1" x14ac:dyDescent="0.15">
      <c r="A146" s="149"/>
      <c r="B146" s="216"/>
      <c r="C146" s="217"/>
      <c r="D146" s="318"/>
      <c r="E146" s="487"/>
      <c r="F146" s="493"/>
      <c r="G146" s="334"/>
      <c r="H146" s="455"/>
      <c r="I146" s="766"/>
      <c r="J146" s="456">
        <f t="shared" si="4"/>
        <v>0</v>
      </c>
      <c r="K146" s="779"/>
      <c r="L146" s="457">
        <f t="shared" si="5"/>
        <v>0</v>
      </c>
      <c r="M146" s="790">
        <f t="shared" si="6"/>
        <v>0</v>
      </c>
      <c r="N146" s="829">
        <f t="shared" si="6"/>
        <v>0</v>
      </c>
      <c r="O146" s="819"/>
      <c r="P146" s="167"/>
    </row>
    <row r="147" spans="1:16" ht="18.75" customHeight="1" x14ac:dyDescent="0.15">
      <c r="A147" s="149"/>
      <c r="B147" s="216"/>
      <c r="C147" s="217"/>
      <c r="D147" s="318"/>
      <c r="E147" s="487"/>
      <c r="F147" s="493"/>
      <c r="G147" s="334"/>
      <c r="H147" s="455"/>
      <c r="I147" s="766"/>
      <c r="J147" s="456">
        <f t="shared" si="4"/>
        <v>0</v>
      </c>
      <c r="K147" s="779"/>
      <c r="L147" s="457">
        <f t="shared" si="5"/>
        <v>0</v>
      </c>
      <c r="M147" s="790">
        <f t="shared" si="6"/>
        <v>0</v>
      </c>
      <c r="N147" s="829">
        <f t="shared" si="6"/>
        <v>0</v>
      </c>
      <c r="O147" s="819"/>
      <c r="P147" s="167"/>
    </row>
    <row r="148" spans="1:16" ht="18.75" customHeight="1" x14ac:dyDescent="0.15">
      <c r="A148" s="149"/>
      <c r="B148" s="216"/>
      <c r="C148" s="217"/>
      <c r="D148" s="318"/>
      <c r="E148" s="487"/>
      <c r="F148" s="493"/>
      <c r="G148" s="334"/>
      <c r="H148" s="455"/>
      <c r="I148" s="766"/>
      <c r="J148" s="456">
        <f t="shared" si="4"/>
        <v>0</v>
      </c>
      <c r="K148" s="779"/>
      <c r="L148" s="457">
        <f t="shared" si="5"/>
        <v>0</v>
      </c>
      <c r="M148" s="790">
        <f t="shared" si="6"/>
        <v>0</v>
      </c>
      <c r="N148" s="829">
        <f t="shared" si="6"/>
        <v>0</v>
      </c>
      <c r="O148" s="819"/>
      <c r="P148" s="167"/>
    </row>
    <row r="149" spans="1:16" ht="18.75" customHeight="1" x14ac:dyDescent="0.15">
      <c r="A149" s="149"/>
      <c r="B149" s="216"/>
      <c r="C149" s="217"/>
      <c r="D149" s="318"/>
      <c r="E149" s="487"/>
      <c r="F149" s="493"/>
      <c r="G149" s="334"/>
      <c r="H149" s="455"/>
      <c r="I149" s="766"/>
      <c r="J149" s="456">
        <f t="shared" si="4"/>
        <v>0</v>
      </c>
      <c r="K149" s="779"/>
      <c r="L149" s="457">
        <f t="shared" si="5"/>
        <v>0</v>
      </c>
      <c r="M149" s="790">
        <f t="shared" si="6"/>
        <v>0</v>
      </c>
      <c r="N149" s="829">
        <f t="shared" si="6"/>
        <v>0</v>
      </c>
      <c r="O149" s="819"/>
      <c r="P149" s="167"/>
    </row>
    <row r="150" spans="1:16" ht="18.75" customHeight="1" x14ac:dyDescent="0.15">
      <c r="A150" s="149"/>
      <c r="B150" s="216"/>
      <c r="C150" s="217"/>
      <c r="D150" s="318"/>
      <c r="E150" s="487"/>
      <c r="F150" s="493"/>
      <c r="G150" s="334"/>
      <c r="H150" s="455"/>
      <c r="I150" s="766"/>
      <c r="J150" s="456">
        <f t="shared" si="4"/>
        <v>0</v>
      </c>
      <c r="K150" s="779"/>
      <c r="L150" s="457">
        <f t="shared" si="5"/>
        <v>0</v>
      </c>
      <c r="M150" s="790">
        <f t="shared" si="6"/>
        <v>0</v>
      </c>
      <c r="N150" s="829">
        <f t="shared" si="6"/>
        <v>0</v>
      </c>
      <c r="O150" s="819"/>
      <c r="P150" s="167"/>
    </row>
    <row r="151" spans="1:16" ht="18.75" customHeight="1" x14ac:dyDescent="0.15">
      <c r="A151" s="149"/>
      <c r="B151" s="216"/>
      <c r="C151" s="217"/>
      <c r="D151" s="318"/>
      <c r="E151" s="487"/>
      <c r="F151" s="493"/>
      <c r="G151" s="334"/>
      <c r="H151" s="455"/>
      <c r="I151" s="766"/>
      <c r="J151" s="456">
        <f t="shared" si="4"/>
        <v>0</v>
      </c>
      <c r="K151" s="779"/>
      <c r="L151" s="457">
        <f t="shared" si="5"/>
        <v>0</v>
      </c>
      <c r="M151" s="790">
        <f t="shared" si="6"/>
        <v>0</v>
      </c>
      <c r="N151" s="829">
        <f t="shared" si="6"/>
        <v>0</v>
      </c>
      <c r="O151" s="819"/>
      <c r="P151" s="167"/>
    </row>
    <row r="152" spans="1:16" ht="18.75" customHeight="1" x14ac:dyDescent="0.15">
      <c r="A152" s="149"/>
      <c r="B152" s="216"/>
      <c r="C152" s="217"/>
      <c r="D152" s="318"/>
      <c r="E152" s="487"/>
      <c r="F152" s="493"/>
      <c r="G152" s="334"/>
      <c r="H152" s="455"/>
      <c r="I152" s="766"/>
      <c r="J152" s="456">
        <f t="shared" si="4"/>
        <v>0</v>
      </c>
      <c r="K152" s="779"/>
      <c r="L152" s="457">
        <f t="shared" si="5"/>
        <v>0</v>
      </c>
      <c r="M152" s="790">
        <f t="shared" si="6"/>
        <v>0</v>
      </c>
      <c r="N152" s="829">
        <f>J152-L152</f>
        <v>0</v>
      </c>
      <c r="O152" s="819"/>
      <c r="P152" s="167"/>
    </row>
    <row r="153" spans="1:16" ht="18.75" customHeight="1" x14ac:dyDescent="0.15">
      <c r="A153" s="149"/>
      <c r="B153" s="216"/>
      <c r="C153" s="217"/>
      <c r="D153" s="318"/>
      <c r="E153" s="487"/>
      <c r="F153" s="493"/>
      <c r="G153" s="334"/>
      <c r="H153" s="455"/>
      <c r="I153" s="766"/>
      <c r="J153" s="456">
        <f t="shared" si="4"/>
        <v>0</v>
      </c>
      <c r="K153" s="779"/>
      <c r="L153" s="457">
        <f t="shared" si="5"/>
        <v>0</v>
      </c>
      <c r="M153" s="790">
        <f t="shared" si="6"/>
        <v>0</v>
      </c>
      <c r="N153" s="829">
        <f t="shared" si="6"/>
        <v>0</v>
      </c>
      <c r="O153" s="819"/>
      <c r="P153" s="167"/>
    </row>
    <row r="154" spans="1:16" ht="18.75" customHeight="1" x14ac:dyDescent="0.15">
      <c r="A154" s="149"/>
      <c r="B154" s="216"/>
      <c r="C154" s="217"/>
      <c r="D154" s="318"/>
      <c r="E154" s="487"/>
      <c r="F154" s="493"/>
      <c r="G154" s="334"/>
      <c r="H154" s="455"/>
      <c r="I154" s="766"/>
      <c r="J154" s="456">
        <f t="shared" si="4"/>
        <v>0</v>
      </c>
      <c r="K154" s="779"/>
      <c r="L154" s="457">
        <f t="shared" si="5"/>
        <v>0</v>
      </c>
      <c r="M154" s="790">
        <f t="shared" si="6"/>
        <v>0</v>
      </c>
      <c r="N154" s="829">
        <f t="shared" si="6"/>
        <v>0</v>
      </c>
      <c r="O154" s="819"/>
      <c r="P154" s="167"/>
    </row>
    <row r="155" spans="1:16" ht="18.75" customHeight="1" x14ac:dyDescent="0.15">
      <c r="A155" s="149"/>
      <c r="B155" s="216"/>
      <c r="C155" s="217"/>
      <c r="D155" s="318"/>
      <c r="E155" s="487"/>
      <c r="F155" s="493"/>
      <c r="G155" s="334"/>
      <c r="H155" s="455"/>
      <c r="I155" s="766"/>
      <c r="J155" s="456">
        <f t="shared" si="4"/>
        <v>0</v>
      </c>
      <c r="K155" s="779"/>
      <c r="L155" s="457">
        <f t="shared" si="5"/>
        <v>0</v>
      </c>
      <c r="M155" s="790">
        <f t="shared" si="6"/>
        <v>0</v>
      </c>
      <c r="N155" s="829">
        <f t="shared" si="6"/>
        <v>0</v>
      </c>
      <c r="O155" s="819"/>
      <c r="P155" s="167"/>
    </row>
    <row r="156" spans="1:16" ht="18.75" customHeight="1" x14ac:dyDescent="0.15">
      <c r="A156" s="149"/>
      <c r="B156" s="216"/>
      <c r="C156" s="217"/>
      <c r="D156" s="318"/>
      <c r="E156" s="487"/>
      <c r="F156" s="493"/>
      <c r="G156" s="334"/>
      <c r="H156" s="455"/>
      <c r="I156" s="766"/>
      <c r="J156" s="456">
        <f t="shared" si="4"/>
        <v>0</v>
      </c>
      <c r="K156" s="779"/>
      <c r="L156" s="457">
        <f t="shared" si="5"/>
        <v>0</v>
      </c>
      <c r="M156" s="790">
        <f t="shared" si="6"/>
        <v>0</v>
      </c>
      <c r="N156" s="829">
        <f t="shared" si="6"/>
        <v>0</v>
      </c>
      <c r="O156" s="819"/>
      <c r="P156" s="167"/>
    </row>
    <row r="157" spans="1:16" ht="18.75" customHeight="1" x14ac:dyDescent="0.15">
      <c r="A157" s="149"/>
      <c r="B157" s="216"/>
      <c r="C157" s="217"/>
      <c r="D157" s="318"/>
      <c r="E157" s="487"/>
      <c r="F157" s="493"/>
      <c r="G157" s="334"/>
      <c r="H157" s="455"/>
      <c r="I157" s="766"/>
      <c r="J157" s="456">
        <f t="shared" si="4"/>
        <v>0</v>
      </c>
      <c r="K157" s="779"/>
      <c r="L157" s="457">
        <f t="shared" si="5"/>
        <v>0</v>
      </c>
      <c r="M157" s="790">
        <f t="shared" si="6"/>
        <v>0</v>
      </c>
      <c r="N157" s="829">
        <f t="shared" si="6"/>
        <v>0</v>
      </c>
      <c r="O157" s="819"/>
      <c r="P157" s="167"/>
    </row>
    <row r="158" spans="1:16" ht="18.75" customHeight="1" x14ac:dyDescent="0.15">
      <c r="A158" s="149"/>
      <c r="B158" s="216"/>
      <c r="C158" s="217"/>
      <c r="D158" s="318"/>
      <c r="E158" s="487"/>
      <c r="F158" s="493"/>
      <c r="G158" s="334"/>
      <c r="H158" s="455"/>
      <c r="I158" s="766"/>
      <c r="J158" s="456">
        <f t="shared" si="4"/>
        <v>0</v>
      </c>
      <c r="K158" s="779"/>
      <c r="L158" s="457">
        <f t="shared" si="5"/>
        <v>0</v>
      </c>
      <c r="M158" s="790">
        <f t="shared" si="6"/>
        <v>0</v>
      </c>
      <c r="N158" s="829">
        <f t="shared" si="6"/>
        <v>0</v>
      </c>
      <c r="O158" s="819"/>
      <c r="P158" s="167"/>
    </row>
    <row r="159" spans="1:16" ht="18.75" customHeight="1" x14ac:dyDescent="0.15">
      <c r="A159" s="149"/>
      <c r="B159" s="216"/>
      <c r="C159" s="217"/>
      <c r="D159" s="318"/>
      <c r="E159" s="487"/>
      <c r="F159" s="493"/>
      <c r="G159" s="334"/>
      <c r="H159" s="455"/>
      <c r="I159" s="766"/>
      <c r="J159" s="456">
        <f t="shared" si="4"/>
        <v>0</v>
      </c>
      <c r="K159" s="779"/>
      <c r="L159" s="457">
        <f t="shared" si="5"/>
        <v>0</v>
      </c>
      <c r="M159" s="790">
        <f t="shared" si="6"/>
        <v>0</v>
      </c>
      <c r="N159" s="829">
        <f t="shared" si="6"/>
        <v>0</v>
      </c>
      <c r="O159" s="819"/>
      <c r="P159" s="167"/>
    </row>
    <row r="160" spans="1:16" ht="18.75" customHeight="1" x14ac:dyDescent="0.15">
      <c r="A160" s="149"/>
      <c r="B160" s="216"/>
      <c r="C160" s="217"/>
      <c r="D160" s="318"/>
      <c r="E160" s="487"/>
      <c r="F160" s="493"/>
      <c r="G160" s="334"/>
      <c r="H160" s="455"/>
      <c r="I160" s="766"/>
      <c r="J160" s="456">
        <f t="shared" si="4"/>
        <v>0</v>
      </c>
      <c r="K160" s="779"/>
      <c r="L160" s="457">
        <f t="shared" si="5"/>
        <v>0</v>
      </c>
      <c r="M160" s="790">
        <f t="shared" si="6"/>
        <v>0</v>
      </c>
      <c r="N160" s="829">
        <f t="shared" si="6"/>
        <v>0</v>
      </c>
      <c r="O160" s="819"/>
      <c r="P160" s="167"/>
    </row>
    <row r="161" spans="1:16" ht="18.75" customHeight="1" x14ac:dyDescent="0.15">
      <c r="A161" s="149"/>
      <c r="B161" s="216"/>
      <c r="C161" s="217"/>
      <c r="D161" s="318"/>
      <c r="E161" s="487"/>
      <c r="F161" s="493"/>
      <c r="G161" s="334"/>
      <c r="H161" s="455"/>
      <c r="I161" s="766"/>
      <c r="J161" s="456">
        <f t="shared" si="4"/>
        <v>0</v>
      </c>
      <c r="K161" s="779"/>
      <c r="L161" s="457">
        <f t="shared" si="5"/>
        <v>0</v>
      </c>
      <c r="M161" s="790">
        <f t="shared" si="6"/>
        <v>0</v>
      </c>
      <c r="N161" s="829">
        <f t="shared" si="6"/>
        <v>0</v>
      </c>
      <c r="O161" s="819"/>
      <c r="P161" s="167"/>
    </row>
    <row r="162" spans="1:16" ht="18.75" customHeight="1" x14ac:dyDescent="0.15">
      <c r="A162" s="149"/>
      <c r="B162" s="216"/>
      <c r="C162" s="217"/>
      <c r="D162" s="318"/>
      <c r="E162" s="487"/>
      <c r="F162" s="493"/>
      <c r="G162" s="334"/>
      <c r="H162" s="455"/>
      <c r="I162" s="766"/>
      <c r="J162" s="456">
        <f t="shared" si="4"/>
        <v>0</v>
      </c>
      <c r="K162" s="779"/>
      <c r="L162" s="457">
        <f t="shared" si="5"/>
        <v>0</v>
      </c>
      <c r="M162" s="790">
        <f t="shared" si="6"/>
        <v>0</v>
      </c>
      <c r="N162" s="829">
        <f>J162-L162</f>
        <v>0</v>
      </c>
      <c r="O162" s="819"/>
      <c r="P162" s="167"/>
    </row>
    <row r="163" spans="1:16" ht="18.75" customHeight="1" x14ac:dyDescent="0.15">
      <c r="A163" s="149"/>
      <c r="B163" s="216"/>
      <c r="C163" s="217"/>
      <c r="D163" s="318"/>
      <c r="E163" s="487"/>
      <c r="F163" s="493"/>
      <c r="G163" s="334"/>
      <c r="H163" s="455"/>
      <c r="I163" s="766"/>
      <c r="J163" s="456">
        <f t="shared" si="4"/>
        <v>0</v>
      </c>
      <c r="K163" s="779"/>
      <c r="L163" s="457">
        <f t="shared" si="5"/>
        <v>0</v>
      </c>
      <c r="M163" s="790">
        <f t="shared" si="6"/>
        <v>0</v>
      </c>
      <c r="N163" s="829">
        <f t="shared" si="6"/>
        <v>0</v>
      </c>
      <c r="O163" s="819"/>
      <c r="P163" s="167"/>
    </row>
    <row r="164" spans="1:16" ht="18.75" customHeight="1" x14ac:dyDescent="0.15">
      <c r="A164" s="149"/>
      <c r="B164" s="216"/>
      <c r="C164" s="217"/>
      <c r="D164" s="318"/>
      <c r="E164" s="487"/>
      <c r="F164" s="493"/>
      <c r="G164" s="334"/>
      <c r="H164" s="455"/>
      <c r="I164" s="766"/>
      <c r="J164" s="456">
        <f t="shared" si="4"/>
        <v>0</v>
      </c>
      <c r="K164" s="779"/>
      <c r="L164" s="457">
        <f t="shared" si="5"/>
        <v>0</v>
      </c>
      <c r="M164" s="790">
        <f t="shared" si="6"/>
        <v>0</v>
      </c>
      <c r="N164" s="829">
        <f t="shared" si="6"/>
        <v>0</v>
      </c>
      <c r="O164" s="819"/>
      <c r="P164" s="167"/>
    </row>
    <row r="165" spans="1:16" ht="18.75" customHeight="1" x14ac:dyDescent="0.15">
      <c r="A165" s="149"/>
      <c r="B165" s="216"/>
      <c r="C165" s="217"/>
      <c r="D165" s="318"/>
      <c r="E165" s="487"/>
      <c r="F165" s="493"/>
      <c r="G165" s="334"/>
      <c r="H165" s="455"/>
      <c r="I165" s="766"/>
      <c r="J165" s="456">
        <f t="shared" si="4"/>
        <v>0</v>
      </c>
      <c r="K165" s="779"/>
      <c r="L165" s="457">
        <f t="shared" si="5"/>
        <v>0</v>
      </c>
      <c r="M165" s="790">
        <f t="shared" si="6"/>
        <v>0</v>
      </c>
      <c r="N165" s="829">
        <f t="shared" si="6"/>
        <v>0</v>
      </c>
      <c r="O165" s="819"/>
      <c r="P165" s="167"/>
    </row>
    <row r="166" spans="1:16" ht="18.75" customHeight="1" x14ac:dyDescent="0.15">
      <c r="A166" s="149"/>
      <c r="B166" s="216"/>
      <c r="C166" s="217"/>
      <c r="D166" s="318"/>
      <c r="E166" s="487"/>
      <c r="F166" s="493"/>
      <c r="G166" s="334"/>
      <c r="H166" s="455"/>
      <c r="I166" s="766"/>
      <c r="J166" s="456">
        <f t="shared" si="4"/>
        <v>0</v>
      </c>
      <c r="K166" s="779"/>
      <c r="L166" s="457">
        <f t="shared" si="5"/>
        <v>0</v>
      </c>
      <c r="M166" s="790">
        <f t="shared" si="6"/>
        <v>0</v>
      </c>
      <c r="N166" s="829">
        <f t="shared" si="6"/>
        <v>0</v>
      </c>
      <c r="O166" s="819"/>
      <c r="P166" s="167"/>
    </row>
    <row r="167" spans="1:16" ht="18.75" customHeight="1" x14ac:dyDescent="0.15">
      <c r="A167" s="149"/>
      <c r="B167" s="216"/>
      <c r="C167" s="217"/>
      <c r="D167" s="318"/>
      <c r="E167" s="487"/>
      <c r="F167" s="493"/>
      <c r="G167" s="334"/>
      <c r="H167" s="455"/>
      <c r="I167" s="766"/>
      <c r="J167" s="456">
        <f t="shared" si="4"/>
        <v>0</v>
      </c>
      <c r="K167" s="779"/>
      <c r="L167" s="457">
        <f t="shared" si="5"/>
        <v>0</v>
      </c>
      <c r="M167" s="790">
        <f t="shared" si="6"/>
        <v>0</v>
      </c>
      <c r="N167" s="829">
        <f t="shared" si="6"/>
        <v>0</v>
      </c>
      <c r="O167" s="819"/>
      <c r="P167" s="167"/>
    </row>
    <row r="168" spans="1:16" ht="18.75" customHeight="1" x14ac:dyDescent="0.15">
      <c r="A168" s="149"/>
      <c r="B168" s="216"/>
      <c r="C168" s="217"/>
      <c r="D168" s="318"/>
      <c r="E168" s="487"/>
      <c r="F168" s="493"/>
      <c r="G168" s="334"/>
      <c r="H168" s="455"/>
      <c r="I168" s="766"/>
      <c r="J168" s="456">
        <f t="shared" si="4"/>
        <v>0</v>
      </c>
      <c r="K168" s="779"/>
      <c r="L168" s="457">
        <f t="shared" si="5"/>
        <v>0</v>
      </c>
      <c r="M168" s="790">
        <f t="shared" si="6"/>
        <v>0</v>
      </c>
      <c r="N168" s="829">
        <f t="shared" si="6"/>
        <v>0</v>
      </c>
      <c r="O168" s="819"/>
      <c r="P168" s="167"/>
    </row>
    <row r="169" spans="1:16" ht="18.75" customHeight="1" x14ac:dyDescent="0.15">
      <c r="A169" s="149"/>
      <c r="B169" s="216"/>
      <c r="C169" s="217"/>
      <c r="D169" s="318"/>
      <c r="E169" s="487"/>
      <c r="F169" s="493"/>
      <c r="G169" s="334"/>
      <c r="H169" s="455"/>
      <c r="I169" s="766"/>
      <c r="J169" s="456">
        <f t="shared" si="4"/>
        <v>0</v>
      </c>
      <c r="K169" s="779"/>
      <c r="L169" s="457">
        <f t="shared" si="5"/>
        <v>0</v>
      </c>
      <c r="M169" s="790">
        <f t="shared" si="6"/>
        <v>0</v>
      </c>
      <c r="N169" s="829">
        <f t="shared" si="6"/>
        <v>0</v>
      </c>
      <c r="O169" s="819"/>
      <c r="P169" s="167"/>
    </row>
    <row r="170" spans="1:16" ht="18.75" customHeight="1" x14ac:dyDescent="0.15">
      <c r="A170" s="149"/>
      <c r="B170" s="216"/>
      <c r="C170" s="217"/>
      <c r="D170" s="318"/>
      <c r="E170" s="487"/>
      <c r="F170" s="493"/>
      <c r="G170" s="334"/>
      <c r="H170" s="455"/>
      <c r="I170" s="766"/>
      <c r="J170" s="456">
        <f t="shared" si="4"/>
        <v>0</v>
      </c>
      <c r="K170" s="779"/>
      <c r="L170" s="457">
        <f t="shared" si="5"/>
        <v>0</v>
      </c>
      <c r="M170" s="790">
        <f t="shared" si="6"/>
        <v>0</v>
      </c>
      <c r="N170" s="829">
        <f t="shared" si="6"/>
        <v>0</v>
      </c>
      <c r="O170" s="819"/>
      <c r="P170" s="167"/>
    </row>
    <row r="171" spans="1:16" ht="18.75" customHeight="1" x14ac:dyDescent="0.15">
      <c r="A171" s="149"/>
      <c r="B171" s="216"/>
      <c r="C171" s="217"/>
      <c r="D171" s="318"/>
      <c r="E171" s="487"/>
      <c r="F171" s="493"/>
      <c r="G171" s="334"/>
      <c r="H171" s="455"/>
      <c r="I171" s="766"/>
      <c r="J171" s="456">
        <f t="shared" si="4"/>
        <v>0</v>
      </c>
      <c r="K171" s="779"/>
      <c r="L171" s="457">
        <f t="shared" si="5"/>
        <v>0</v>
      </c>
      <c r="M171" s="790">
        <f t="shared" si="6"/>
        <v>0</v>
      </c>
      <c r="N171" s="829">
        <f t="shared" si="6"/>
        <v>0</v>
      </c>
      <c r="O171" s="819"/>
      <c r="P171" s="167"/>
    </row>
    <row r="172" spans="1:16" ht="18.75" customHeight="1" x14ac:dyDescent="0.15">
      <c r="A172" s="149"/>
      <c r="B172" s="216"/>
      <c r="C172" s="217"/>
      <c r="D172" s="318"/>
      <c r="E172" s="487"/>
      <c r="F172" s="493"/>
      <c r="G172" s="334"/>
      <c r="H172" s="455"/>
      <c r="I172" s="766"/>
      <c r="J172" s="456">
        <f t="shared" si="4"/>
        <v>0</v>
      </c>
      <c r="K172" s="779"/>
      <c r="L172" s="457">
        <f t="shared" si="5"/>
        <v>0</v>
      </c>
      <c r="M172" s="790">
        <f t="shared" si="6"/>
        <v>0</v>
      </c>
      <c r="N172" s="829">
        <f>J172-L172</f>
        <v>0</v>
      </c>
      <c r="O172" s="819"/>
      <c r="P172" s="167"/>
    </row>
    <row r="173" spans="1:16" ht="18.75" customHeight="1" x14ac:dyDescent="0.15">
      <c r="A173" s="149"/>
      <c r="B173" s="216"/>
      <c r="C173" s="217"/>
      <c r="D173" s="318"/>
      <c r="E173" s="487"/>
      <c r="F173" s="493"/>
      <c r="G173" s="334"/>
      <c r="H173" s="455"/>
      <c r="I173" s="766"/>
      <c r="J173" s="456">
        <f t="shared" si="4"/>
        <v>0</v>
      </c>
      <c r="K173" s="779"/>
      <c r="L173" s="457">
        <f t="shared" si="5"/>
        <v>0</v>
      </c>
      <c r="M173" s="790">
        <f t="shared" si="6"/>
        <v>0</v>
      </c>
      <c r="N173" s="829">
        <f t="shared" si="6"/>
        <v>0</v>
      </c>
      <c r="O173" s="819"/>
      <c r="P173" s="167"/>
    </row>
    <row r="174" spans="1:16" ht="18.75" customHeight="1" x14ac:dyDescent="0.15">
      <c r="A174" s="149"/>
      <c r="B174" s="216"/>
      <c r="C174" s="217"/>
      <c r="D174" s="318"/>
      <c r="E174" s="487"/>
      <c r="F174" s="493"/>
      <c r="G174" s="334"/>
      <c r="H174" s="455"/>
      <c r="I174" s="766"/>
      <c r="J174" s="456">
        <f t="shared" si="4"/>
        <v>0</v>
      </c>
      <c r="K174" s="779"/>
      <c r="L174" s="457">
        <f t="shared" si="5"/>
        <v>0</v>
      </c>
      <c r="M174" s="790">
        <f t="shared" si="6"/>
        <v>0</v>
      </c>
      <c r="N174" s="829">
        <f t="shared" si="6"/>
        <v>0</v>
      </c>
      <c r="O174" s="819"/>
      <c r="P174" s="167"/>
    </row>
    <row r="175" spans="1:16" ht="18.75" customHeight="1" x14ac:dyDescent="0.15">
      <c r="A175" s="149"/>
      <c r="B175" s="216"/>
      <c r="C175" s="217"/>
      <c r="D175" s="318"/>
      <c r="E175" s="487"/>
      <c r="F175" s="493"/>
      <c r="G175" s="334"/>
      <c r="H175" s="455"/>
      <c r="I175" s="766"/>
      <c r="J175" s="456">
        <f t="shared" si="4"/>
        <v>0</v>
      </c>
      <c r="K175" s="779"/>
      <c r="L175" s="457">
        <f t="shared" si="5"/>
        <v>0</v>
      </c>
      <c r="M175" s="790">
        <f t="shared" si="6"/>
        <v>0</v>
      </c>
      <c r="N175" s="829">
        <f t="shared" si="6"/>
        <v>0</v>
      </c>
      <c r="O175" s="819"/>
      <c r="P175" s="167"/>
    </row>
    <row r="176" spans="1:16" ht="18.75" customHeight="1" x14ac:dyDescent="0.15">
      <c r="A176" s="149"/>
      <c r="B176" s="216"/>
      <c r="C176" s="217"/>
      <c r="D176" s="318"/>
      <c r="E176" s="487"/>
      <c r="F176" s="493"/>
      <c r="G176" s="334"/>
      <c r="H176" s="455"/>
      <c r="I176" s="766"/>
      <c r="J176" s="456">
        <f t="shared" si="4"/>
        <v>0</v>
      </c>
      <c r="K176" s="779"/>
      <c r="L176" s="457">
        <f t="shared" si="5"/>
        <v>0</v>
      </c>
      <c r="M176" s="790">
        <f t="shared" si="6"/>
        <v>0</v>
      </c>
      <c r="N176" s="829">
        <f t="shared" si="6"/>
        <v>0</v>
      </c>
      <c r="O176" s="819"/>
      <c r="P176" s="167"/>
    </row>
    <row r="177" spans="1:16" ht="18.75" customHeight="1" x14ac:dyDescent="0.15">
      <c r="A177" s="149"/>
      <c r="B177" s="216"/>
      <c r="C177" s="217"/>
      <c r="D177" s="318"/>
      <c r="E177" s="487"/>
      <c r="F177" s="493"/>
      <c r="G177" s="334"/>
      <c r="H177" s="455"/>
      <c r="I177" s="766"/>
      <c r="J177" s="456">
        <f t="shared" si="4"/>
        <v>0</v>
      </c>
      <c r="K177" s="779"/>
      <c r="L177" s="457">
        <f t="shared" si="5"/>
        <v>0</v>
      </c>
      <c r="M177" s="790">
        <f t="shared" si="6"/>
        <v>0</v>
      </c>
      <c r="N177" s="829">
        <f t="shared" si="6"/>
        <v>0</v>
      </c>
      <c r="O177" s="819"/>
      <c r="P177" s="167"/>
    </row>
    <row r="178" spans="1:16" ht="18.75" customHeight="1" x14ac:dyDescent="0.15">
      <c r="A178" s="149"/>
      <c r="B178" s="216"/>
      <c r="C178" s="217"/>
      <c r="D178" s="318"/>
      <c r="E178" s="487"/>
      <c r="F178" s="493"/>
      <c r="G178" s="334"/>
      <c r="H178" s="455"/>
      <c r="I178" s="766"/>
      <c r="J178" s="456">
        <f t="shared" si="4"/>
        <v>0</v>
      </c>
      <c r="K178" s="779"/>
      <c r="L178" s="457">
        <f t="shared" si="5"/>
        <v>0</v>
      </c>
      <c r="M178" s="790">
        <f t="shared" si="6"/>
        <v>0</v>
      </c>
      <c r="N178" s="829">
        <f t="shared" si="6"/>
        <v>0</v>
      </c>
      <c r="O178" s="819"/>
      <c r="P178" s="167"/>
    </row>
    <row r="179" spans="1:16" ht="18.75" customHeight="1" x14ac:dyDescent="0.15">
      <c r="A179" s="149"/>
      <c r="B179" s="216"/>
      <c r="C179" s="217"/>
      <c r="D179" s="318"/>
      <c r="E179" s="487"/>
      <c r="F179" s="493"/>
      <c r="G179" s="334"/>
      <c r="H179" s="455"/>
      <c r="I179" s="766"/>
      <c r="J179" s="456">
        <f t="shared" si="4"/>
        <v>0</v>
      </c>
      <c r="K179" s="779"/>
      <c r="L179" s="457">
        <f t="shared" si="5"/>
        <v>0</v>
      </c>
      <c r="M179" s="790">
        <f t="shared" si="6"/>
        <v>0</v>
      </c>
      <c r="N179" s="829">
        <f t="shared" si="6"/>
        <v>0</v>
      </c>
      <c r="O179" s="819"/>
      <c r="P179" s="167"/>
    </row>
    <row r="180" spans="1:16" ht="18.75" customHeight="1" x14ac:dyDescent="0.15">
      <c r="A180" s="149"/>
      <c r="B180" s="216"/>
      <c r="C180" s="217"/>
      <c r="D180" s="318"/>
      <c r="E180" s="487"/>
      <c r="F180" s="493"/>
      <c r="G180" s="334"/>
      <c r="H180" s="455"/>
      <c r="I180" s="766"/>
      <c r="J180" s="456">
        <f t="shared" si="4"/>
        <v>0</v>
      </c>
      <c r="K180" s="779"/>
      <c r="L180" s="457">
        <f t="shared" si="5"/>
        <v>0</v>
      </c>
      <c r="M180" s="790">
        <f t="shared" si="6"/>
        <v>0</v>
      </c>
      <c r="N180" s="829">
        <f t="shared" si="6"/>
        <v>0</v>
      </c>
      <c r="O180" s="819"/>
      <c r="P180" s="167"/>
    </row>
    <row r="181" spans="1:16" ht="18.75" customHeight="1" x14ac:dyDescent="0.15">
      <c r="A181" s="149"/>
      <c r="B181" s="216"/>
      <c r="C181" s="217"/>
      <c r="D181" s="318"/>
      <c r="E181" s="353" t="s">
        <v>418</v>
      </c>
      <c r="F181" s="182" t="s">
        <v>183</v>
      </c>
      <c r="G181" s="334"/>
      <c r="H181" s="455"/>
      <c r="I181" s="766"/>
      <c r="J181" s="459">
        <f>SUMIFS(J141:J180,D141:D180,"設備（部材）")</f>
        <v>0</v>
      </c>
      <c r="K181" s="779"/>
      <c r="L181" s="460">
        <f>SUMIFS(L141:L180,D141:D180,"設備（部材）")</f>
        <v>0</v>
      </c>
      <c r="M181" s="790"/>
      <c r="N181" s="831">
        <f>J181-L181</f>
        <v>0</v>
      </c>
      <c r="O181" s="819"/>
      <c r="P181" s="167"/>
    </row>
    <row r="182" spans="1:16" ht="18.75" customHeight="1" x14ac:dyDescent="0.15">
      <c r="A182" s="149"/>
      <c r="B182" s="216"/>
      <c r="C182" s="217"/>
      <c r="D182" s="318"/>
      <c r="E182" s="353" t="s">
        <v>184</v>
      </c>
      <c r="F182" s="182" t="s">
        <v>183</v>
      </c>
      <c r="G182" s="334"/>
      <c r="H182" s="455"/>
      <c r="I182" s="766"/>
      <c r="J182" s="459">
        <f>SUMIFS(J141:J180,D141:D180,"工事")</f>
        <v>0</v>
      </c>
      <c r="K182" s="779"/>
      <c r="L182" s="460">
        <f>SUMIFS(L141:L180,D141:D180,"工事")</f>
        <v>0</v>
      </c>
      <c r="M182" s="790"/>
      <c r="N182" s="831">
        <f>J182-L182</f>
        <v>0</v>
      </c>
      <c r="O182" s="819"/>
      <c r="P182" s="167"/>
    </row>
    <row r="183" spans="1:16" ht="18.75" customHeight="1" thickBot="1" x14ac:dyDescent="0.2">
      <c r="A183" s="149"/>
      <c r="B183" s="218"/>
      <c r="C183" s="219"/>
      <c r="D183" s="319"/>
      <c r="E183" s="354" t="s">
        <v>180</v>
      </c>
      <c r="F183" s="355" t="s">
        <v>181</v>
      </c>
      <c r="G183" s="345"/>
      <c r="H183" s="489"/>
      <c r="I183" s="774"/>
      <c r="J183" s="494">
        <f>J181+J182</f>
        <v>0</v>
      </c>
      <c r="K183" s="786"/>
      <c r="L183" s="495">
        <f>L181+L182</f>
        <v>0</v>
      </c>
      <c r="M183" s="804"/>
      <c r="N183" s="832">
        <f>J183-L183</f>
        <v>0</v>
      </c>
      <c r="O183" s="838"/>
      <c r="P183" s="167"/>
    </row>
    <row r="184" spans="1:16" ht="18.75" customHeight="1" x14ac:dyDescent="0.15">
      <c r="A184" s="149"/>
      <c r="B184" s="183"/>
      <c r="C184" s="184"/>
      <c r="D184" s="316"/>
      <c r="E184" s="487"/>
      <c r="F184" s="496" t="s">
        <v>182</v>
      </c>
      <c r="G184" s="344"/>
      <c r="H184" s="488"/>
      <c r="I184" s="773"/>
      <c r="J184" s="481"/>
      <c r="K184" s="785"/>
      <c r="L184" s="482"/>
      <c r="M184" s="803"/>
      <c r="N184" s="828"/>
      <c r="O184" s="837"/>
      <c r="P184" s="167"/>
    </row>
    <row r="185" spans="1:16" ht="18.75" customHeight="1" x14ac:dyDescent="0.15">
      <c r="A185" s="149"/>
      <c r="B185" s="216"/>
      <c r="C185" s="217"/>
      <c r="D185" s="318"/>
      <c r="E185" s="487"/>
      <c r="F185" s="493"/>
      <c r="G185" s="334"/>
      <c r="H185" s="455"/>
      <c r="I185" s="766"/>
      <c r="J185" s="456">
        <f t="shared" ref="J185:J214" si="7">ROUNDDOWN(H185*I185,0)</f>
        <v>0</v>
      </c>
      <c r="K185" s="779"/>
      <c r="L185" s="457">
        <f t="shared" ref="L185:L214" si="8">ROUNDDOWN(H185*K185,0)</f>
        <v>0</v>
      </c>
      <c r="M185" s="790">
        <f>I185-K185</f>
        <v>0</v>
      </c>
      <c r="N185" s="829">
        <f>J185-L185</f>
        <v>0</v>
      </c>
      <c r="O185" s="819"/>
      <c r="P185" s="167"/>
    </row>
    <row r="186" spans="1:16" ht="18.75" customHeight="1" x14ac:dyDescent="0.15">
      <c r="A186" s="149"/>
      <c r="B186" s="216"/>
      <c r="C186" s="217"/>
      <c r="D186" s="318"/>
      <c r="E186" s="487"/>
      <c r="F186" s="493"/>
      <c r="G186" s="334"/>
      <c r="H186" s="455"/>
      <c r="I186" s="766"/>
      <c r="J186" s="456">
        <f t="shared" si="7"/>
        <v>0</v>
      </c>
      <c r="K186" s="779"/>
      <c r="L186" s="457">
        <f t="shared" si="8"/>
        <v>0</v>
      </c>
      <c r="M186" s="790">
        <f t="shared" ref="M186:N214" si="9">I186-K186</f>
        <v>0</v>
      </c>
      <c r="N186" s="829">
        <f t="shared" si="9"/>
        <v>0</v>
      </c>
      <c r="O186" s="819"/>
      <c r="P186" s="167"/>
    </row>
    <row r="187" spans="1:16" ht="18.75" customHeight="1" x14ac:dyDescent="0.15">
      <c r="A187" s="149"/>
      <c r="B187" s="216"/>
      <c r="C187" s="217"/>
      <c r="D187" s="318"/>
      <c r="E187" s="487"/>
      <c r="F187" s="493"/>
      <c r="G187" s="334"/>
      <c r="H187" s="455"/>
      <c r="I187" s="766"/>
      <c r="J187" s="456">
        <f t="shared" si="7"/>
        <v>0</v>
      </c>
      <c r="K187" s="779"/>
      <c r="L187" s="457">
        <f t="shared" si="8"/>
        <v>0</v>
      </c>
      <c r="M187" s="790">
        <f t="shared" si="9"/>
        <v>0</v>
      </c>
      <c r="N187" s="829">
        <f t="shared" si="9"/>
        <v>0</v>
      </c>
      <c r="O187" s="819"/>
      <c r="P187" s="167"/>
    </row>
    <row r="188" spans="1:16" ht="18.75" customHeight="1" x14ac:dyDescent="0.15">
      <c r="A188" s="149"/>
      <c r="B188" s="216"/>
      <c r="C188" s="217"/>
      <c r="D188" s="318"/>
      <c r="E188" s="487"/>
      <c r="F188" s="493"/>
      <c r="G188" s="334"/>
      <c r="H188" s="455"/>
      <c r="I188" s="766"/>
      <c r="J188" s="456">
        <f t="shared" si="7"/>
        <v>0</v>
      </c>
      <c r="K188" s="779"/>
      <c r="L188" s="457">
        <f t="shared" si="8"/>
        <v>0</v>
      </c>
      <c r="M188" s="790">
        <f t="shared" si="9"/>
        <v>0</v>
      </c>
      <c r="N188" s="829">
        <f t="shared" si="9"/>
        <v>0</v>
      </c>
      <c r="O188" s="819"/>
      <c r="P188" s="167"/>
    </row>
    <row r="189" spans="1:16" ht="18.75" customHeight="1" x14ac:dyDescent="0.15">
      <c r="A189" s="149"/>
      <c r="B189" s="216"/>
      <c r="C189" s="217"/>
      <c r="D189" s="318"/>
      <c r="E189" s="487"/>
      <c r="F189" s="493"/>
      <c r="G189" s="334"/>
      <c r="H189" s="455"/>
      <c r="I189" s="766"/>
      <c r="J189" s="456">
        <f t="shared" si="7"/>
        <v>0</v>
      </c>
      <c r="K189" s="779"/>
      <c r="L189" s="457">
        <f t="shared" si="8"/>
        <v>0</v>
      </c>
      <c r="M189" s="790">
        <f t="shared" si="9"/>
        <v>0</v>
      </c>
      <c r="N189" s="829">
        <f t="shared" si="9"/>
        <v>0</v>
      </c>
      <c r="O189" s="819"/>
      <c r="P189" s="167"/>
    </row>
    <row r="190" spans="1:16" ht="18.75" customHeight="1" x14ac:dyDescent="0.15">
      <c r="A190" s="149"/>
      <c r="B190" s="216"/>
      <c r="C190" s="217"/>
      <c r="D190" s="318"/>
      <c r="E190" s="487"/>
      <c r="F190" s="493"/>
      <c r="G190" s="334"/>
      <c r="H190" s="455"/>
      <c r="I190" s="766"/>
      <c r="J190" s="456">
        <f t="shared" si="7"/>
        <v>0</v>
      </c>
      <c r="K190" s="779"/>
      <c r="L190" s="457">
        <f t="shared" si="8"/>
        <v>0</v>
      </c>
      <c r="M190" s="790">
        <f t="shared" si="9"/>
        <v>0</v>
      </c>
      <c r="N190" s="829">
        <f t="shared" si="9"/>
        <v>0</v>
      </c>
      <c r="O190" s="819"/>
      <c r="P190" s="167"/>
    </row>
    <row r="191" spans="1:16" ht="18.75" customHeight="1" x14ac:dyDescent="0.15">
      <c r="A191" s="149"/>
      <c r="B191" s="216"/>
      <c r="C191" s="217"/>
      <c r="D191" s="318"/>
      <c r="E191" s="487"/>
      <c r="F191" s="493"/>
      <c r="G191" s="334"/>
      <c r="H191" s="455"/>
      <c r="I191" s="766"/>
      <c r="J191" s="456">
        <f t="shared" si="7"/>
        <v>0</v>
      </c>
      <c r="K191" s="779"/>
      <c r="L191" s="457">
        <f t="shared" si="8"/>
        <v>0</v>
      </c>
      <c r="M191" s="790">
        <f t="shared" si="9"/>
        <v>0</v>
      </c>
      <c r="N191" s="829">
        <f t="shared" si="9"/>
        <v>0</v>
      </c>
      <c r="O191" s="819"/>
      <c r="P191" s="167"/>
    </row>
    <row r="192" spans="1:16" ht="18.75" customHeight="1" x14ac:dyDescent="0.15">
      <c r="A192" s="149"/>
      <c r="B192" s="216"/>
      <c r="C192" s="217"/>
      <c r="D192" s="318"/>
      <c r="E192" s="487"/>
      <c r="F192" s="493"/>
      <c r="G192" s="334"/>
      <c r="H192" s="455"/>
      <c r="I192" s="766"/>
      <c r="J192" s="456">
        <f t="shared" si="7"/>
        <v>0</v>
      </c>
      <c r="K192" s="779"/>
      <c r="L192" s="457">
        <f t="shared" si="8"/>
        <v>0</v>
      </c>
      <c r="M192" s="790">
        <f t="shared" si="9"/>
        <v>0</v>
      </c>
      <c r="N192" s="829">
        <f t="shared" si="9"/>
        <v>0</v>
      </c>
      <c r="O192" s="819"/>
      <c r="P192" s="167"/>
    </row>
    <row r="193" spans="1:16" ht="18.75" customHeight="1" x14ac:dyDescent="0.15">
      <c r="A193" s="149"/>
      <c r="B193" s="216"/>
      <c r="C193" s="217"/>
      <c r="D193" s="318"/>
      <c r="E193" s="487"/>
      <c r="F193" s="493"/>
      <c r="G193" s="334"/>
      <c r="H193" s="455"/>
      <c r="I193" s="766"/>
      <c r="J193" s="456">
        <f t="shared" si="7"/>
        <v>0</v>
      </c>
      <c r="K193" s="779"/>
      <c r="L193" s="457">
        <f t="shared" si="8"/>
        <v>0</v>
      </c>
      <c r="M193" s="790">
        <f t="shared" si="9"/>
        <v>0</v>
      </c>
      <c r="N193" s="829">
        <f t="shared" si="9"/>
        <v>0</v>
      </c>
      <c r="O193" s="819"/>
      <c r="P193" s="167"/>
    </row>
    <row r="194" spans="1:16" ht="18.75" customHeight="1" x14ac:dyDescent="0.15">
      <c r="A194" s="149"/>
      <c r="B194" s="216"/>
      <c r="C194" s="217"/>
      <c r="D194" s="318"/>
      <c r="E194" s="487"/>
      <c r="F194" s="493"/>
      <c r="G194" s="334"/>
      <c r="H194" s="455"/>
      <c r="I194" s="766"/>
      <c r="J194" s="456">
        <f t="shared" si="7"/>
        <v>0</v>
      </c>
      <c r="K194" s="779"/>
      <c r="L194" s="457">
        <f t="shared" si="8"/>
        <v>0</v>
      </c>
      <c r="M194" s="790">
        <f t="shared" si="9"/>
        <v>0</v>
      </c>
      <c r="N194" s="829">
        <f t="shared" si="9"/>
        <v>0</v>
      </c>
      <c r="O194" s="819"/>
      <c r="P194" s="167"/>
    </row>
    <row r="195" spans="1:16" ht="18.75" customHeight="1" x14ac:dyDescent="0.15">
      <c r="A195" s="149"/>
      <c r="B195" s="216"/>
      <c r="C195" s="217"/>
      <c r="D195" s="318"/>
      <c r="E195" s="487"/>
      <c r="F195" s="493"/>
      <c r="G195" s="334"/>
      <c r="H195" s="455"/>
      <c r="I195" s="766"/>
      <c r="J195" s="456">
        <f t="shared" si="7"/>
        <v>0</v>
      </c>
      <c r="K195" s="779"/>
      <c r="L195" s="457">
        <f t="shared" si="8"/>
        <v>0</v>
      </c>
      <c r="M195" s="790">
        <f t="shared" si="9"/>
        <v>0</v>
      </c>
      <c r="N195" s="829">
        <f t="shared" si="9"/>
        <v>0</v>
      </c>
      <c r="O195" s="819"/>
      <c r="P195" s="167"/>
    </row>
    <row r="196" spans="1:16" ht="18.75" customHeight="1" x14ac:dyDescent="0.15">
      <c r="A196" s="149"/>
      <c r="B196" s="216"/>
      <c r="C196" s="217"/>
      <c r="D196" s="318"/>
      <c r="E196" s="487"/>
      <c r="F196" s="493"/>
      <c r="G196" s="334"/>
      <c r="H196" s="455"/>
      <c r="I196" s="766"/>
      <c r="J196" s="456">
        <f t="shared" si="7"/>
        <v>0</v>
      </c>
      <c r="K196" s="779"/>
      <c r="L196" s="457">
        <f t="shared" si="8"/>
        <v>0</v>
      </c>
      <c r="M196" s="790">
        <f t="shared" si="9"/>
        <v>0</v>
      </c>
      <c r="N196" s="829">
        <f t="shared" si="9"/>
        <v>0</v>
      </c>
      <c r="O196" s="819"/>
      <c r="P196" s="167"/>
    </row>
    <row r="197" spans="1:16" ht="18.75" customHeight="1" x14ac:dyDescent="0.15">
      <c r="A197" s="149"/>
      <c r="B197" s="216"/>
      <c r="C197" s="217"/>
      <c r="D197" s="318"/>
      <c r="E197" s="487"/>
      <c r="F197" s="493"/>
      <c r="G197" s="334"/>
      <c r="H197" s="455"/>
      <c r="I197" s="766"/>
      <c r="J197" s="456">
        <f t="shared" si="7"/>
        <v>0</v>
      </c>
      <c r="K197" s="779"/>
      <c r="L197" s="457">
        <f t="shared" si="8"/>
        <v>0</v>
      </c>
      <c r="M197" s="790">
        <f t="shared" si="9"/>
        <v>0</v>
      </c>
      <c r="N197" s="829">
        <f t="shared" si="9"/>
        <v>0</v>
      </c>
      <c r="O197" s="819"/>
      <c r="P197" s="167"/>
    </row>
    <row r="198" spans="1:16" ht="18.75" customHeight="1" x14ac:dyDescent="0.15">
      <c r="A198" s="149"/>
      <c r="B198" s="216"/>
      <c r="C198" s="217"/>
      <c r="D198" s="318"/>
      <c r="E198" s="487"/>
      <c r="F198" s="493"/>
      <c r="G198" s="334"/>
      <c r="H198" s="455"/>
      <c r="I198" s="766"/>
      <c r="J198" s="456">
        <f t="shared" si="7"/>
        <v>0</v>
      </c>
      <c r="K198" s="779"/>
      <c r="L198" s="457">
        <f t="shared" si="8"/>
        <v>0</v>
      </c>
      <c r="M198" s="790">
        <f t="shared" si="9"/>
        <v>0</v>
      </c>
      <c r="N198" s="829">
        <f t="shared" si="9"/>
        <v>0</v>
      </c>
      <c r="O198" s="819"/>
      <c r="P198" s="167"/>
    </row>
    <row r="199" spans="1:16" ht="18.75" customHeight="1" x14ac:dyDescent="0.15">
      <c r="A199" s="149"/>
      <c r="B199" s="216"/>
      <c r="C199" s="217"/>
      <c r="D199" s="318"/>
      <c r="E199" s="487"/>
      <c r="F199" s="493"/>
      <c r="G199" s="334"/>
      <c r="H199" s="455"/>
      <c r="I199" s="766"/>
      <c r="J199" s="456">
        <f t="shared" si="7"/>
        <v>0</v>
      </c>
      <c r="K199" s="779"/>
      <c r="L199" s="457">
        <f t="shared" si="8"/>
        <v>0</v>
      </c>
      <c r="M199" s="790">
        <f t="shared" si="9"/>
        <v>0</v>
      </c>
      <c r="N199" s="829">
        <f t="shared" si="9"/>
        <v>0</v>
      </c>
      <c r="O199" s="819"/>
      <c r="P199" s="167"/>
    </row>
    <row r="200" spans="1:16" ht="18.75" customHeight="1" x14ac:dyDescent="0.15">
      <c r="A200" s="149"/>
      <c r="B200" s="216"/>
      <c r="C200" s="217"/>
      <c r="D200" s="318"/>
      <c r="E200" s="487"/>
      <c r="F200" s="493"/>
      <c r="G200" s="334"/>
      <c r="H200" s="455"/>
      <c r="I200" s="766"/>
      <c r="J200" s="456">
        <f t="shared" si="7"/>
        <v>0</v>
      </c>
      <c r="K200" s="779"/>
      <c r="L200" s="457">
        <f t="shared" si="8"/>
        <v>0</v>
      </c>
      <c r="M200" s="790">
        <f t="shared" si="9"/>
        <v>0</v>
      </c>
      <c r="N200" s="829">
        <f t="shared" si="9"/>
        <v>0</v>
      </c>
      <c r="O200" s="819"/>
      <c r="P200" s="167"/>
    </row>
    <row r="201" spans="1:16" ht="18.75" customHeight="1" x14ac:dyDescent="0.15">
      <c r="A201" s="149"/>
      <c r="B201" s="216"/>
      <c r="C201" s="217"/>
      <c r="D201" s="318"/>
      <c r="E201" s="487"/>
      <c r="F201" s="493"/>
      <c r="G201" s="334"/>
      <c r="H201" s="455"/>
      <c r="I201" s="766"/>
      <c r="J201" s="456">
        <f t="shared" si="7"/>
        <v>0</v>
      </c>
      <c r="K201" s="779"/>
      <c r="L201" s="457">
        <f t="shared" si="8"/>
        <v>0</v>
      </c>
      <c r="M201" s="790">
        <f t="shared" si="9"/>
        <v>0</v>
      </c>
      <c r="N201" s="829">
        <f t="shared" si="9"/>
        <v>0</v>
      </c>
      <c r="O201" s="819"/>
      <c r="P201" s="167"/>
    </row>
    <row r="202" spans="1:16" ht="18.75" customHeight="1" x14ac:dyDescent="0.15">
      <c r="A202" s="149"/>
      <c r="B202" s="216"/>
      <c r="C202" s="217"/>
      <c r="D202" s="318"/>
      <c r="E202" s="487"/>
      <c r="F202" s="493"/>
      <c r="G202" s="334"/>
      <c r="H202" s="455"/>
      <c r="I202" s="766"/>
      <c r="J202" s="456">
        <f t="shared" si="7"/>
        <v>0</v>
      </c>
      <c r="K202" s="779"/>
      <c r="L202" s="457">
        <f t="shared" si="8"/>
        <v>0</v>
      </c>
      <c r="M202" s="790">
        <f t="shared" si="9"/>
        <v>0</v>
      </c>
      <c r="N202" s="829">
        <f t="shared" si="9"/>
        <v>0</v>
      </c>
      <c r="O202" s="819"/>
      <c r="P202" s="167"/>
    </row>
    <row r="203" spans="1:16" ht="18.75" customHeight="1" x14ac:dyDescent="0.15">
      <c r="A203" s="149"/>
      <c r="B203" s="216"/>
      <c r="C203" s="217"/>
      <c r="D203" s="318"/>
      <c r="E203" s="487"/>
      <c r="F203" s="493"/>
      <c r="G203" s="334"/>
      <c r="H203" s="455"/>
      <c r="I203" s="766"/>
      <c r="J203" s="456">
        <f t="shared" si="7"/>
        <v>0</v>
      </c>
      <c r="K203" s="779"/>
      <c r="L203" s="457">
        <f t="shared" si="8"/>
        <v>0</v>
      </c>
      <c r="M203" s="790">
        <f t="shared" si="9"/>
        <v>0</v>
      </c>
      <c r="N203" s="829">
        <f t="shared" si="9"/>
        <v>0</v>
      </c>
      <c r="O203" s="819"/>
      <c r="P203" s="167"/>
    </row>
    <row r="204" spans="1:16" ht="18.75" customHeight="1" x14ac:dyDescent="0.15">
      <c r="A204" s="149"/>
      <c r="B204" s="216"/>
      <c r="C204" s="217"/>
      <c r="D204" s="318"/>
      <c r="E204" s="487"/>
      <c r="F204" s="493"/>
      <c r="G204" s="334"/>
      <c r="H204" s="455"/>
      <c r="I204" s="766"/>
      <c r="J204" s="456">
        <f t="shared" si="7"/>
        <v>0</v>
      </c>
      <c r="K204" s="779"/>
      <c r="L204" s="457">
        <f t="shared" si="8"/>
        <v>0</v>
      </c>
      <c r="M204" s="790">
        <f t="shared" si="9"/>
        <v>0</v>
      </c>
      <c r="N204" s="829">
        <f t="shared" si="9"/>
        <v>0</v>
      </c>
      <c r="O204" s="819"/>
      <c r="P204" s="167"/>
    </row>
    <row r="205" spans="1:16" ht="18.75" customHeight="1" x14ac:dyDescent="0.15">
      <c r="A205" s="149"/>
      <c r="B205" s="216"/>
      <c r="C205" s="217"/>
      <c r="D205" s="318"/>
      <c r="E205" s="487"/>
      <c r="F205" s="493"/>
      <c r="G205" s="334"/>
      <c r="H205" s="455"/>
      <c r="I205" s="766"/>
      <c r="J205" s="456">
        <f t="shared" si="7"/>
        <v>0</v>
      </c>
      <c r="K205" s="779"/>
      <c r="L205" s="457">
        <f t="shared" si="8"/>
        <v>0</v>
      </c>
      <c r="M205" s="790">
        <f t="shared" si="9"/>
        <v>0</v>
      </c>
      <c r="N205" s="829">
        <f t="shared" si="9"/>
        <v>0</v>
      </c>
      <c r="O205" s="819"/>
      <c r="P205" s="167"/>
    </row>
    <row r="206" spans="1:16" ht="18.75" customHeight="1" x14ac:dyDescent="0.15">
      <c r="A206" s="149"/>
      <c r="B206" s="216"/>
      <c r="C206" s="217"/>
      <c r="D206" s="318"/>
      <c r="E206" s="487"/>
      <c r="F206" s="493"/>
      <c r="G206" s="334"/>
      <c r="H206" s="455"/>
      <c r="I206" s="766"/>
      <c r="J206" s="456">
        <f t="shared" si="7"/>
        <v>0</v>
      </c>
      <c r="K206" s="779"/>
      <c r="L206" s="457">
        <f t="shared" si="8"/>
        <v>0</v>
      </c>
      <c r="M206" s="790">
        <f t="shared" si="9"/>
        <v>0</v>
      </c>
      <c r="N206" s="829">
        <f t="shared" si="9"/>
        <v>0</v>
      </c>
      <c r="O206" s="819"/>
      <c r="P206" s="167"/>
    </row>
    <row r="207" spans="1:16" ht="18.75" customHeight="1" x14ac:dyDescent="0.15">
      <c r="A207" s="149"/>
      <c r="B207" s="216"/>
      <c r="C207" s="217"/>
      <c r="D207" s="318"/>
      <c r="E207" s="487"/>
      <c r="F207" s="493"/>
      <c r="G207" s="334"/>
      <c r="H207" s="455"/>
      <c r="I207" s="766"/>
      <c r="J207" s="456">
        <f t="shared" si="7"/>
        <v>0</v>
      </c>
      <c r="K207" s="779"/>
      <c r="L207" s="457">
        <f t="shared" si="8"/>
        <v>0</v>
      </c>
      <c r="M207" s="790">
        <f t="shared" si="9"/>
        <v>0</v>
      </c>
      <c r="N207" s="829">
        <f t="shared" si="9"/>
        <v>0</v>
      </c>
      <c r="O207" s="819"/>
      <c r="P207" s="167"/>
    </row>
    <row r="208" spans="1:16" ht="18.75" customHeight="1" x14ac:dyDescent="0.15">
      <c r="A208" s="149"/>
      <c r="B208" s="216"/>
      <c r="C208" s="217"/>
      <c r="D208" s="318"/>
      <c r="E208" s="487"/>
      <c r="F208" s="493"/>
      <c r="G208" s="334"/>
      <c r="H208" s="455"/>
      <c r="I208" s="766"/>
      <c r="J208" s="456">
        <f t="shared" si="7"/>
        <v>0</v>
      </c>
      <c r="K208" s="779"/>
      <c r="L208" s="457">
        <f t="shared" si="8"/>
        <v>0</v>
      </c>
      <c r="M208" s="790">
        <f t="shared" si="9"/>
        <v>0</v>
      </c>
      <c r="N208" s="829">
        <f t="shared" si="9"/>
        <v>0</v>
      </c>
      <c r="O208" s="819"/>
      <c r="P208" s="167"/>
    </row>
    <row r="209" spans="1:29" ht="18.75" customHeight="1" x14ac:dyDescent="0.15">
      <c r="A209" s="149"/>
      <c r="B209" s="216"/>
      <c r="C209" s="217"/>
      <c r="D209" s="318"/>
      <c r="E209" s="487"/>
      <c r="F209" s="493"/>
      <c r="G209" s="334"/>
      <c r="H209" s="455"/>
      <c r="I209" s="766"/>
      <c r="J209" s="456">
        <f t="shared" si="7"/>
        <v>0</v>
      </c>
      <c r="K209" s="779"/>
      <c r="L209" s="457">
        <f t="shared" si="8"/>
        <v>0</v>
      </c>
      <c r="M209" s="790">
        <f t="shared" si="9"/>
        <v>0</v>
      </c>
      <c r="N209" s="829">
        <f t="shared" si="9"/>
        <v>0</v>
      </c>
      <c r="O209" s="819"/>
      <c r="P209" s="170"/>
    </row>
    <row r="210" spans="1:29" ht="18.75" customHeight="1" x14ac:dyDescent="0.15">
      <c r="A210" s="149"/>
      <c r="B210" s="216"/>
      <c r="C210" s="217"/>
      <c r="D210" s="318"/>
      <c r="E210" s="487"/>
      <c r="F210" s="493"/>
      <c r="G210" s="334"/>
      <c r="H210" s="455"/>
      <c r="I210" s="766"/>
      <c r="J210" s="456">
        <f t="shared" si="7"/>
        <v>0</v>
      </c>
      <c r="K210" s="779"/>
      <c r="L210" s="457">
        <f t="shared" si="8"/>
        <v>0</v>
      </c>
      <c r="M210" s="790">
        <f t="shared" si="9"/>
        <v>0</v>
      </c>
      <c r="N210" s="829">
        <f t="shared" si="9"/>
        <v>0</v>
      </c>
      <c r="O210" s="819"/>
      <c r="P210" s="161"/>
    </row>
    <row r="211" spans="1:29" ht="18.75" customHeight="1" x14ac:dyDescent="0.15">
      <c r="A211" s="149"/>
      <c r="B211" s="216"/>
      <c r="C211" s="217"/>
      <c r="D211" s="318"/>
      <c r="E211" s="487"/>
      <c r="F211" s="493"/>
      <c r="G211" s="334"/>
      <c r="H211" s="455"/>
      <c r="I211" s="766"/>
      <c r="J211" s="456">
        <f t="shared" si="7"/>
        <v>0</v>
      </c>
      <c r="K211" s="779"/>
      <c r="L211" s="457">
        <f t="shared" si="8"/>
        <v>0</v>
      </c>
      <c r="M211" s="790">
        <f t="shared" si="9"/>
        <v>0</v>
      </c>
      <c r="N211" s="829">
        <f t="shared" si="9"/>
        <v>0</v>
      </c>
      <c r="O211" s="819"/>
      <c r="P211" s="170"/>
    </row>
    <row r="212" spans="1:29" s="135" customFormat="1" ht="18.75" customHeight="1" x14ac:dyDescent="0.15">
      <c r="A212" s="149"/>
      <c r="B212" s="216"/>
      <c r="C212" s="217"/>
      <c r="D212" s="318"/>
      <c r="E212" s="487"/>
      <c r="F212" s="493"/>
      <c r="G212" s="334"/>
      <c r="H212" s="455"/>
      <c r="I212" s="766"/>
      <c r="J212" s="456">
        <f t="shared" si="7"/>
        <v>0</v>
      </c>
      <c r="K212" s="779"/>
      <c r="L212" s="457">
        <f t="shared" si="8"/>
        <v>0</v>
      </c>
      <c r="M212" s="790">
        <f t="shared" si="9"/>
        <v>0</v>
      </c>
      <c r="N212" s="829">
        <f t="shared" si="9"/>
        <v>0</v>
      </c>
      <c r="O212" s="819"/>
      <c r="Q212" s="134"/>
      <c r="R212" s="134"/>
      <c r="S212" s="134"/>
      <c r="T212" s="134"/>
      <c r="U212" s="134"/>
      <c r="V212" s="134"/>
      <c r="W212" s="134"/>
      <c r="X212" s="134"/>
      <c r="Y212" s="134"/>
      <c r="Z212" s="134"/>
      <c r="AA212" s="134"/>
      <c r="AB212" s="134"/>
      <c r="AC212" s="134"/>
    </row>
    <row r="213" spans="1:29" s="135" customFormat="1" ht="18.75" customHeight="1" x14ac:dyDescent="0.15">
      <c r="A213" s="149"/>
      <c r="B213" s="216"/>
      <c r="C213" s="217"/>
      <c r="D213" s="318"/>
      <c r="E213" s="487"/>
      <c r="F213" s="493"/>
      <c r="G213" s="334"/>
      <c r="H213" s="455"/>
      <c r="I213" s="766"/>
      <c r="J213" s="456">
        <f t="shared" si="7"/>
        <v>0</v>
      </c>
      <c r="K213" s="779"/>
      <c r="L213" s="457">
        <f t="shared" si="8"/>
        <v>0</v>
      </c>
      <c r="M213" s="790">
        <f t="shared" si="9"/>
        <v>0</v>
      </c>
      <c r="N213" s="829">
        <f t="shared" si="9"/>
        <v>0</v>
      </c>
      <c r="O213" s="819"/>
      <c r="Q213" s="134"/>
      <c r="R213" s="134"/>
      <c r="S213" s="134"/>
      <c r="T213" s="134"/>
      <c r="U213" s="134"/>
      <c r="V213" s="134"/>
      <c r="W213" s="134"/>
      <c r="X213" s="134"/>
      <c r="Y213" s="134"/>
      <c r="Z213" s="134"/>
      <c r="AA213" s="134"/>
      <c r="AB213" s="134"/>
      <c r="AC213" s="134"/>
    </row>
    <row r="214" spans="1:29" s="135" customFormat="1" ht="18.75" customHeight="1" x14ac:dyDescent="0.15">
      <c r="A214" s="149"/>
      <c r="B214" s="216"/>
      <c r="C214" s="217"/>
      <c r="D214" s="318"/>
      <c r="E214" s="487"/>
      <c r="F214" s="493"/>
      <c r="G214" s="334"/>
      <c r="H214" s="455"/>
      <c r="I214" s="766"/>
      <c r="J214" s="456">
        <f t="shared" si="7"/>
        <v>0</v>
      </c>
      <c r="K214" s="779"/>
      <c r="L214" s="457">
        <f t="shared" si="8"/>
        <v>0</v>
      </c>
      <c r="M214" s="790">
        <f t="shared" si="9"/>
        <v>0</v>
      </c>
      <c r="N214" s="829">
        <f t="shared" si="9"/>
        <v>0</v>
      </c>
      <c r="O214" s="819"/>
      <c r="Q214" s="134"/>
      <c r="R214" s="134"/>
      <c r="S214" s="134"/>
      <c r="T214" s="134"/>
      <c r="U214" s="134"/>
      <c r="V214" s="134"/>
      <c r="W214" s="134"/>
      <c r="X214" s="134"/>
      <c r="Y214" s="134"/>
      <c r="Z214" s="134"/>
      <c r="AA214" s="134"/>
      <c r="AB214" s="134"/>
      <c r="AC214" s="134"/>
    </row>
    <row r="215" spans="1:29" s="135" customFormat="1" ht="18.75" customHeight="1" x14ac:dyDescent="0.15">
      <c r="A215" s="149"/>
      <c r="B215" s="216"/>
      <c r="C215" s="217"/>
      <c r="D215" s="318"/>
      <c r="E215" s="353" t="s">
        <v>418</v>
      </c>
      <c r="F215" s="182" t="s">
        <v>183</v>
      </c>
      <c r="G215" s="334"/>
      <c r="H215" s="455"/>
      <c r="I215" s="766"/>
      <c r="J215" s="459">
        <f>SUMIFS(J185:J214,D185:D214,"設備（部材）")</f>
        <v>0</v>
      </c>
      <c r="K215" s="779"/>
      <c r="L215" s="460">
        <f>SUMIFS(L185:L214,D185:D214,"設備（部材）")</f>
        <v>0</v>
      </c>
      <c r="M215" s="790"/>
      <c r="N215" s="831">
        <f>J215-L215</f>
        <v>0</v>
      </c>
      <c r="O215" s="819"/>
      <c r="Q215" s="134"/>
      <c r="R215" s="134"/>
      <c r="S215" s="134"/>
      <c r="T215" s="134"/>
      <c r="U215" s="134"/>
      <c r="V215" s="134"/>
      <c r="W215" s="134"/>
      <c r="X215" s="134"/>
      <c r="Y215" s="134"/>
      <c r="Z215" s="134"/>
      <c r="AA215" s="134"/>
      <c r="AB215" s="134"/>
      <c r="AC215" s="134"/>
    </row>
    <row r="216" spans="1:29" s="135" customFormat="1" ht="18.75" customHeight="1" x14ac:dyDescent="0.15">
      <c r="A216" s="149"/>
      <c r="B216" s="216"/>
      <c r="C216" s="217"/>
      <c r="D216" s="318"/>
      <c r="E216" s="353" t="s">
        <v>184</v>
      </c>
      <c r="F216" s="182" t="s">
        <v>183</v>
      </c>
      <c r="G216" s="334"/>
      <c r="H216" s="455"/>
      <c r="I216" s="766"/>
      <c r="J216" s="459">
        <f>SUMIFS(J185:J214,D185:D214,"工事")</f>
        <v>0</v>
      </c>
      <c r="K216" s="779"/>
      <c r="L216" s="460">
        <f>SUMIFS(L185:L214,D185:D214,"工事")</f>
        <v>0</v>
      </c>
      <c r="M216" s="790"/>
      <c r="N216" s="831">
        <f>J216-L216</f>
        <v>0</v>
      </c>
      <c r="O216" s="819"/>
      <c r="Q216" s="134"/>
      <c r="R216" s="134"/>
      <c r="S216" s="134"/>
      <c r="T216" s="134"/>
      <c r="U216" s="134"/>
      <c r="V216" s="134"/>
      <c r="W216" s="134"/>
      <c r="X216" s="134"/>
      <c r="Y216" s="134"/>
      <c r="Z216" s="134"/>
      <c r="AA216" s="134"/>
      <c r="AB216" s="134"/>
      <c r="AC216" s="134"/>
    </row>
    <row r="217" spans="1:29" s="135" customFormat="1" ht="18.75" customHeight="1" thickBot="1" x14ac:dyDescent="0.2">
      <c r="A217" s="149"/>
      <c r="B217" s="218"/>
      <c r="C217" s="219"/>
      <c r="D217" s="319"/>
      <c r="E217" s="354" t="s">
        <v>180</v>
      </c>
      <c r="F217" s="355" t="s">
        <v>181</v>
      </c>
      <c r="G217" s="345"/>
      <c r="H217" s="489"/>
      <c r="I217" s="774"/>
      <c r="J217" s="494">
        <f>J215+J216</f>
        <v>0</v>
      </c>
      <c r="K217" s="786"/>
      <c r="L217" s="495">
        <f>L215+L216</f>
        <v>0</v>
      </c>
      <c r="M217" s="804"/>
      <c r="N217" s="832">
        <f>J217-L217</f>
        <v>0</v>
      </c>
      <c r="O217" s="838"/>
      <c r="Q217" s="134"/>
      <c r="R217" s="134"/>
      <c r="S217" s="134"/>
      <c r="T217" s="134"/>
      <c r="U217" s="134"/>
      <c r="V217" s="134"/>
      <c r="W217" s="134"/>
      <c r="X217" s="134"/>
      <c r="Y217" s="134"/>
      <c r="Z217" s="134"/>
      <c r="AA217" s="134"/>
      <c r="AB217" s="134"/>
      <c r="AC217" s="134"/>
    </row>
    <row r="218" spans="1:29" ht="18.75" customHeight="1" x14ac:dyDescent="0.15">
      <c r="A218" s="149"/>
      <c r="B218" s="183"/>
      <c r="C218" s="184"/>
      <c r="D218" s="316"/>
      <c r="E218" s="487"/>
      <c r="F218" s="492" t="s">
        <v>182</v>
      </c>
      <c r="G218" s="334"/>
      <c r="H218" s="455"/>
      <c r="I218" s="766"/>
      <c r="J218" s="456"/>
      <c r="K218" s="779"/>
      <c r="L218" s="457"/>
      <c r="M218" s="790"/>
      <c r="N218" s="829"/>
      <c r="O218" s="819"/>
      <c r="P218" s="167"/>
    </row>
    <row r="219" spans="1:29" ht="18.75" customHeight="1" x14ac:dyDescent="0.15">
      <c r="A219" s="149"/>
      <c r="B219" s="216"/>
      <c r="C219" s="217"/>
      <c r="D219" s="318"/>
      <c r="E219" s="487"/>
      <c r="F219" s="493"/>
      <c r="G219" s="334"/>
      <c r="H219" s="455"/>
      <c r="I219" s="766"/>
      <c r="J219" s="456">
        <f t="shared" ref="J219:J248" si="10">ROUNDDOWN(H219*I219,0)</f>
        <v>0</v>
      </c>
      <c r="K219" s="779"/>
      <c r="L219" s="457">
        <f t="shared" ref="L219:L248" si="11">ROUNDDOWN(H219*K219,0)</f>
        <v>0</v>
      </c>
      <c r="M219" s="790">
        <f t="shared" ref="M219:N248" si="12">I219-K219</f>
        <v>0</v>
      </c>
      <c r="N219" s="829">
        <f t="shared" si="12"/>
        <v>0</v>
      </c>
      <c r="O219" s="819"/>
      <c r="P219" s="167"/>
    </row>
    <row r="220" spans="1:29" ht="18.75" customHeight="1" x14ac:dyDescent="0.15">
      <c r="A220" s="149"/>
      <c r="B220" s="216"/>
      <c r="C220" s="217"/>
      <c r="D220" s="318"/>
      <c r="E220" s="487"/>
      <c r="F220" s="493"/>
      <c r="G220" s="334"/>
      <c r="H220" s="455"/>
      <c r="I220" s="766"/>
      <c r="J220" s="456">
        <f t="shared" si="10"/>
        <v>0</v>
      </c>
      <c r="K220" s="779"/>
      <c r="L220" s="457">
        <f t="shared" si="11"/>
        <v>0</v>
      </c>
      <c r="M220" s="790">
        <f t="shared" si="12"/>
        <v>0</v>
      </c>
      <c r="N220" s="829">
        <f t="shared" si="12"/>
        <v>0</v>
      </c>
      <c r="O220" s="819"/>
      <c r="P220" s="167"/>
    </row>
    <row r="221" spans="1:29" ht="18.75" customHeight="1" x14ac:dyDescent="0.15">
      <c r="A221" s="149"/>
      <c r="B221" s="216"/>
      <c r="C221" s="217"/>
      <c r="D221" s="318"/>
      <c r="E221" s="487"/>
      <c r="F221" s="493"/>
      <c r="G221" s="334"/>
      <c r="H221" s="455"/>
      <c r="I221" s="766"/>
      <c r="J221" s="456">
        <f t="shared" si="10"/>
        <v>0</v>
      </c>
      <c r="K221" s="779"/>
      <c r="L221" s="457">
        <f t="shared" si="11"/>
        <v>0</v>
      </c>
      <c r="M221" s="790">
        <f t="shared" si="12"/>
        <v>0</v>
      </c>
      <c r="N221" s="829">
        <f t="shared" si="12"/>
        <v>0</v>
      </c>
      <c r="O221" s="819"/>
      <c r="P221" s="167"/>
    </row>
    <row r="222" spans="1:29" ht="18.75" customHeight="1" x14ac:dyDescent="0.15">
      <c r="A222" s="149"/>
      <c r="B222" s="216"/>
      <c r="C222" s="217"/>
      <c r="D222" s="318"/>
      <c r="E222" s="487"/>
      <c r="F222" s="493"/>
      <c r="G222" s="334"/>
      <c r="H222" s="455"/>
      <c r="I222" s="766"/>
      <c r="J222" s="456">
        <f t="shared" si="10"/>
        <v>0</v>
      </c>
      <c r="K222" s="779"/>
      <c r="L222" s="457">
        <f t="shared" si="11"/>
        <v>0</v>
      </c>
      <c r="M222" s="790">
        <f t="shared" si="12"/>
        <v>0</v>
      </c>
      <c r="N222" s="829">
        <f t="shared" si="12"/>
        <v>0</v>
      </c>
      <c r="O222" s="819"/>
      <c r="P222" s="167"/>
    </row>
    <row r="223" spans="1:29" ht="18.75" customHeight="1" x14ac:dyDescent="0.15">
      <c r="A223" s="149"/>
      <c r="B223" s="216"/>
      <c r="C223" s="217"/>
      <c r="D223" s="318"/>
      <c r="E223" s="487"/>
      <c r="F223" s="493"/>
      <c r="G223" s="334"/>
      <c r="H223" s="455"/>
      <c r="I223" s="766"/>
      <c r="J223" s="456">
        <f t="shared" si="10"/>
        <v>0</v>
      </c>
      <c r="K223" s="779"/>
      <c r="L223" s="457">
        <f t="shared" si="11"/>
        <v>0</v>
      </c>
      <c r="M223" s="790">
        <f t="shared" si="12"/>
        <v>0</v>
      </c>
      <c r="N223" s="829">
        <f t="shared" si="12"/>
        <v>0</v>
      </c>
      <c r="O223" s="819"/>
      <c r="P223" s="167"/>
    </row>
    <row r="224" spans="1:29" ht="18.75" customHeight="1" x14ac:dyDescent="0.15">
      <c r="A224" s="149"/>
      <c r="B224" s="216"/>
      <c r="C224" s="217"/>
      <c r="D224" s="318"/>
      <c r="E224" s="487"/>
      <c r="F224" s="493"/>
      <c r="G224" s="334"/>
      <c r="H224" s="455"/>
      <c r="I224" s="766"/>
      <c r="J224" s="456">
        <f t="shared" si="10"/>
        <v>0</v>
      </c>
      <c r="K224" s="779"/>
      <c r="L224" s="457">
        <f t="shared" si="11"/>
        <v>0</v>
      </c>
      <c r="M224" s="790">
        <f t="shared" si="12"/>
        <v>0</v>
      </c>
      <c r="N224" s="829">
        <f t="shared" si="12"/>
        <v>0</v>
      </c>
      <c r="O224" s="819"/>
      <c r="P224" s="167"/>
    </row>
    <row r="225" spans="1:16" ht="18.75" customHeight="1" x14ac:dyDescent="0.15">
      <c r="A225" s="149"/>
      <c r="B225" s="216"/>
      <c r="C225" s="217"/>
      <c r="D225" s="318"/>
      <c r="E225" s="487"/>
      <c r="F225" s="493"/>
      <c r="G225" s="334"/>
      <c r="H225" s="455"/>
      <c r="I225" s="766"/>
      <c r="J225" s="456">
        <f t="shared" si="10"/>
        <v>0</v>
      </c>
      <c r="K225" s="779"/>
      <c r="L225" s="457">
        <f t="shared" si="11"/>
        <v>0</v>
      </c>
      <c r="M225" s="790">
        <f t="shared" si="12"/>
        <v>0</v>
      </c>
      <c r="N225" s="829">
        <f t="shared" si="12"/>
        <v>0</v>
      </c>
      <c r="O225" s="819"/>
      <c r="P225" s="167"/>
    </row>
    <row r="226" spans="1:16" ht="18.75" customHeight="1" x14ac:dyDescent="0.15">
      <c r="A226" s="149"/>
      <c r="B226" s="216"/>
      <c r="C226" s="217"/>
      <c r="D226" s="318"/>
      <c r="E226" s="487"/>
      <c r="F226" s="493"/>
      <c r="G226" s="334"/>
      <c r="H226" s="455"/>
      <c r="I226" s="766"/>
      <c r="J226" s="456">
        <f t="shared" si="10"/>
        <v>0</v>
      </c>
      <c r="K226" s="779"/>
      <c r="L226" s="457">
        <f t="shared" si="11"/>
        <v>0</v>
      </c>
      <c r="M226" s="790">
        <f t="shared" si="12"/>
        <v>0</v>
      </c>
      <c r="N226" s="829">
        <f t="shared" si="12"/>
        <v>0</v>
      </c>
      <c r="O226" s="819"/>
      <c r="P226" s="167"/>
    </row>
    <row r="227" spans="1:16" ht="18.75" customHeight="1" x14ac:dyDescent="0.15">
      <c r="A227" s="149"/>
      <c r="B227" s="216"/>
      <c r="C227" s="217"/>
      <c r="D227" s="318"/>
      <c r="E227" s="487"/>
      <c r="F227" s="493"/>
      <c r="G227" s="334"/>
      <c r="H227" s="455"/>
      <c r="I227" s="766"/>
      <c r="J227" s="456">
        <f t="shared" si="10"/>
        <v>0</v>
      </c>
      <c r="K227" s="779"/>
      <c r="L227" s="457">
        <f t="shared" si="11"/>
        <v>0</v>
      </c>
      <c r="M227" s="790">
        <f t="shared" si="12"/>
        <v>0</v>
      </c>
      <c r="N227" s="829">
        <f t="shared" si="12"/>
        <v>0</v>
      </c>
      <c r="O227" s="819"/>
      <c r="P227" s="167"/>
    </row>
    <row r="228" spans="1:16" ht="18.75" customHeight="1" x14ac:dyDescent="0.15">
      <c r="A228" s="149"/>
      <c r="B228" s="216"/>
      <c r="C228" s="217"/>
      <c r="D228" s="318"/>
      <c r="E228" s="487"/>
      <c r="F228" s="493"/>
      <c r="G228" s="334"/>
      <c r="H228" s="455"/>
      <c r="I228" s="766"/>
      <c r="J228" s="456">
        <f t="shared" si="10"/>
        <v>0</v>
      </c>
      <c r="K228" s="779"/>
      <c r="L228" s="457">
        <f t="shared" si="11"/>
        <v>0</v>
      </c>
      <c r="M228" s="790">
        <f t="shared" si="12"/>
        <v>0</v>
      </c>
      <c r="N228" s="829">
        <f t="shared" si="12"/>
        <v>0</v>
      </c>
      <c r="O228" s="819"/>
      <c r="P228" s="167"/>
    </row>
    <row r="229" spans="1:16" ht="18.75" customHeight="1" x14ac:dyDescent="0.15">
      <c r="A229" s="149"/>
      <c r="B229" s="216"/>
      <c r="C229" s="217"/>
      <c r="D229" s="318"/>
      <c r="E229" s="487"/>
      <c r="F229" s="493"/>
      <c r="G229" s="334"/>
      <c r="H229" s="455"/>
      <c r="I229" s="766"/>
      <c r="J229" s="456">
        <f t="shared" si="10"/>
        <v>0</v>
      </c>
      <c r="K229" s="779"/>
      <c r="L229" s="457">
        <f t="shared" si="11"/>
        <v>0</v>
      </c>
      <c r="M229" s="790">
        <f t="shared" si="12"/>
        <v>0</v>
      </c>
      <c r="N229" s="829">
        <f t="shared" si="12"/>
        <v>0</v>
      </c>
      <c r="O229" s="819"/>
      <c r="P229" s="167"/>
    </row>
    <row r="230" spans="1:16" ht="18.75" customHeight="1" x14ac:dyDescent="0.15">
      <c r="A230" s="149"/>
      <c r="B230" s="216"/>
      <c r="C230" s="217"/>
      <c r="D230" s="318"/>
      <c r="E230" s="487"/>
      <c r="F230" s="493"/>
      <c r="G230" s="334"/>
      <c r="H230" s="455"/>
      <c r="I230" s="766"/>
      <c r="J230" s="456">
        <f t="shared" si="10"/>
        <v>0</v>
      </c>
      <c r="K230" s="779"/>
      <c r="L230" s="457">
        <f t="shared" si="11"/>
        <v>0</v>
      </c>
      <c r="M230" s="790">
        <f t="shared" si="12"/>
        <v>0</v>
      </c>
      <c r="N230" s="829">
        <f t="shared" si="12"/>
        <v>0</v>
      </c>
      <c r="O230" s="819"/>
      <c r="P230" s="167"/>
    </row>
    <row r="231" spans="1:16" ht="18.75" customHeight="1" x14ac:dyDescent="0.15">
      <c r="A231" s="149"/>
      <c r="B231" s="216"/>
      <c r="C231" s="217"/>
      <c r="D231" s="318"/>
      <c r="E231" s="487"/>
      <c r="F231" s="493"/>
      <c r="G231" s="334"/>
      <c r="H231" s="455"/>
      <c r="I231" s="766"/>
      <c r="J231" s="456">
        <f t="shared" si="10"/>
        <v>0</v>
      </c>
      <c r="K231" s="779"/>
      <c r="L231" s="457">
        <f t="shared" si="11"/>
        <v>0</v>
      </c>
      <c r="M231" s="790">
        <f t="shared" si="12"/>
        <v>0</v>
      </c>
      <c r="N231" s="829">
        <f t="shared" si="12"/>
        <v>0</v>
      </c>
      <c r="O231" s="819"/>
      <c r="P231" s="167"/>
    </row>
    <row r="232" spans="1:16" ht="18.75" customHeight="1" x14ac:dyDescent="0.15">
      <c r="A232" s="149"/>
      <c r="B232" s="216"/>
      <c r="C232" s="217"/>
      <c r="D232" s="318"/>
      <c r="E232" s="487"/>
      <c r="F232" s="493"/>
      <c r="G232" s="334"/>
      <c r="H232" s="455"/>
      <c r="I232" s="766"/>
      <c r="J232" s="456">
        <f t="shared" si="10"/>
        <v>0</v>
      </c>
      <c r="K232" s="779"/>
      <c r="L232" s="457">
        <f t="shared" si="11"/>
        <v>0</v>
      </c>
      <c r="M232" s="790">
        <f t="shared" si="12"/>
        <v>0</v>
      </c>
      <c r="N232" s="829">
        <f t="shared" si="12"/>
        <v>0</v>
      </c>
      <c r="O232" s="819"/>
      <c r="P232" s="167"/>
    </row>
    <row r="233" spans="1:16" ht="18.75" customHeight="1" x14ac:dyDescent="0.15">
      <c r="A233" s="149"/>
      <c r="B233" s="216"/>
      <c r="C233" s="217"/>
      <c r="D233" s="318"/>
      <c r="E233" s="487"/>
      <c r="F233" s="493"/>
      <c r="G233" s="334"/>
      <c r="H233" s="455"/>
      <c r="I233" s="766"/>
      <c r="J233" s="456">
        <f t="shared" si="10"/>
        <v>0</v>
      </c>
      <c r="K233" s="779"/>
      <c r="L233" s="457">
        <f t="shared" si="11"/>
        <v>0</v>
      </c>
      <c r="M233" s="790">
        <f t="shared" si="12"/>
        <v>0</v>
      </c>
      <c r="N233" s="829">
        <f t="shared" si="12"/>
        <v>0</v>
      </c>
      <c r="O233" s="819"/>
      <c r="P233" s="167"/>
    </row>
    <row r="234" spans="1:16" ht="18.75" customHeight="1" x14ac:dyDescent="0.15">
      <c r="A234" s="149"/>
      <c r="B234" s="216"/>
      <c r="C234" s="217"/>
      <c r="D234" s="318"/>
      <c r="E234" s="487"/>
      <c r="F234" s="493"/>
      <c r="G234" s="334"/>
      <c r="H234" s="455"/>
      <c r="I234" s="766"/>
      <c r="J234" s="456">
        <f t="shared" si="10"/>
        <v>0</v>
      </c>
      <c r="K234" s="779"/>
      <c r="L234" s="457">
        <f t="shared" si="11"/>
        <v>0</v>
      </c>
      <c r="M234" s="790">
        <f t="shared" si="12"/>
        <v>0</v>
      </c>
      <c r="N234" s="829">
        <f t="shared" si="12"/>
        <v>0</v>
      </c>
      <c r="O234" s="819"/>
      <c r="P234" s="167"/>
    </row>
    <row r="235" spans="1:16" ht="18.75" customHeight="1" x14ac:dyDescent="0.15">
      <c r="A235" s="149"/>
      <c r="B235" s="216"/>
      <c r="C235" s="217"/>
      <c r="D235" s="318"/>
      <c r="E235" s="487"/>
      <c r="F235" s="493"/>
      <c r="G235" s="334"/>
      <c r="H235" s="455"/>
      <c r="I235" s="766"/>
      <c r="J235" s="456">
        <f t="shared" si="10"/>
        <v>0</v>
      </c>
      <c r="K235" s="779"/>
      <c r="L235" s="457">
        <f t="shared" si="11"/>
        <v>0</v>
      </c>
      <c r="M235" s="790">
        <f t="shared" si="12"/>
        <v>0</v>
      </c>
      <c r="N235" s="829">
        <f t="shared" si="12"/>
        <v>0</v>
      </c>
      <c r="O235" s="819"/>
      <c r="P235" s="167"/>
    </row>
    <row r="236" spans="1:16" ht="18.75" customHeight="1" x14ac:dyDescent="0.15">
      <c r="A236" s="149"/>
      <c r="B236" s="216"/>
      <c r="C236" s="217"/>
      <c r="D236" s="318"/>
      <c r="E236" s="487"/>
      <c r="F236" s="493"/>
      <c r="G236" s="334"/>
      <c r="H236" s="455"/>
      <c r="I236" s="766"/>
      <c r="J236" s="456">
        <f t="shared" si="10"/>
        <v>0</v>
      </c>
      <c r="K236" s="779"/>
      <c r="L236" s="457">
        <f t="shared" si="11"/>
        <v>0</v>
      </c>
      <c r="M236" s="790">
        <f t="shared" si="12"/>
        <v>0</v>
      </c>
      <c r="N236" s="829">
        <f t="shared" si="12"/>
        <v>0</v>
      </c>
      <c r="O236" s="819"/>
      <c r="P236" s="167"/>
    </row>
    <row r="237" spans="1:16" ht="18.75" customHeight="1" x14ac:dyDescent="0.15">
      <c r="A237" s="149"/>
      <c r="B237" s="216"/>
      <c r="C237" s="217"/>
      <c r="D237" s="318"/>
      <c r="E237" s="487"/>
      <c r="F237" s="493"/>
      <c r="G237" s="334"/>
      <c r="H237" s="455"/>
      <c r="I237" s="766"/>
      <c r="J237" s="456">
        <f t="shared" si="10"/>
        <v>0</v>
      </c>
      <c r="K237" s="779"/>
      <c r="L237" s="457">
        <f t="shared" si="11"/>
        <v>0</v>
      </c>
      <c r="M237" s="790">
        <f t="shared" si="12"/>
        <v>0</v>
      </c>
      <c r="N237" s="829">
        <f t="shared" si="12"/>
        <v>0</v>
      </c>
      <c r="O237" s="819"/>
      <c r="P237" s="167"/>
    </row>
    <row r="238" spans="1:16" ht="18.75" customHeight="1" x14ac:dyDescent="0.15">
      <c r="A238" s="149"/>
      <c r="B238" s="216"/>
      <c r="C238" s="217"/>
      <c r="D238" s="318"/>
      <c r="E238" s="487"/>
      <c r="F238" s="493"/>
      <c r="G238" s="334"/>
      <c r="H238" s="455"/>
      <c r="I238" s="766"/>
      <c r="J238" s="456">
        <f t="shared" si="10"/>
        <v>0</v>
      </c>
      <c r="K238" s="779"/>
      <c r="L238" s="457">
        <f t="shared" si="11"/>
        <v>0</v>
      </c>
      <c r="M238" s="790">
        <f t="shared" si="12"/>
        <v>0</v>
      </c>
      <c r="N238" s="829">
        <f t="shared" si="12"/>
        <v>0</v>
      </c>
      <c r="O238" s="819"/>
      <c r="P238" s="167"/>
    </row>
    <row r="239" spans="1:16" ht="18.75" customHeight="1" x14ac:dyDescent="0.15">
      <c r="A239" s="149"/>
      <c r="B239" s="216"/>
      <c r="C239" s="217"/>
      <c r="D239" s="318"/>
      <c r="E239" s="487"/>
      <c r="F239" s="493"/>
      <c r="G239" s="334"/>
      <c r="H239" s="455"/>
      <c r="I239" s="766"/>
      <c r="J239" s="456">
        <f t="shared" si="10"/>
        <v>0</v>
      </c>
      <c r="K239" s="779"/>
      <c r="L239" s="457">
        <f t="shared" si="11"/>
        <v>0</v>
      </c>
      <c r="M239" s="790">
        <f t="shared" si="12"/>
        <v>0</v>
      </c>
      <c r="N239" s="829">
        <f t="shared" si="12"/>
        <v>0</v>
      </c>
      <c r="O239" s="819"/>
      <c r="P239" s="167"/>
    </row>
    <row r="240" spans="1:16" ht="18.75" customHeight="1" x14ac:dyDescent="0.15">
      <c r="A240" s="149"/>
      <c r="B240" s="216"/>
      <c r="C240" s="217"/>
      <c r="D240" s="318"/>
      <c r="E240" s="487"/>
      <c r="F240" s="493"/>
      <c r="G240" s="334"/>
      <c r="H240" s="455"/>
      <c r="I240" s="766"/>
      <c r="J240" s="456">
        <f t="shared" si="10"/>
        <v>0</v>
      </c>
      <c r="K240" s="779"/>
      <c r="L240" s="457">
        <f t="shared" si="11"/>
        <v>0</v>
      </c>
      <c r="M240" s="790">
        <f t="shared" si="12"/>
        <v>0</v>
      </c>
      <c r="N240" s="829">
        <f t="shared" si="12"/>
        <v>0</v>
      </c>
      <c r="O240" s="819"/>
      <c r="P240" s="167"/>
    </row>
    <row r="241" spans="1:29" ht="18.75" customHeight="1" x14ac:dyDescent="0.15">
      <c r="A241" s="149"/>
      <c r="B241" s="216"/>
      <c r="C241" s="217"/>
      <c r="D241" s="318"/>
      <c r="E241" s="487"/>
      <c r="F241" s="493"/>
      <c r="G241" s="334"/>
      <c r="H241" s="455"/>
      <c r="I241" s="766"/>
      <c r="J241" s="456">
        <f t="shared" si="10"/>
        <v>0</v>
      </c>
      <c r="K241" s="779"/>
      <c r="L241" s="457">
        <f t="shared" si="11"/>
        <v>0</v>
      </c>
      <c r="M241" s="790">
        <f t="shared" si="12"/>
        <v>0</v>
      </c>
      <c r="N241" s="829">
        <f t="shared" si="12"/>
        <v>0</v>
      </c>
      <c r="O241" s="819"/>
      <c r="P241" s="167"/>
    </row>
    <row r="242" spans="1:29" ht="18.75" customHeight="1" x14ac:dyDescent="0.15">
      <c r="A242" s="149"/>
      <c r="B242" s="216"/>
      <c r="C242" s="217"/>
      <c r="D242" s="318"/>
      <c r="E242" s="487"/>
      <c r="F242" s="493"/>
      <c r="G242" s="334"/>
      <c r="H242" s="455"/>
      <c r="I242" s="766"/>
      <c r="J242" s="456">
        <f t="shared" si="10"/>
        <v>0</v>
      </c>
      <c r="K242" s="779"/>
      <c r="L242" s="457">
        <f t="shared" si="11"/>
        <v>0</v>
      </c>
      <c r="M242" s="790">
        <f t="shared" si="12"/>
        <v>0</v>
      </c>
      <c r="N242" s="829">
        <f t="shared" si="12"/>
        <v>0</v>
      </c>
      <c r="O242" s="819"/>
      <c r="P242" s="167"/>
    </row>
    <row r="243" spans="1:29" ht="18.75" customHeight="1" x14ac:dyDescent="0.15">
      <c r="A243" s="149"/>
      <c r="B243" s="216"/>
      <c r="C243" s="217"/>
      <c r="D243" s="318"/>
      <c r="E243" s="487"/>
      <c r="F243" s="493"/>
      <c r="G243" s="334"/>
      <c r="H243" s="455"/>
      <c r="I243" s="766"/>
      <c r="J243" s="456">
        <f t="shared" si="10"/>
        <v>0</v>
      </c>
      <c r="K243" s="779"/>
      <c r="L243" s="457">
        <f t="shared" si="11"/>
        <v>0</v>
      </c>
      <c r="M243" s="790">
        <f t="shared" si="12"/>
        <v>0</v>
      </c>
      <c r="N243" s="829">
        <f t="shared" si="12"/>
        <v>0</v>
      </c>
      <c r="O243" s="819"/>
      <c r="P243" s="167"/>
    </row>
    <row r="244" spans="1:29" ht="18.75" customHeight="1" x14ac:dyDescent="0.15">
      <c r="A244" s="149"/>
      <c r="B244" s="216"/>
      <c r="C244" s="217"/>
      <c r="D244" s="318"/>
      <c r="E244" s="487"/>
      <c r="F244" s="493"/>
      <c r="G244" s="334"/>
      <c r="H244" s="455"/>
      <c r="I244" s="766"/>
      <c r="J244" s="456">
        <f t="shared" si="10"/>
        <v>0</v>
      </c>
      <c r="K244" s="779"/>
      <c r="L244" s="457">
        <f t="shared" si="11"/>
        <v>0</v>
      </c>
      <c r="M244" s="790">
        <f t="shared" si="12"/>
        <v>0</v>
      </c>
      <c r="N244" s="829">
        <f t="shared" si="12"/>
        <v>0</v>
      </c>
      <c r="O244" s="819"/>
      <c r="P244" s="167"/>
    </row>
    <row r="245" spans="1:29" ht="18.75" customHeight="1" x14ac:dyDescent="0.15">
      <c r="A245" s="149"/>
      <c r="B245" s="216"/>
      <c r="C245" s="217"/>
      <c r="D245" s="318"/>
      <c r="E245" s="487"/>
      <c r="F245" s="493"/>
      <c r="G245" s="334"/>
      <c r="H245" s="455"/>
      <c r="I245" s="766"/>
      <c r="J245" s="456">
        <f t="shared" si="10"/>
        <v>0</v>
      </c>
      <c r="K245" s="779"/>
      <c r="L245" s="457">
        <f t="shared" si="11"/>
        <v>0</v>
      </c>
      <c r="M245" s="790">
        <f t="shared" si="12"/>
        <v>0</v>
      </c>
      <c r="N245" s="829">
        <f t="shared" si="12"/>
        <v>0</v>
      </c>
      <c r="O245" s="819"/>
      <c r="P245" s="167"/>
    </row>
    <row r="246" spans="1:29" ht="18.75" customHeight="1" x14ac:dyDescent="0.15">
      <c r="A246" s="149"/>
      <c r="B246" s="216"/>
      <c r="C246" s="217"/>
      <c r="D246" s="318"/>
      <c r="E246" s="487"/>
      <c r="F246" s="493"/>
      <c r="G246" s="334"/>
      <c r="H246" s="455"/>
      <c r="I246" s="766"/>
      <c r="J246" s="456">
        <f t="shared" si="10"/>
        <v>0</v>
      </c>
      <c r="K246" s="779"/>
      <c r="L246" s="457">
        <f t="shared" si="11"/>
        <v>0</v>
      </c>
      <c r="M246" s="790">
        <f t="shared" si="12"/>
        <v>0</v>
      </c>
      <c r="N246" s="829">
        <f t="shared" si="12"/>
        <v>0</v>
      </c>
      <c r="O246" s="819"/>
      <c r="P246" s="167"/>
    </row>
    <row r="247" spans="1:29" ht="18.75" customHeight="1" x14ac:dyDescent="0.15">
      <c r="A247" s="149"/>
      <c r="B247" s="216"/>
      <c r="C247" s="217"/>
      <c r="D247" s="318"/>
      <c r="E247" s="487"/>
      <c r="F247" s="493"/>
      <c r="G247" s="334"/>
      <c r="H247" s="455"/>
      <c r="I247" s="766"/>
      <c r="J247" s="456">
        <f t="shared" si="10"/>
        <v>0</v>
      </c>
      <c r="K247" s="779"/>
      <c r="L247" s="457">
        <f t="shared" si="11"/>
        <v>0</v>
      </c>
      <c r="M247" s="790">
        <f>I247-K247</f>
        <v>0</v>
      </c>
      <c r="N247" s="829">
        <f t="shared" si="12"/>
        <v>0</v>
      </c>
      <c r="O247" s="819"/>
      <c r="P247" s="167"/>
    </row>
    <row r="248" spans="1:29" ht="18.75" customHeight="1" x14ac:dyDescent="0.15">
      <c r="A248" s="149"/>
      <c r="B248" s="216"/>
      <c r="C248" s="217"/>
      <c r="D248" s="318"/>
      <c r="E248" s="487"/>
      <c r="F248" s="493"/>
      <c r="G248" s="334"/>
      <c r="H248" s="455"/>
      <c r="I248" s="766"/>
      <c r="J248" s="456">
        <f t="shared" si="10"/>
        <v>0</v>
      </c>
      <c r="K248" s="779"/>
      <c r="L248" s="457">
        <f t="shared" si="11"/>
        <v>0</v>
      </c>
      <c r="M248" s="790">
        <f t="shared" si="12"/>
        <v>0</v>
      </c>
      <c r="N248" s="829">
        <f>J248-L248</f>
        <v>0</v>
      </c>
      <c r="O248" s="819"/>
      <c r="P248" s="167"/>
    </row>
    <row r="249" spans="1:29" s="135" customFormat="1" ht="18.75" customHeight="1" x14ac:dyDescent="0.15">
      <c r="A249" s="149"/>
      <c r="B249" s="216"/>
      <c r="C249" s="217"/>
      <c r="D249" s="318"/>
      <c r="E249" s="353" t="s">
        <v>418</v>
      </c>
      <c r="F249" s="182" t="s">
        <v>183</v>
      </c>
      <c r="G249" s="334"/>
      <c r="H249" s="455"/>
      <c r="I249" s="766"/>
      <c r="J249" s="459">
        <f>SUMIFS(J219:J248,D219:D248,"設備（部材）")</f>
        <v>0</v>
      </c>
      <c r="K249" s="779"/>
      <c r="L249" s="460">
        <f>SUMIFS(L219:L248,D219:D248,"設備（部材）")</f>
        <v>0</v>
      </c>
      <c r="M249" s="790"/>
      <c r="N249" s="831">
        <f>J249-L249</f>
        <v>0</v>
      </c>
      <c r="O249" s="819"/>
      <c r="Q249" s="134"/>
      <c r="R249" s="134"/>
      <c r="S249" s="134"/>
      <c r="T249" s="134"/>
      <c r="U249" s="134"/>
      <c r="V249" s="134"/>
      <c r="W249" s="134"/>
      <c r="X249" s="134"/>
      <c r="Y249" s="134"/>
      <c r="Z249" s="134"/>
      <c r="AA249" s="134"/>
      <c r="AB249" s="134"/>
      <c r="AC249" s="134"/>
    </row>
    <row r="250" spans="1:29" s="135" customFormat="1" ht="18.75" customHeight="1" x14ac:dyDescent="0.15">
      <c r="A250" s="149"/>
      <c r="B250" s="216"/>
      <c r="C250" s="217"/>
      <c r="D250" s="318"/>
      <c r="E250" s="353" t="s">
        <v>184</v>
      </c>
      <c r="F250" s="182" t="s">
        <v>183</v>
      </c>
      <c r="G250" s="334"/>
      <c r="H250" s="455"/>
      <c r="I250" s="766"/>
      <c r="J250" s="459">
        <f>SUMIFS(J219:J248,D219:D248,"工事")</f>
        <v>0</v>
      </c>
      <c r="K250" s="779"/>
      <c r="L250" s="460">
        <f>SUMIFS(L219:L248,D219:D248,"工事")</f>
        <v>0</v>
      </c>
      <c r="M250" s="790"/>
      <c r="N250" s="831">
        <f>J250-L250</f>
        <v>0</v>
      </c>
      <c r="O250" s="819"/>
      <c r="Q250" s="134"/>
      <c r="R250" s="134"/>
      <c r="S250" s="134"/>
      <c r="T250" s="134"/>
      <c r="U250" s="134"/>
      <c r="V250" s="134"/>
      <c r="W250" s="134"/>
      <c r="X250" s="134"/>
      <c r="Y250" s="134"/>
      <c r="Z250" s="134"/>
      <c r="AA250" s="134"/>
      <c r="AB250" s="134"/>
      <c r="AC250" s="134"/>
    </row>
    <row r="251" spans="1:29" s="135" customFormat="1" ht="18.75" customHeight="1" thickBot="1" x14ac:dyDescent="0.2">
      <c r="A251" s="149"/>
      <c r="B251" s="218"/>
      <c r="C251" s="219"/>
      <c r="D251" s="319"/>
      <c r="E251" s="354" t="s">
        <v>180</v>
      </c>
      <c r="F251" s="355" t="s">
        <v>181</v>
      </c>
      <c r="G251" s="345"/>
      <c r="H251" s="489"/>
      <c r="I251" s="774"/>
      <c r="J251" s="494">
        <f>J249+J250</f>
        <v>0</v>
      </c>
      <c r="K251" s="786"/>
      <c r="L251" s="495">
        <f>L249+L250</f>
        <v>0</v>
      </c>
      <c r="M251" s="804"/>
      <c r="N251" s="832">
        <f>J251-L251</f>
        <v>0</v>
      </c>
      <c r="O251" s="838"/>
      <c r="Q251" s="134"/>
      <c r="R251" s="134"/>
      <c r="S251" s="134"/>
      <c r="T251" s="134"/>
      <c r="U251" s="134"/>
      <c r="V251" s="134"/>
      <c r="W251" s="134"/>
      <c r="X251" s="134"/>
      <c r="Y251" s="134"/>
      <c r="Z251" s="134"/>
      <c r="AA251" s="134"/>
      <c r="AB251" s="134"/>
      <c r="AC251" s="134"/>
    </row>
    <row r="252" spans="1:29" ht="18.75" customHeight="1" x14ac:dyDescent="0.15">
      <c r="A252" s="149"/>
      <c r="B252" s="183"/>
      <c r="C252" s="184"/>
      <c r="D252" s="316"/>
      <c r="E252" s="487"/>
      <c r="F252" s="492" t="s">
        <v>182</v>
      </c>
      <c r="G252" s="334"/>
      <c r="H252" s="455"/>
      <c r="I252" s="766"/>
      <c r="J252" s="456"/>
      <c r="K252" s="779"/>
      <c r="L252" s="457"/>
      <c r="M252" s="790"/>
      <c r="N252" s="829"/>
      <c r="O252" s="819"/>
      <c r="P252" s="167"/>
    </row>
    <row r="253" spans="1:29" ht="18.75" customHeight="1" x14ac:dyDescent="0.15">
      <c r="A253" s="149"/>
      <c r="B253" s="216"/>
      <c r="C253" s="217"/>
      <c r="D253" s="318"/>
      <c r="E253" s="487"/>
      <c r="F253" s="493"/>
      <c r="G253" s="334"/>
      <c r="H253" s="455"/>
      <c r="I253" s="766"/>
      <c r="J253" s="456">
        <f t="shared" ref="J253:J282" si="13">ROUNDDOWN(H253*I253,0)</f>
        <v>0</v>
      </c>
      <c r="K253" s="779"/>
      <c r="L253" s="457">
        <f t="shared" ref="L253:L282" si="14">ROUNDDOWN(H253*K253,0)</f>
        <v>0</v>
      </c>
      <c r="M253" s="790">
        <f>I253-K253</f>
        <v>0</v>
      </c>
      <c r="N253" s="829">
        <f>J253-L253</f>
        <v>0</v>
      </c>
      <c r="O253" s="819"/>
      <c r="P253" s="167"/>
    </row>
    <row r="254" spans="1:29" ht="18.75" customHeight="1" x14ac:dyDescent="0.15">
      <c r="A254" s="149"/>
      <c r="B254" s="216"/>
      <c r="C254" s="217"/>
      <c r="D254" s="318"/>
      <c r="E254" s="487"/>
      <c r="F254" s="493"/>
      <c r="G254" s="334"/>
      <c r="H254" s="455"/>
      <c r="I254" s="766"/>
      <c r="J254" s="456">
        <f t="shared" si="13"/>
        <v>0</v>
      </c>
      <c r="K254" s="779"/>
      <c r="L254" s="457">
        <f t="shared" si="14"/>
        <v>0</v>
      </c>
      <c r="M254" s="790">
        <f t="shared" ref="M254:N272" si="15">I254-K254</f>
        <v>0</v>
      </c>
      <c r="N254" s="829">
        <f t="shared" si="15"/>
        <v>0</v>
      </c>
      <c r="O254" s="819"/>
      <c r="P254" s="167"/>
    </row>
    <row r="255" spans="1:29" ht="18.75" customHeight="1" x14ac:dyDescent="0.15">
      <c r="A255" s="149"/>
      <c r="B255" s="216"/>
      <c r="C255" s="217"/>
      <c r="D255" s="318"/>
      <c r="E255" s="487"/>
      <c r="F255" s="492"/>
      <c r="G255" s="334"/>
      <c r="H255" s="455"/>
      <c r="I255" s="766"/>
      <c r="J255" s="456">
        <f t="shared" si="13"/>
        <v>0</v>
      </c>
      <c r="K255" s="779"/>
      <c r="L255" s="457">
        <f t="shared" si="14"/>
        <v>0</v>
      </c>
      <c r="M255" s="790">
        <f t="shared" si="15"/>
        <v>0</v>
      </c>
      <c r="N255" s="829">
        <f t="shared" si="15"/>
        <v>0</v>
      </c>
      <c r="O255" s="819"/>
      <c r="P255" s="167"/>
    </row>
    <row r="256" spans="1:29" ht="18.75" customHeight="1" x14ac:dyDescent="0.15">
      <c r="A256" s="149"/>
      <c r="B256" s="216"/>
      <c r="C256" s="217"/>
      <c r="D256" s="318"/>
      <c r="E256" s="487"/>
      <c r="F256" s="492"/>
      <c r="G256" s="334"/>
      <c r="H256" s="455"/>
      <c r="I256" s="766"/>
      <c r="J256" s="456">
        <f t="shared" si="13"/>
        <v>0</v>
      </c>
      <c r="K256" s="779"/>
      <c r="L256" s="457">
        <f t="shared" si="14"/>
        <v>0</v>
      </c>
      <c r="M256" s="790">
        <f t="shared" si="15"/>
        <v>0</v>
      </c>
      <c r="N256" s="829">
        <f t="shared" si="15"/>
        <v>0</v>
      </c>
      <c r="O256" s="819"/>
      <c r="P256" s="167"/>
    </row>
    <row r="257" spans="1:16" ht="18.75" customHeight="1" x14ac:dyDescent="0.15">
      <c r="A257" s="149"/>
      <c r="B257" s="216"/>
      <c r="C257" s="217"/>
      <c r="D257" s="318"/>
      <c r="E257" s="487"/>
      <c r="F257" s="492"/>
      <c r="G257" s="334"/>
      <c r="H257" s="455"/>
      <c r="I257" s="766"/>
      <c r="J257" s="456">
        <f t="shared" si="13"/>
        <v>0</v>
      </c>
      <c r="K257" s="779"/>
      <c r="L257" s="457">
        <f t="shared" si="14"/>
        <v>0</v>
      </c>
      <c r="M257" s="790">
        <f t="shared" si="15"/>
        <v>0</v>
      </c>
      <c r="N257" s="829">
        <f t="shared" si="15"/>
        <v>0</v>
      </c>
      <c r="O257" s="819"/>
      <c r="P257" s="167"/>
    </row>
    <row r="258" spans="1:16" ht="18.75" customHeight="1" x14ac:dyDescent="0.15">
      <c r="A258" s="149"/>
      <c r="B258" s="216"/>
      <c r="C258" s="217"/>
      <c r="D258" s="318"/>
      <c r="E258" s="487"/>
      <c r="F258" s="492"/>
      <c r="G258" s="334"/>
      <c r="H258" s="455"/>
      <c r="I258" s="766"/>
      <c r="J258" s="456">
        <f t="shared" si="13"/>
        <v>0</v>
      </c>
      <c r="K258" s="779"/>
      <c r="L258" s="457">
        <f t="shared" si="14"/>
        <v>0</v>
      </c>
      <c r="M258" s="790">
        <f t="shared" si="15"/>
        <v>0</v>
      </c>
      <c r="N258" s="829">
        <f t="shared" si="15"/>
        <v>0</v>
      </c>
      <c r="O258" s="819"/>
      <c r="P258" s="167"/>
    </row>
    <row r="259" spans="1:16" ht="18.75" customHeight="1" x14ac:dyDescent="0.15">
      <c r="A259" s="149"/>
      <c r="B259" s="216"/>
      <c r="C259" s="217"/>
      <c r="D259" s="318"/>
      <c r="E259" s="487"/>
      <c r="F259" s="492"/>
      <c r="G259" s="334"/>
      <c r="H259" s="455"/>
      <c r="I259" s="766"/>
      <c r="J259" s="456">
        <f t="shared" si="13"/>
        <v>0</v>
      </c>
      <c r="K259" s="779"/>
      <c r="L259" s="457">
        <f t="shared" si="14"/>
        <v>0</v>
      </c>
      <c r="M259" s="790">
        <f t="shared" si="15"/>
        <v>0</v>
      </c>
      <c r="N259" s="829">
        <f t="shared" si="15"/>
        <v>0</v>
      </c>
      <c r="O259" s="819"/>
      <c r="P259" s="167"/>
    </row>
    <row r="260" spans="1:16" ht="18.75" customHeight="1" x14ac:dyDescent="0.15">
      <c r="A260" s="149"/>
      <c r="B260" s="216"/>
      <c r="C260" s="217"/>
      <c r="D260" s="318"/>
      <c r="E260" s="487"/>
      <c r="F260" s="492"/>
      <c r="G260" s="334"/>
      <c r="H260" s="455"/>
      <c r="I260" s="766"/>
      <c r="J260" s="456">
        <f t="shared" si="13"/>
        <v>0</v>
      </c>
      <c r="K260" s="779"/>
      <c r="L260" s="457">
        <f t="shared" si="14"/>
        <v>0</v>
      </c>
      <c r="M260" s="790">
        <f t="shared" si="15"/>
        <v>0</v>
      </c>
      <c r="N260" s="829">
        <f t="shared" si="15"/>
        <v>0</v>
      </c>
      <c r="O260" s="819"/>
      <c r="P260" s="167"/>
    </row>
    <row r="261" spans="1:16" ht="18.75" customHeight="1" x14ac:dyDescent="0.15">
      <c r="A261" s="149"/>
      <c r="B261" s="216"/>
      <c r="C261" s="217"/>
      <c r="D261" s="318"/>
      <c r="E261" s="487"/>
      <c r="F261" s="492"/>
      <c r="G261" s="334"/>
      <c r="H261" s="455"/>
      <c r="I261" s="766"/>
      <c r="J261" s="456">
        <f t="shared" si="13"/>
        <v>0</v>
      </c>
      <c r="K261" s="779"/>
      <c r="L261" s="457">
        <f t="shared" si="14"/>
        <v>0</v>
      </c>
      <c r="M261" s="790">
        <f t="shared" si="15"/>
        <v>0</v>
      </c>
      <c r="N261" s="829">
        <f t="shared" si="15"/>
        <v>0</v>
      </c>
      <c r="O261" s="819"/>
      <c r="P261" s="167"/>
    </row>
    <row r="262" spans="1:16" ht="18.75" customHeight="1" x14ac:dyDescent="0.15">
      <c r="A262" s="149"/>
      <c r="B262" s="216"/>
      <c r="C262" s="217"/>
      <c r="D262" s="318"/>
      <c r="E262" s="487"/>
      <c r="F262" s="492"/>
      <c r="G262" s="334"/>
      <c r="H262" s="455"/>
      <c r="I262" s="766"/>
      <c r="J262" s="456">
        <f t="shared" si="13"/>
        <v>0</v>
      </c>
      <c r="K262" s="779"/>
      <c r="L262" s="457">
        <f t="shared" si="14"/>
        <v>0</v>
      </c>
      <c r="M262" s="790">
        <f t="shared" si="15"/>
        <v>0</v>
      </c>
      <c r="N262" s="829">
        <f t="shared" si="15"/>
        <v>0</v>
      </c>
      <c r="O262" s="819"/>
      <c r="P262" s="167"/>
    </row>
    <row r="263" spans="1:16" ht="18.75" customHeight="1" x14ac:dyDescent="0.15">
      <c r="A263" s="149"/>
      <c r="B263" s="216"/>
      <c r="C263" s="217"/>
      <c r="D263" s="318"/>
      <c r="E263" s="487"/>
      <c r="F263" s="492"/>
      <c r="G263" s="334"/>
      <c r="H263" s="455"/>
      <c r="I263" s="766"/>
      <c r="J263" s="456">
        <f t="shared" si="13"/>
        <v>0</v>
      </c>
      <c r="K263" s="779"/>
      <c r="L263" s="457">
        <f t="shared" si="14"/>
        <v>0</v>
      </c>
      <c r="M263" s="790">
        <f t="shared" si="15"/>
        <v>0</v>
      </c>
      <c r="N263" s="829">
        <f t="shared" si="15"/>
        <v>0</v>
      </c>
      <c r="O263" s="819"/>
      <c r="P263" s="167"/>
    </row>
    <row r="264" spans="1:16" ht="18.75" customHeight="1" x14ac:dyDescent="0.15">
      <c r="A264" s="149"/>
      <c r="B264" s="216"/>
      <c r="C264" s="217"/>
      <c r="D264" s="318"/>
      <c r="E264" s="487"/>
      <c r="F264" s="492"/>
      <c r="G264" s="334"/>
      <c r="H264" s="455"/>
      <c r="I264" s="766"/>
      <c r="J264" s="456">
        <f t="shared" si="13"/>
        <v>0</v>
      </c>
      <c r="K264" s="779"/>
      <c r="L264" s="457">
        <f t="shared" si="14"/>
        <v>0</v>
      </c>
      <c r="M264" s="790">
        <f t="shared" si="15"/>
        <v>0</v>
      </c>
      <c r="N264" s="829">
        <f t="shared" si="15"/>
        <v>0</v>
      </c>
      <c r="O264" s="819"/>
      <c r="P264" s="167"/>
    </row>
    <row r="265" spans="1:16" ht="18.75" customHeight="1" x14ac:dyDescent="0.15">
      <c r="A265" s="149"/>
      <c r="B265" s="216"/>
      <c r="C265" s="217"/>
      <c r="D265" s="318"/>
      <c r="E265" s="487"/>
      <c r="F265" s="492"/>
      <c r="G265" s="334"/>
      <c r="H265" s="455"/>
      <c r="I265" s="766"/>
      <c r="J265" s="456">
        <f t="shared" si="13"/>
        <v>0</v>
      </c>
      <c r="K265" s="779"/>
      <c r="L265" s="457">
        <f t="shared" si="14"/>
        <v>0</v>
      </c>
      <c r="M265" s="790">
        <f t="shared" si="15"/>
        <v>0</v>
      </c>
      <c r="N265" s="829">
        <f t="shared" si="15"/>
        <v>0</v>
      </c>
      <c r="O265" s="819"/>
      <c r="P265" s="167"/>
    </row>
    <row r="266" spans="1:16" ht="18.75" customHeight="1" x14ac:dyDescent="0.15">
      <c r="A266" s="149"/>
      <c r="B266" s="216"/>
      <c r="C266" s="217"/>
      <c r="D266" s="318"/>
      <c r="E266" s="487"/>
      <c r="F266" s="492"/>
      <c r="G266" s="334"/>
      <c r="H266" s="455"/>
      <c r="I266" s="766"/>
      <c r="J266" s="456">
        <f t="shared" si="13"/>
        <v>0</v>
      </c>
      <c r="K266" s="779"/>
      <c r="L266" s="457">
        <f t="shared" si="14"/>
        <v>0</v>
      </c>
      <c r="M266" s="790">
        <f t="shared" si="15"/>
        <v>0</v>
      </c>
      <c r="N266" s="829">
        <f t="shared" si="15"/>
        <v>0</v>
      </c>
      <c r="O266" s="819"/>
      <c r="P266" s="167"/>
    </row>
    <row r="267" spans="1:16" ht="18.75" customHeight="1" x14ac:dyDescent="0.15">
      <c r="A267" s="149"/>
      <c r="B267" s="216"/>
      <c r="C267" s="217"/>
      <c r="D267" s="318"/>
      <c r="E267" s="487"/>
      <c r="F267" s="492"/>
      <c r="G267" s="334"/>
      <c r="H267" s="455"/>
      <c r="I267" s="766"/>
      <c r="J267" s="456">
        <f t="shared" si="13"/>
        <v>0</v>
      </c>
      <c r="K267" s="779"/>
      <c r="L267" s="457">
        <f t="shared" si="14"/>
        <v>0</v>
      </c>
      <c r="M267" s="790">
        <f t="shared" si="15"/>
        <v>0</v>
      </c>
      <c r="N267" s="829">
        <f t="shared" si="15"/>
        <v>0</v>
      </c>
      <c r="O267" s="819"/>
      <c r="P267" s="167"/>
    </row>
    <row r="268" spans="1:16" ht="18.75" customHeight="1" x14ac:dyDescent="0.15">
      <c r="A268" s="149"/>
      <c r="B268" s="216"/>
      <c r="C268" s="217"/>
      <c r="D268" s="318"/>
      <c r="E268" s="487"/>
      <c r="F268" s="492"/>
      <c r="G268" s="334"/>
      <c r="H268" s="455"/>
      <c r="I268" s="766"/>
      <c r="J268" s="456">
        <f t="shared" si="13"/>
        <v>0</v>
      </c>
      <c r="K268" s="779"/>
      <c r="L268" s="457">
        <f t="shared" si="14"/>
        <v>0</v>
      </c>
      <c r="M268" s="790">
        <f t="shared" si="15"/>
        <v>0</v>
      </c>
      <c r="N268" s="829">
        <f t="shared" si="15"/>
        <v>0</v>
      </c>
      <c r="O268" s="819"/>
      <c r="P268" s="167"/>
    </row>
    <row r="269" spans="1:16" ht="18.75" customHeight="1" x14ac:dyDescent="0.15">
      <c r="A269" s="149"/>
      <c r="B269" s="216"/>
      <c r="C269" s="217"/>
      <c r="D269" s="318"/>
      <c r="E269" s="487"/>
      <c r="F269" s="492"/>
      <c r="G269" s="334"/>
      <c r="H269" s="455"/>
      <c r="I269" s="766"/>
      <c r="J269" s="456">
        <f t="shared" si="13"/>
        <v>0</v>
      </c>
      <c r="K269" s="779"/>
      <c r="L269" s="457">
        <f t="shared" si="14"/>
        <v>0</v>
      </c>
      <c r="M269" s="790">
        <f t="shared" si="15"/>
        <v>0</v>
      </c>
      <c r="N269" s="829">
        <f t="shared" si="15"/>
        <v>0</v>
      </c>
      <c r="O269" s="819"/>
      <c r="P269" s="167"/>
    </row>
    <row r="270" spans="1:16" ht="18.75" customHeight="1" x14ac:dyDescent="0.15">
      <c r="A270" s="149"/>
      <c r="B270" s="216"/>
      <c r="C270" s="217"/>
      <c r="D270" s="318"/>
      <c r="E270" s="487"/>
      <c r="F270" s="492"/>
      <c r="G270" s="334"/>
      <c r="H270" s="455"/>
      <c r="I270" s="766"/>
      <c r="J270" s="456">
        <f t="shared" si="13"/>
        <v>0</v>
      </c>
      <c r="K270" s="779"/>
      <c r="L270" s="457">
        <f t="shared" si="14"/>
        <v>0</v>
      </c>
      <c r="M270" s="790">
        <f t="shared" si="15"/>
        <v>0</v>
      </c>
      <c r="N270" s="829">
        <f t="shared" si="15"/>
        <v>0</v>
      </c>
      <c r="O270" s="819"/>
      <c r="P270" s="167"/>
    </row>
    <row r="271" spans="1:16" ht="18.75" customHeight="1" x14ac:dyDescent="0.15">
      <c r="A271" s="149"/>
      <c r="B271" s="216"/>
      <c r="C271" s="217"/>
      <c r="D271" s="318"/>
      <c r="E271" s="487"/>
      <c r="F271" s="492"/>
      <c r="G271" s="334"/>
      <c r="H271" s="455"/>
      <c r="I271" s="766"/>
      <c r="J271" s="456">
        <f t="shared" si="13"/>
        <v>0</v>
      </c>
      <c r="K271" s="779"/>
      <c r="L271" s="457">
        <f t="shared" si="14"/>
        <v>0</v>
      </c>
      <c r="M271" s="790">
        <f t="shared" si="15"/>
        <v>0</v>
      </c>
      <c r="N271" s="829">
        <f t="shared" si="15"/>
        <v>0</v>
      </c>
      <c r="O271" s="819"/>
      <c r="P271" s="167"/>
    </row>
    <row r="272" spans="1:16" ht="18.75" customHeight="1" x14ac:dyDescent="0.15">
      <c r="A272" s="149"/>
      <c r="B272" s="216"/>
      <c r="C272" s="217"/>
      <c r="D272" s="318"/>
      <c r="E272" s="487"/>
      <c r="F272" s="492"/>
      <c r="G272" s="334"/>
      <c r="H272" s="455"/>
      <c r="I272" s="766"/>
      <c r="J272" s="456">
        <f t="shared" si="13"/>
        <v>0</v>
      </c>
      <c r="K272" s="779"/>
      <c r="L272" s="457">
        <f t="shared" si="14"/>
        <v>0</v>
      </c>
      <c r="M272" s="790">
        <f t="shared" si="15"/>
        <v>0</v>
      </c>
      <c r="N272" s="829">
        <f t="shared" si="15"/>
        <v>0</v>
      </c>
      <c r="O272" s="819"/>
      <c r="P272" s="167"/>
    </row>
    <row r="273" spans="1:29" ht="18.75" customHeight="1" x14ac:dyDescent="0.15">
      <c r="A273" s="149"/>
      <c r="B273" s="216"/>
      <c r="C273" s="217"/>
      <c r="D273" s="318"/>
      <c r="E273" s="487"/>
      <c r="F273" s="493"/>
      <c r="G273" s="334"/>
      <c r="H273" s="455"/>
      <c r="I273" s="766"/>
      <c r="J273" s="456">
        <f t="shared" si="13"/>
        <v>0</v>
      </c>
      <c r="K273" s="779"/>
      <c r="L273" s="457">
        <f t="shared" si="14"/>
        <v>0</v>
      </c>
      <c r="M273" s="790">
        <f t="shared" ref="M273:N282" si="16">I273-K273</f>
        <v>0</v>
      </c>
      <c r="N273" s="829">
        <f t="shared" si="16"/>
        <v>0</v>
      </c>
      <c r="O273" s="819"/>
      <c r="P273" s="167"/>
    </row>
    <row r="274" spans="1:29" ht="18.75" customHeight="1" x14ac:dyDescent="0.15">
      <c r="A274" s="149"/>
      <c r="B274" s="216"/>
      <c r="C274" s="217"/>
      <c r="D274" s="318"/>
      <c r="E274" s="487"/>
      <c r="F274" s="493"/>
      <c r="G274" s="334"/>
      <c r="H274" s="455"/>
      <c r="I274" s="766"/>
      <c r="J274" s="456">
        <f t="shared" si="13"/>
        <v>0</v>
      </c>
      <c r="K274" s="779"/>
      <c r="L274" s="457">
        <f t="shared" si="14"/>
        <v>0</v>
      </c>
      <c r="M274" s="790">
        <f t="shared" si="16"/>
        <v>0</v>
      </c>
      <c r="N274" s="829">
        <f t="shared" si="16"/>
        <v>0</v>
      </c>
      <c r="O274" s="819"/>
      <c r="P274" s="167"/>
    </row>
    <row r="275" spans="1:29" ht="18.75" customHeight="1" x14ac:dyDescent="0.15">
      <c r="A275" s="149"/>
      <c r="B275" s="216"/>
      <c r="C275" s="217"/>
      <c r="D275" s="318"/>
      <c r="E275" s="487"/>
      <c r="F275" s="493"/>
      <c r="G275" s="334"/>
      <c r="H275" s="455"/>
      <c r="I275" s="766"/>
      <c r="J275" s="456">
        <f t="shared" si="13"/>
        <v>0</v>
      </c>
      <c r="K275" s="779"/>
      <c r="L275" s="457">
        <f t="shared" si="14"/>
        <v>0</v>
      </c>
      <c r="M275" s="790">
        <f t="shared" si="16"/>
        <v>0</v>
      </c>
      <c r="N275" s="829">
        <f t="shared" si="16"/>
        <v>0</v>
      </c>
      <c r="O275" s="819"/>
      <c r="P275" s="167"/>
    </row>
    <row r="276" spans="1:29" ht="18.75" customHeight="1" x14ac:dyDescent="0.15">
      <c r="A276" s="149"/>
      <c r="B276" s="216"/>
      <c r="C276" s="217"/>
      <c r="D276" s="318"/>
      <c r="E276" s="487"/>
      <c r="F276" s="493"/>
      <c r="G276" s="334"/>
      <c r="H276" s="455"/>
      <c r="I276" s="766"/>
      <c r="J276" s="456">
        <f t="shared" si="13"/>
        <v>0</v>
      </c>
      <c r="K276" s="779"/>
      <c r="L276" s="457">
        <f t="shared" si="14"/>
        <v>0</v>
      </c>
      <c r="M276" s="790">
        <f t="shared" si="16"/>
        <v>0</v>
      </c>
      <c r="N276" s="829">
        <f t="shared" si="16"/>
        <v>0</v>
      </c>
      <c r="O276" s="819"/>
      <c r="P276" s="167"/>
    </row>
    <row r="277" spans="1:29" ht="18.75" customHeight="1" x14ac:dyDescent="0.15">
      <c r="A277" s="149"/>
      <c r="B277" s="216"/>
      <c r="C277" s="217"/>
      <c r="D277" s="318"/>
      <c r="E277" s="487"/>
      <c r="F277" s="493"/>
      <c r="G277" s="334"/>
      <c r="H277" s="455"/>
      <c r="I277" s="766"/>
      <c r="J277" s="456">
        <f t="shared" si="13"/>
        <v>0</v>
      </c>
      <c r="K277" s="779"/>
      <c r="L277" s="457">
        <f t="shared" si="14"/>
        <v>0</v>
      </c>
      <c r="M277" s="790">
        <f t="shared" si="16"/>
        <v>0</v>
      </c>
      <c r="N277" s="829">
        <f t="shared" si="16"/>
        <v>0</v>
      </c>
      <c r="O277" s="819"/>
      <c r="P277" s="167"/>
    </row>
    <row r="278" spans="1:29" ht="18.75" customHeight="1" x14ac:dyDescent="0.15">
      <c r="A278" s="149"/>
      <c r="B278" s="216"/>
      <c r="C278" s="217"/>
      <c r="D278" s="318"/>
      <c r="E278" s="487"/>
      <c r="F278" s="493"/>
      <c r="G278" s="334"/>
      <c r="H278" s="455"/>
      <c r="I278" s="766"/>
      <c r="J278" s="456">
        <f t="shared" si="13"/>
        <v>0</v>
      </c>
      <c r="K278" s="779"/>
      <c r="L278" s="457">
        <f t="shared" si="14"/>
        <v>0</v>
      </c>
      <c r="M278" s="790">
        <f t="shared" si="16"/>
        <v>0</v>
      </c>
      <c r="N278" s="829">
        <f t="shared" si="16"/>
        <v>0</v>
      </c>
      <c r="O278" s="819"/>
      <c r="P278" s="167"/>
    </row>
    <row r="279" spans="1:29" ht="18.75" customHeight="1" x14ac:dyDescent="0.15">
      <c r="A279" s="149"/>
      <c r="B279" s="216"/>
      <c r="C279" s="217"/>
      <c r="D279" s="318"/>
      <c r="E279" s="487"/>
      <c r="F279" s="493"/>
      <c r="G279" s="334"/>
      <c r="H279" s="455"/>
      <c r="I279" s="766"/>
      <c r="J279" s="456">
        <f t="shared" si="13"/>
        <v>0</v>
      </c>
      <c r="K279" s="779"/>
      <c r="L279" s="457">
        <f t="shared" si="14"/>
        <v>0</v>
      </c>
      <c r="M279" s="790">
        <f t="shared" si="16"/>
        <v>0</v>
      </c>
      <c r="N279" s="829">
        <f t="shared" si="16"/>
        <v>0</v>
      </c>
      <c r="O279" s="819"/>
      <c r="P279" s="167"/>
    </row>
    <row r="280" spans="1:29" ht="18.75" customHeight="1" x14ac:dyDescent="0.15">
      <c r="A280" s="149"/>
      <c r="B280" s="216"/>
      <c r="C280" s="217"/>
      <c r="D280" s="318"/>
      <c r="E280" s="487"/>
      <c r="F280" s="493"/>
      <c r="G280" s="334"/>
      <c r="H280" s="455"/>
      <c r="I280" s="766"/>
      <c r="J280" s="456">
        <f t="shared" si="13"/>
        <v>0</v>
      </c>
      <c r="K280" s="779"/>
      <c r="L280" s="457">
        <f t="shared" si="14"/>
        <v>0</v>
      </c>
      <c r="M280" s="790">
        <f t="shared" si="16"/>
        <v>0</v>
      </c>
      <c r="N280" s="829">
        <f t="shared" si="16"/>
        <v>0</v>
      </c>
      <c r="O280" s="819"/>
      <c r="P280" s="167"/>
    </row>
    <row r="281" spans="1:29" ht="18.75" customHeight="1" x14ac:dyDescent="0.15">
      <c r="A281" s="149"/>
      <c r="B281" s="216"/>
      <c r="C281" s="217"/>
      <c r="D281" s="318"/>
      <c r="E281" s="487"/>
      <c r="F281" s="493"/>
      <c r="G281" s="334"/>
      <c r="H281" s="455"/>
      <c r="I281" s="766"/>
      <c r="J281" s="456">
        <f t="shared" si="13"/>
        <v>0</v>
      </c>
      <c r="K281" s="779"/>
      <c r="L281" s="457">
        <f t="shared" si="14"/>
        <v>0</v>
      </c>
      <c r="M281" s="790">
        <f t="shared" si="16"/>
        <v>0</v>
      </c>
      <c r="N281" s="829">
        <f t="shared" si="16"/>
        <v>0</v>
      </c>
      <c r="O281" s="819"/>
      <c r="P281" s="167"/>
    </row>
    <row r="282" spans="1:29" ht="18.75" customHeight="1" x14ac:dyDescent="0.15">
      <c r="A282" s="149"/>
      <c r="B282" s="216"/>
      <c r="C282" s="217"/>
      <c r="D282" s="318"/>
      <c r="E282" s="487"/>
      <c r="F282" s="493"/>
      <c r="G282" s="334"/>
      <c r="H282" s="455"/>
      <c r="I282" s="766"/>
      <c r="J282" s="456">
        <f t="shared" si="13"/>
        <v>0</v>
      </c>
      <c r="K282" s="779"/>
      <c r="L282" s="457">
        <f t="shared" si="14"/>
        <v>0</v>
      </c>
      <c r="M282" s="790">
        <f t="shared" si="16"/>
        <v>0</v>
      </c>
      <c r="N282" s="829">
        <f t="shared" si="16"/>
        <v>0</v>
      </c>
      <c r="O282" s="819"/>
      <c r="P282" s="167"/>
    </row>
    <row r="283" spans="1:29" s="135" customFormat="1" ht="18.75" customHeight="1" x14ac:dyDescent="0.15">
      <c r="A283" s="149"/>
      <c r="B283" s="216"/>
      <c r="C283" s="217"/>
      <c r="D283" s="318"/>
      <c r="E283" s="353" t="s">
        <v>418</v>
      </c>
      <c r="F283" s="182" t="s">
        <v>183</v>
      </c>
      <c r="G283" s="334"/>
      <c r="H283" s="455"/>
      <c r="I283" s="766"/>
      <c r="J283" s="459">
        <f>SUMIFS(J253:J282,D253:D282,"設備（部材）")</f>
        <v>0</v>
      </c>
      <c r="K283" s="779"/>
      <c r="L283" s="460">
        <f>SUMIFS(L253:L282,D253:D282,"設備（部材）")</f>
        <v>0</v>
      </c>
      <c r="M283" s="790"/>
      <c r="N283" s="831">
        <f>J283-L283</f>
        <v>0</v>
      </c>
      <c r="O283" s="819"/>
      <c r="Q283" s="134"/>
      <c r="R283" s="134"/>
      <c r="S283" s="134"/>
      <c r="T283" s="134"/>
      <c r="U283" s="134"/>
      <c r="V283" s="134"/>
      <c r="W283" s="134"/>
      <c r="X283" s="134"/>
      <c r="Y283" s="134"/>
      <c r="Z283" s="134"/>
      <c r="AA283" s="134"/>
      <c r="AB283" s="134"/>
      <c r="AC283" s="134"/>
    </row>
    <row r="284" spans="1:29" s="135" customFormat="1" ht="18.75" customHeight="1" x14ac:dyDescent="0.15">
      <c r="A284" s="149"/>
      <c r="B284" s="216"/>
      <c r="C284" s="217"/>
      <c r="D284" s="318"/>
      <c r="E284" s="353" t="s">
        <v>184</v>
      </c>
      <c r="F284" s="182" t="s">
        <v>183</v>
      </c>
      <c r="G284" s="334"/>
      <c r="H284" s="455"/>
      <c r="I284" s="766"/>
      <c r="J284" s="459">
        <f>SUMIFS(J253:J282,D253:D282,"工事")</f>
        <v>0</v>
      </c>
      <c r="K284" s="779"/>
      <c r="L284" s="460">
        <f>SUMIFS(L253:L282,D253:D282,"工事")</f>
        <v>0</v>
      </c>
      <c r="M284" s="790"/>
      <c r="N284" s="831">
        <f>J284-L284</f>
        <v>0</v>
      </c>
      <c r="O284" s="819"/>
      <c r="Q284" s="134"/>
      <c r="R284" s="134"/>
      <c r="S284" s="134"/>
      <c r="T284" s="134"/>
      <c r="U284" s="134"/>
      <c r="V284" s="134"/>
      <c r="W284" s="134"/>
      <c r="X284" s="134"/>
      <c r="Y284" s="134"/>
      <c r="Z284" s="134"/>
      <c r="AA284" s="134"/>
      <c r="AB284" s="134"/>
      <c r="AC284" s="134"/>
    </row>
    <row r="285" spans="1:29" s="135" customFormat="1" ht="18.75" customHeight="1" thickBot="1" x14ac:dyDescent="0.2">
      <c r="A285" s="149"/>
      <c r="B285" s="218"/>
      <c r="C285" s="219"/>
      <c r="D285" s="319"/>
      <c r="E285" s="354" t="s">
        <v>180</v>
      </c>
      <c r="F285" s="355" t="s">
        <v>181</v>
      </c>
      <c r="G285" s="345"/>
      <c r="H285" s="489"/>
      <c r="I285" s="774"/>
      <c r="J285" s="494">
        <f>J283+J284</f>
        <v>0</v>
      </c>
      <c r="K285" s="786"/>
      <c r="L285" s="495">
        <f>L283+L284</f>
        <v>0</v>
      </c>
      <c r="M285" s="804"/>
      <c r="N285" s="832">
        <f>J285-L285</f>
        <v>0</v>
      </c>
      <c r="O285" s="838"/>
      <c r="Q285" s="134"/>
      <c r="R285" s="134"/>
      <c r="S285" s="134"/>
      <c r="T285" s="134"/>
      <c r="U285" s="134"/>
      <c r="V285" s="134"/>
      <c r="W285" s="134"/>
      <c r="X285" s="134"/>
      <c r="Y285" s="134"/>
      <c r="Z285" s="134"/>
      <c r="AA285" s="134"/>
      <c r="AB285" s="134"/>
      <c r="AC285" s="134"/>
    </row>
    <row r="286" spans="1:29" ht="18.75" customHeight="1" x14ac:dyDescent="0.15">
      <c r="A286" s="149"/>
      <c r="B286" s="183"/>
      <c r="C286" s="184"/>
      <c r="D286" s="316"/>
      <c r="E286" s="487"/>
      <c r="F286" s="492" t="s">
        <v>182</v>
      </c>
      <c r="G286" s="334"/>
      <c r="H286" s="455"/>
      <c r="I286" s="766"/>
      <c r="J286" s="456"/>
      <c r="K286" s="779"/>
      <c r="L286" s="457"/>
      <c r="M286" s="790"/>
      <c r="N286" s="829"/>
      <c r="O286" s="819"/>
      <c r="P286" s="167"/>
    </row>
    <row r="287" spans="1:29" ht="18.75" customHeight="1" x14ac:dyDescent="0.15">
      <c r="A287" s="149"/>
      <c r="B287" s="216"/>
      <c r="C287" s="217"/>
      <c r="D287" s="318"/>
      <c r="E287" s="487"/>
      <c r="F287" s="493"/>
      <c r="G287" s="334"/>
      <c r="H287" s="455"/>
      <c r="I287" s="766"/>
      <c r="J287" s="456">
        <f t="shared" ref="J287:J317" si="17">ROUNDDOWN(H287*I287,0)</f>
        <v>0</v>
      </c>
      <c r="K287" s="779"/>
      <c r="L287" s="457">
        <f t="shared" ref="L287:L317" si="18">ROUNDDOWN(H287*K287,0)</f>
        <v>0</v>
      </c>
      <c r="M287" s="790">
        <f>I287-K287</f>
        <v>0</v>
      </c>
      <c r="N287" s="829">
        <f>J287-L287</f>
        <v>0</v>
      </c>
      <c r="O287" s="819"/>
      <c r="P287" s="167"/>
    </row>
    <row r="288" spans="1:29" ht="18.75" customHeight="1" x14ac:dyDescent="0.15">
      <c r="A288" s="149"/>
      <c r="B288" s="216"/>
      <c r="C288" s="217"/>
      <c r="D288" s="318"/>
      <c r="E288" s="487"/>
      <c r="F288" s="493"/>
      <c r="G288" s="334"/>
      <c r="H288" s="455"/>
      <c r="I288" s="766"/>
      <c r="J288" s="456">
        <f t="shared" si="17"/>
        <v>0</v>
      </c>
      <c r="K288" s="779"/>
      <c r="L288" s="457">
        <f t="shared" si="18"/>
        <v>0</v>
      </c>
      <c r="M288" s="790">
        <f t="shared" ref="M288:N294" si="19">I288-K288</f>
        <v>0</v>
      </c>
      <c r="N288" s="829">
        <f t="shared" si="19"/>
        <v>0</v>
      </c>
      <c r="O288" s="819"/>
      <c r="P288" s="167"/>
    </row>
    <row r="289" spans="1:16" ht="18.75" customHeight="1" x14ac:dyDescent="0.15">
      <c r="A289" s="149"/>
      <c r="B289" s="216"/>
      <c r="C289" s="217"/>
      <c r="D289" s="318"/>
      <c r="E289" s="487"/>
      <c r="F289" s="492"/>
      <c r="G289" s="334"/>
      <c r="H289" s="455"/>
      <c r="I289" s="766"/>
      <c r="J289" s="456">
        <f t="shared" si="17"/>
        <v>0</v>
      </c>
      <c r="K289" s="779"/>
      <c r="L289" s="457">
        <f t="shared" si="18"/>
        <v>0</v>
      </c>
      <c r="M289" s="790">
        <f t="shared" si="19"/>
        <v>0</v>
      </c>
      <c r="N289" s="829">
        <f t="shared" si="19"/>
        <v>0</v>
      </c>
      <c r="O289" s="819"/>
      <c r="P289" s="167"/>
    </row>
    <row r="290" spans="1:16" ht="18.75" customHeight="1" x14ac:dyDescent="0.15">
      <c r="A290" s="149"/>
      <c r="B290" s="216"/>
      <c r="C290" s="217"/>
      <c r="D290" s="318"/>
      <c r="E290" s="487"/>
      <c r="F290" s="492"/>
      <c r="G290" s="334"/>
      <c r="H290" s="455"/>
      <c r="I290" s="766"/>
      <c r="J290" s="456">
        <f t="shared" si="17"/>
        <v>0</v>
      </c>
      <c r="K290" s="779"/>
      <c r="L290" s="457">
        <f t="shared" si="18"/>
        <v>0</v>
      </c>
      <c r="M290" s="790">
        <f t="shared" si="19"/>
        <v>0</v>
      </c>
      <c r="N290" s="829">
        <f t="shared" si="19"/>
        <v>0</v>
      </c>
      <c r="O290" s="819"/>
      <c r="P290" s="167"/>
    </row>
    <row r="291" spans="1:16" ht="18.75" customHeight="1" x14ac:dyDescent="0.15">
      <c r="A291" s="149"/>
      <c r="B291" s="216"/>
      <c r="C291" s="217"/>
      <c r="D291" s="318"/>
      <c r="E291" s="487"/>
      <c r="F291" s="492"/>
      <c r="G291" s="334"/>
      <c r="H291" s="455"/>
      <c r="I291" s="766"/>
      <c r="J291" s="456">
        <f t="shared" si="17"/>
        <v>0</v>
      </c>
      <c r="K291" s="779"/>
      <c r="L291" s="457">
        <f t="shared" si="18"/>
        <v>0</v>
      </c>
      <c r="M291" s="790">
        <f t="shared" si="19"/>
        <v>0</v>
      </c>
      <c r="N291" s="829">
        <f t="shared" si="19"/>
        <v>0</v>
      </c>
      <c r="O291" s="819"/>
      <c r="P291" s="167"/>
    </row>
    <row r="292" spans="1:16" ht="18.75" customHeight="1" x14ac:dyDescent="0.15">
      <c r="A292" s="149"/>
      <c r="B292" s="216"/>
      <c r="C292" s="217"/>
      <c r="D292" s="318"/>
      <c r="E292" s="487"/>
      <c r="F292" s="492"/>
      <c r="G292" s="334"/>
      <c r="H292" s="455"/>
      <c r="I292" s="766"/>
      <c r="J292" s="456">
        <f t="shared" si="17"/>
        <v>0</v>
      </c>
      <c r="K292" s="779"/>
      <c r="L292" s="457">
        <f t="shared" si="18"/>
        <v>0</v>
      </c>
      <c r="M292" s="790">
        <f t="shared" si="19"/>
        <v>0</v>
      </c>
      <c r="N292" s="829">
        <f t="shared" si="19"/>
        <v>0</v>
      </c>
      <c r="O292" s="819"/>
      <c r="P292" s="167"/>
    </row>
    <row r="293" spans="1:16" ht="18.75" customHeight="1" x14ac:dyDescent="0.15">
      <c r="A293" s="149"/>
      <c r="B293" s="216"/>
      <c r="C293" s="217"/>
      <c r="D293" s="318"/>
      <c r="E293" s="487"/>
      <c r="F293" s="492"/>
      <c r="G293" s="334"/>
      <c r="H293" s="455"/>
      <c r="I293" s="766"/>
      <c r="J293" s="456">
        <f t="shared" si="17"/>
        <v>0</v>
      </c>
      <c r="K293" s="779"/>
      <c r="L293" s="457">
        <f t="shared" si="18"/>
        <v>0</v>
      </c>
      <c r="M293" s="790">
        <f t="shared" si="19"/>
        <v>0</v>
      </c>
      <c r="N293" s="829">
        <f t="shared" si="19"/>
        <v>0</v>
      </c>
      <c r="O293" s="819"/>
      <c r="P293" s="167"/>
    </row>
    <row r="294" spans="1:16" ht="18.75" customHeight="1" x14ac:dyDescent="0.15">
      <c r="A294" s="149"/>
      <c r="B294" s="216"/>
      <c r="C294" s="217"/>
      <c r="D294" s="318"/>
      <c r="E294" s="487"/>
      <c r="F294" s="492"/>
      <c r="G294" s="334"/>
      <c r="H294" s="455"/>
      <c r="I294" s="766"/>
      <c r="J294" s="456">
        <f t="shared" si="17"/>
        <v>0</v>
      </c>
      <c r="K294" s="779"/>
      <c r="L294" s="457">
        <f t="shared" si="18"/>
        <v>0</v>
      </c>
      <c r="M294" s="790">
        <f t="shared" si="19"/>
        <v>0</v>
      </c>
      <c r="N294" s="829">
        <f t="shared" si="19"/>
        <v>0</v>
      </c>
      <c r="O294" s="819"/>
      <c r="P294" s="167"/>
    </row>
    <row r="295" spans="1:16" ht="18.75" customHeight="1" x14ac:dyDescent="0.15">
      <c r="A295" s="149"/>
      <c r="B295" s="216"/>
      <c r="C295" s="217"/>
      <c r="D295" s="318"/>
      <c r="E295" s="487"/>
      <c r="F295" s="493"/>
      <c r="G295" s="334"/>
      <c r="H295" s="455"/>
      <c r="I295" s="766"/>
      <c r="J295" s="456">
        <f t="shared" si="17"/>
        <v>0</v>
      </c>
      <c r="K295" s="779"/>
      <c r="L295" s="457">
        <f t="shared" si="18"/>
        <v>0</v>
      </c>
      <c r="M295" s="790">
        <f>I295-K295</f>
        <v>0</v>
      </c>
      <c r="N295" s="829">
        <f>J295-L295</f>
        <v>0</v>
      </c>
      <c r="O295" s="819"/>
      <c r="P295" s="167"/>
    </row>
    <row r="296" spans="1:16" ht="18.75" customHeight="1" x14ac:dyDescent="0.15">
      <c r="A296" s="149"/>
      <c r="B296" s="216"/>
      <c r="C296" s="217"/>
      <c r="D296" s="318"/>
      <c r="E296" s="487"/>
      <c r="F296" s="493"/>
      <c r="G296" s="334"/>
      <c r="H296" s="455"/>
      <c r="I296" s="766"/>
      <c r="J296" s="456">
        <f t="shared" si="17"/>
        <v>0</v>
      </c>
      <c r="K296" s="779"/>
      <c r="L296" s="457">
        <f t="shared" si="18"/>
        <v>0</v>
      </c>
      <c r="M296" s="790">
        <f t="shared" ref="M296:N317" si="20">I296-K296</f>
        <v>0</v>
      </c>
      <c r="N296" s="829">
        <f t="shared" si="20"/>
        <v>0</v>
      </c>
      <c r="O296" s="819"/>
      <c r="P296" s="167"/>
    </row>
    <row r="297" spans="1:16" ht="18.75" customHeight="1" x14ac:dyDescent="0.15">
      <c r="A297" s="149"/>
      <c r="B297" s="216"/>
      <c r="C297" s="217"/>
      <c r="D297" s="318"/>
      <c r="E297" s="487"/>
      <c r="F297" s="493"/>
      <c r="G297" s="334"/>
      <c r="H297" s="455"/>
      <c r="I297" s="766"/>
      <c r="J297" s="456">
        <f t="shared" si="17"/>
        <v>0</v>
      </c>
      <c r="K297" s="779"/>
      <c r="L297" s="457">
        <f t="shared" si="18"/>
        <v>0</v>
      </c>
      <c r="M297" s="790">
        <f t="shared" si="20"/>
        <v>0</v>
      </c>
      <c r="N297" s="829">
        <f t="shared" si="20"/>
        <v>0</v>
      </c>
      <c r="O297" s="819"/>
      <c r="P297" s="167"/>
    </row>
    <row r="298" spans="1:16" ht="18.75" customHeight="1" x14ac:dyDescent="0.15">
      <c r="A298" s="149"/>
      <c r="B298" s="216"/>
      <c r="C298" s="217"/>
      <c r="D298" s="318"/>
      <c r="E298" s="487"/>
      <c r="F298" s="493"/>
      <c r="G298" s="334"/>
      <c r="H298" s="455"/>
      <c r="I298" s="766"/>
      <c r="J298" s="456">
        <f t="shared" si="17"/>
        <v>0</v>
      </c>
      <c r="K298" s="779"/>
      <c r="L298" s="457">
        <f t="shared" si="18"/>
        <v>0</v>
      </c>
      <c r="M298" s="790">
        <f t="shared" si="20"/>
        <v>0</v>
      </c>
      <c r="N298" s="829">
        <f t="shared" si="20"/>
        <v>0</v>
      </c>
      <c r="O298" s="819"/>
      <c r="P298" s="167"/>
    </row>
    <row r="299" spans="1:16" ht="18.75" customHeight="1" x14ac:dyDescent="0.15">
      <c r="A299" s="149"/>
      <c r="B299" s="216"/>
      <c r="C299" s="217"/>
      <c r="D299" s="318"/>
      <c r="E299" s="487"/>
      <c r="F299" s="493"/>
      <c r="G299" s="334"/>
      <c r="H299" s="455"/>
      <c r="I299" s="766"/>
      <c r="J299" s="456">
        <f t="shared" si="17"/>
        <v>0</v>
      </c>
      <c r="K299" s="779"/>
      <c r="L299" s="457">
        <f t="shared" si="18"/>
        <v>0</v>
      </c>
      <c r="M299" s="790">
        <f t="shared" si="20"/>
        <v>0</v>
      </c>
      <c r="N299" s="829">
        <f t="shared" si="20"/>
        <v>0</v>
      </c>
      <c r="O299" s="819"/>
      <c r="P299" s="167"/>
    </row>
    <row r="300" spans="1:16" ht="18.75" customHeight="1" x14ac:dyDescent="0.15">
      <c r="A300" s="149"/>
      <c r="B300" s="216"/>
      <c r="C300" s="217"/>
      <c r="D300" s="318"/>
      <c r="E300" s="487"/>
      <c r="F300" s="493"/>
      <c r="G300" s="334"/>
      <c r="H300" s="455"/>
      <c r="I300" s="766"/>
      <c r="J300" s="456">
        <f t="shared" si="17"/>
        <v>0</v>
      </c>
      <c r="K300" s="779"/>
      <c r="L300" s="457">
        <f t="shared" si="18"/>
        <v>0</v>
      </c>
      <c r="M300" s="790">
        <f t="shared" si="20"/>
        <v>0</v>
      </c>
      <c r="N300" s="829">
        <f t="shared" si="20"/>
        <v>0</v>
      </c>
      <c r="O300" s="819"/>
      <c r="P300" s="167"/>
    </row>
    <row r="301" spans="1:16" ht="18.75" customHeight="1" x14ac:dyDescent="0.15">
      <c r="A301" s="149"/>
      <c r="B301" s="216"/>
      <c r="C301" s="217"/>
      <c r="D301" s="318"/>
      <c r="E301" s="487"/>
      <c r="F301" s="493"/>
      <c r="G301" s="334"/>
      <c r="H301" s="455"/>
      <c r="I301" s="766"/>
      <c r="J301" s="456">
        <f t="shared" si="17"/>
        <v>0</v>
      </c>
      <c r="K301" s="779"/>
      <c r="L301" s="457">
        <f t="shared" si="18"/>
        <v>0</v>
      </c>
      <c r="M301" s="790">
        <f t="shared" si="20"/>
        <v>0</v>
      </c>
      <c r="N301" s="829">
        <f t="shared" si="20"/>
        <v>0</v>
      </c>
      <c r="O301" s="819"/>
      <c r="P301" s="167"/>
    </row>
    <row r="302" spans="1:16" ht="18.75" customHeight="1" x14ac:dyDescent="0.15">
      <c r="A302" s="149"/>
      <c r="B302" s="216"/>
      <c r="C302" s="217"/>
      <c r="D302" s="318"/>
      <c r="E302" s="487"/>
      <c r="F302" s="493"/>
      <c r="G302" s="334"/>
      <c r="H302" s="455"/>
      <c r="I302" s="766"/>
      <c r="J302" s="456">
        <f t="shared" si="17"/>
        <v>0</v>
      </c>
      <c r="K302" s="779"/>
      <c r="L302" s="457">
        <f t="shared" si="18"/>
        <v>0</v>
      </c>
      <c r="M302" s="790">
        <f t="shared" si="20"/>
        <v>0</v>
      </c>
      <c r="N302" s="829">
        <f t="shared" si="20"/>
        <v>0</v>
      </c>
      <c r="O302" s="819"/>
      <c r="P302" s="167"/>
    </row>
    <row r="303" spans="1:16" ht="18.75" customHeight="1" x14ac:dyDescent="0.15">
      <c r="A303" s="149"/>
      <c r="B303" s="216"/>
      <c r="C303" s="217"/>
      <c r="D303" s="318"/>
      <c r="E303" s="487"/>
      <c r="F303" s="493"/>
      <c r="G303" s="334"/>
      <c r="H303" s="455"/>
      <c r="I303" s="766"/>
      <c r="J303" s="456">
        <f t="shared" si="17"/>
        <v>0</v>
      </c>
      <c r="K303" s="779"/>
      <c r="L303" s="457">
        <f t="shared" si="18"/>
        <v>0</v>
      </c>
      <c r="M303" s="790">
        <f t="shared" si="20"/>
        <v>0</v>
      </c>
      <c r="N303" s="829">
        <f t="shared" si="20"/>
        <v>0</v>
      </c>
      <c r="O303" s="819"/>
      <c r="P303" s="167"/>
    </row>
    <row r="304" spans="1:16" ht="18.75" customHeight="1" x14ac:dyDescent="0.15">
      <c r="A304" s="149"/>
      <c r="B304" s="216"/>
      <c r="C304" s="217"/>
      <c r="D304" s="318"/>
      <c r="E304" s="487"/>
      <c r="F304" s="493"/>
      <c r="G304" s="334"/>
      <c r="H304" s="455"/>
      <c r="I304" s="766"/>
      <c r="J304" s="456">
        <f t="shared" si="17"/>
        <v>0</v>
      </c>
      <c r="K304" s="779"/>
      <c r="L304" s="457">
        <f t="shared" si="18"/>
        <v>0</v>
      </c>
      <c r="M304" s="790">
        <f t="shared" si="20"/>
        <v>0</v>
      </c>
      <c r="N304" s="829">
        <f t="shared" si="20"/>
        <v>0</v>
      </c>
      <c r="O304" s="819"/>
      <c r="P304" s="167"/>
    </row>
    <row r="305" spans="1:29" ht="18.75" customHeight="1" x14ac:dyDescent="0.15">
      <c r="A305" s="149"/>
      <c r="B305" s="216"/>
      <c r="C305" s="217"/>
      <c r="D305" s="318"/>
      <c r="E305" s="487"/>
      <c r="F305" s="493"/>
      <c r="G305" s="334"/>
      <c r="H305" s="455"/>
      <c r="I305" s="766"/>
      <c r="J305" s="456">
        <f t="shared" si="17"/>
        <v>0</v>
      </c>
      <c r="K305" s="779"/>
      <c r="L305" s="457">
        <f t="shared" si="18"/>
        <v>0</v>
      </c>
      <c r="M305" s="790">
        <f t="shared" si="20"/>
        <v>0</v>
      </c>
      <c r="N305" s="829">
        <f t="shared" si="20"/>
        <v>0</v>
      </c>
      <c r="O305" s="819"/>
      <c r="P305" s="167"/>
    </row>
    <row r="306" spans="1:29" ht="18.75" customHeight="1" x14ac:dyDescent="0.15">
      <c r="A306" s="149"/>
      <c r="B306" s="216"/>
      <c r="C306" s="217"/>
      <c r="D306" s="318"/>
      <c r="E306" s="487"/>
      <c r="F306" s="493"/>
      <c r="G306" s="334"/>
      <c r="H306" s="455"/>
      <c r="I306" s="766"/>
      <c r="J306" s="456">
        <f t="shared" si="17"/>
        <v>0</v>
      </c>
      <c r="K306" s="779"/>
      <c r="L306" s="457">
        <f t="shared" si="18"/>
        <v>0</v>
      </c>
      <c r="M306" s="790">
        <f t="shared" si="20"/>
        <v>0</v>
      </c>
      <c r="N306" s="829">
        <f t="shared" si="20"/>
        <v>0</v>
      </c>
      <c r="O306" s="819"/>
      <c r="P306" s="167"/>
    </row>
    <row r="307" spans="1:29" ht="18.75" customHeight="1" x14ac:dyDescent="0.15">
      <c r="A307" s="149"/>
      <c r="B307" s="216"/>
      <c r="C307" s="217"/>
      <c r="D307" s="318"/>
      <c r="E307" s="487"/>
      <c r="F307" s="493"/>
      <c r="G307" s="334"/>
      <c r="H307" s="455"/>
      <c r="I307" s="766"/>
      <c r="J307" s="456">
        <f t="shared" si="17"/>
        <v>0</v>
      </c>
      <c r="K307" s="779"/>
      <c r="L307" s="457">
        <f t="shared" si="18"/>
        <v>0</v>
      </c>
      <c r="M307" s="790">
        <f t="shared" si="20"/>
        <v>0</v>
      </c>
      <c r="N307" s="829">
        <f t="shared" si="20"/>
        <v>0</v>
      </c>
      <c r="O307" s="819"/>
      <c r="P307" s="167"/>
    </row>
    <row r="308" spans="1:29" ht="18.75" customHeight="1" x14ac:dyDescent="0.15">
      <c r="A308" s="149"/>
      <c r="B308" s="216"/>
      <c r="C308" s="217"/>
      <c r="D308" s="318"/>
      <c r="E308" s="487"/>
      <c r="F308" s="493"/>
      <c r="G308" s="334"/>
      <c r="H308" s="455"/>
      <c r="I308" s="766"/>
      <c r="J308" s="456">
        <f t="shared" si="17"/>
        <v>0</v>
      </c>
      <c r="K308" s="779"/>
      <c r="L308" s="457">
        <f t="shared" si="18"/>
        <v>0</v>
      </c>
      <c r="M308" s="790">
        <f t="shared" si="20"/>
        <v>0</v>
      </c>
      <c r="N308" s="829">
        <f t="shared" si="20"/>
        <v>0</v>
      </c>
      <c r="O308" s="819"/>
      <c r="P308" s="167"/>
    </row>
    <row r="309" spans="1:29" ht="18.75" customHeight="1" x14ac:dyDescent="0.15">
      <c r="A309" s="149"/>
      <c r="B309" s="216"/>
      <c r="C309" s="217"/>
      <c r="D309" s="318"/>
      <c r="E309" s="487"/>
      <c r="F309" s="493"/>
      <c r="G309" s="334"/>
      <c r="H309" s="455"/>
      <c r="I309" s="766"/>
      <c r="J309" s="456">
        <f t="shared" si="17"/>
        <v>0</v>
      </c>
      <c r="K309" s="779"/>
      <c r="L309" s="457">
        <f t="shared" si="18"/>
        <v>0</v>
      </c>
      <c r="M309" s="790">
        <f t="shared" si="20"/>
        <v>0</v>
      </c>
      <c r="N309" s="829">
        <f t="shared" si="20"/>
        <v>0</v>
      </c>
      <c r="O309" s="819"/>
      <c r="P309" s="167"/>
    </row>
    <row r="310" spans="1:29" ht="18.75" customHeight="1" x14ac:dyDescent="0.15">
      <c r="A310" s="149"/>
      <c r="B310" s="216"/>
      <c r="C310" s="217"/>
      <c r="D310" s="318"/>
      <c r="E310" s="487"/>
      <c r="F310" s="493"/>
      <c r="G310" s="334"/>
      <c r="H310" s="455"/>
      <c r="I310" s="766"/>
      <c r="J310" s="456">
        <f t="shared" si="17"/>
        <v>0</v>
      </c>
      <c r="K310" s="779"/>
      <c r="L310" s="457">
        <f t="shared" si="18"/>
        <v>0</v>
      </c>
      <c r="M310" s="790">
        <f t="shared" si="20"/>
        <v>0</v>
      </c>
      <c r="N310" s="829">
        <f t="shared" si="20"/>
        <v>0</v>
      </c>
      <c r="O310" s="819"/>
      <c r="P310" s="167"/>
    </row>
    <row r="311" spans="1:29" ht="18.75" customHeight="1" x14ac:dyDescent="0.15">
      <c r="A311" s="149"/>
      <c r="B311" s="216"/>
      <c r="C311" s="217"/>
      <c r="D311" s="318"/>
      <c r="E311" s="487"/>
      <c r="F311" s="493"/>
      <c r="G311" s="334"/>
      <c r="H311" s="455"/>
      <c r="I311" s="766"/>
      <c r="J311" s="456">
        <f t="shared" si="17"/>
        <v>0</v>
      </c>
      <c r="K311" s="779"/>
      <c r="L311" s="457">
        <f t="shared" si="18"/>
        <v>0</v>
      </c>
      <c r="M311" s="790">
        <f>I311-K311</f>
        <v>0</v>
      </c>
      <c r="N311" s="829">
        <f t="shared" si="20"/>
        <v>0</v>
      </c>
      <c r="O311" s="819"/>
      <c r="P311" s="167"/>
    </row>
    <row r="312" spans="1:29" ht="18.75" customHeight="1" x14ac:dyDescent="0.15">
      <c r="A312" s="149"/>
      <c r="B312" s="216"/>
      <c r="C312" s="217"/>
      <c r="D312" s="318"/>
      <c r="E312" s="487"/>
      <c r="F312" s="493"/>
      <c r="G312" s="334"/>
      <c r="H312" s="455"/>
      <c r="I312" s="766"/>
      <c r="J312" s="456">
        <f t="shared" si="17"/>
        <v>0</v>
      </c>
      <c r="K312" s="779"/>
      <c r="L312" s="457">
        <f t="shared" si="18"/>
        <v>0</v>
      </c>
      <c r="M312" s="790">
        <f t="shared" si="20"/>
        <v>0</v>
      </c>
      <c r="N312" s="829">
        <f t="shared" si="20"/>
        <v>0</v>
      </c>
      <c r="O312" s="819"/>
      <c r="P312" s="167"/>
    </row>
    <row r="313" spans="1:29" ht="18.75" customHeight="1" x14ac:dyDescent="0.15">
      <c r="A313" s="149"/>
      <c r="B313" s="216"/>
      <c r="C313" s="217"/>
      <c r="D313" s="318"/>
      <c r="E313" s="487"/>
      <c r="F313" s="493"/>
      <c r="G313" s="334"/>
      <c r="H313" s="455"/>
      <c r="I313" s="766"/>
      <c r="J313" s="456">
        <f t="shared" si="17"/>
        <v>0</v>
      </c>
      <c r="K313" s="779"/>
      <c r="L313" s="457">
        <f t="shared" si="18"/>
        <v>0</v>
      </c>
      <c r="M313" s="790">
        <f t="shared" si="20"/>
        <v>0</v>
      </c>
      <c r="N313" s="829">
        <f>J313-L313</f>
        <v>0</v>
      </c>
      <c r="O313" s="819"/>
      <c r="P313" s="167"/>
    </row>
    <row r="314" spans="1:29" ht="18.75" customHeight="1" x14ac:dyDescent="0.15">
      <c r="A314" s="149"/>
      <c r="B314" s="216"/>
      <c r="C314" s="217"/>
      <c r="D314" s="318"/>
      <c r="E314" s="487"/>
      <c r="F314" s="493"/>
      <c r="G314" s="334"/>
      <c r="H314" s="455"/>
      <c r="I314" s="766"/>
      <c r="J314" s="456">
        <f t="shared" si="17"/>
        <v>0</v>
      </c>
      <c r="K314" s="779"/>
      <c r="L314" s="457">
        <f t="shared" si="18"/>
        <v>0</v>
      </c>
      <c r="M314" s="790">
        <f t="shared" si="20"/>
        <v>0</v>
      </c>
      <c r="N314" s="829">
        <f t="shared" si="20"/>
        <v>0</v>
      </c>
      <c r="O314" s="819"/>
      <c r="P314" s="167"/>
    </row>
    <row r="315" spans="1:29" ht="18.75" customHeight="1" x14ac:dyDescent="0.15">
      <c r="A315" s="149"/>
      <c r="B315" s="216"/>
      <c r="C315" s="217"/>
      <c r="D315" s="318"/>
      <c r="E315" s="487"/>
      <c r="F315" s="493"/>
      <c r="G315" s="334"/>
      <c r="H315" s="455"/>
      <c r="I315" s="766"/>
      <c r="J315" s="456">
        <f t="shared" si="17"/>
        <v>0</v>
      </c>
      <c r="K315" s="779"/>
      <c r="L315" s="457">
        <f t="shared" si="18"/>
        <v>0</v>
      </c>
      <c r="M315" s="790">
        <f t="shared" si="20"/>
        <v>0</v>
      </c>
      <c r="N315" s="829">
        <f t="shared" si="20"/>
        <v>0</v>
      </c>
      <c r="O315" s="819"/>
      <c r="P315" s="167"/>
    </row>
    <row r="316" spans="1:29" ht="18.75" customHeight="1" x14ac:dyDescent="0.15">
      <c r="A316" s="149"/>
      <c r="B316" s="216"/>
      <c r="C316" s="217"/>
      <c r="D316" s="318"/>
      <c r="E316" s="487"/>
      <c r="F316" s="493"/>
      <c r="G316" s="334"/>
      <c r="H316" s="455"/>
      <c r="I316" s="766"/>
      <c r="J316" s="456">
        <f t="shared" si="17"/>
        <v>0</v>
      </c>
      <c r="K316" s="779"/>
      <c r="L316" s="457">
        <f t="shared" si="18"/>
        <v>0</v>
      </c>
      <c r="M316" s="790">
        <f>I316-K316</f>
        <v>0</v>
      </c>
      <c r="N316" s="829">
        <f t="shared" si="20"/>
        <v>0</v>
      </c>
      <c r="O316" s="819"/>
      <c r="P316" s="167"/>
    </row>
    <row r="317" spans="1:29" ht="18.75" customHeight="1" x14ac:dyDescent="0.15">
      <c r="A317" s="149"/>
      <c r="B317" s="216"/>
      <c r="C317" s="217"/>
      <c r="D317" s="318"/>
      <c r="E317" s="487"/>
      <c r="F317" s="493"/>
      <c r="G317" s="334"/>
      <c r="H317" s="455"/>
      <c r="I317" s="766"/>
      <c r="J317" s="456">
        <f t="shared" si="17"/>
        <v>0</v>
      </c>
      <c r="K317" s="779"/>
      <c r="L317" s="457">
        <f t="shared" si="18"/>
        <v>0</v>
      </c>
      <c r="M317" s="790">
        <f t="shared" si="20"/>
        <v>0</v>
      </c>
      <c r="N317" s="829">
        <f t="shared" si="20"/>
        <v>0</v>
      </c>
      <c r="O317" s="819"/>
      <c r="P317" s="167"/>
    </row>
    <row r="318" spans="1:29" s="135" customFormat="1" ht="18.75" customHeight="1" x14ac:dyDescent="0.15">
      <c r="A318" s="149"/>
      <c r="B318" s="216"/>
      <c r="C318" s="217"/>
      <c r="D318" s="318"/>
      <c r="E318" s="353" t="s">
        <v>418</v>
      </c>
      <c r="F318" s="182" t="s">
        <v>183</v>
      </c>
      <c r="G318" s="334"/>
      <c r="H318" s="455"/>
      <c r="I318" s="766"/>
      <c r="J318" s="459">
        <f>SUMIFS(J287:J317,D287:D317,"設備（部材）")</f>
        <v>0</v>
      </c>
      <c r="K318" s="779"/>
      <c r="L318" s="460">
        <f>SUMIFS(L287:L317,D287:D317,"設備（部材）")</f>
        <v>0</v>
      </c>
      <c r="M318" s="790"/>
      <c r="N318" s="831">
        <f>J318-L318</f>
        <v>0</v>
      </c>
      <c r="O318" s="819"/>
      <c r="Q318" s="134"/>
      <c r="R318" s="134"/>
      <c r="S318" s="134"/>
      <c r="T318" s="134"/>
      <c r="U318" s="134"/>
      <c r="V318" s="134"/>
      <c r="W318" s="134"/>
      <c r="X318" s="134"/>
      <c r="Y318" s="134"/>
      <c r="Z318" s="134"/>
      <c r="AA318" s="134"/>
      <c r="AB318" s="134"/>
      <c r="AC318" s="134"/>
    </row>
    <row r="319" spans="1:29" s="135" customFormat="1" ht="18.75" customHeight="1" x14ac:dyDescent="0.15">
      <c r="A319" s="149"/>
      <c r="B319" s="216"/>
      <c r="C319" s="217"/>
      <c r="D319" s="318"/>
      <c r="E319" s="353" t="s">
        <v>184</v>
      </c>
      <c r="F319" s="182" t="s">
        <v>183</v>
      </c>
      <c r="G319" s="334"/>
      <c r="H319" s="455"/>
      <c r="I319" s="766"/>
      <c r="J319" s="459">
        <f>SUMIFS(J287:J317,D287:D317,"工事")</f>
        <v>0</v>
      </c>
      <c r="K319" s="779"/>
      <c r="L319" s="460">
        <f>SUMIFS(L287:L317,D287:D317,"工事")</f>
        <v>0</v>
      </c>
      <c r="M319" s="790"/>
      <c r="N319" s="831">
        <f>J319-L319</f>
        <v>0</v>
      </c>
      <c r="O319" s="819"/>
      <c r="Q319" s="134"/>
      <c r="R319" s="134"/>
      <c r="S319" s="134"/>
      <c r="T319" s="134"/>
      <c r="U319" s="134"/>
      <c r="V319" s="134"/>
      <c r="W319" s="134"/>
      <c r="X319" s="134"/>
      <c r="Y319" s="134"/>
      <c r="Z319" s="134"/>
      <c r="AA319" s="134"/>
      <c r="AB319" s="134"/>
      <c r="AC319" s="134"/>
    </row>
    <row r="320" spans="1:29" s="135" customFormat="1" ht="18.75" customHeight="1" thickBot="1" x14ac:dyDescent="0.2">
      <c r="A320" s="149"/>
      <c r="B320" s="218"/>
      <c r="C320" s="219"/>
      <c r="D320" s="319"/>
      <c r="E320" s="354" t="s">
        <v>180</v>
      </c>
      <c r="F320" s="355" t="s">
        <v>181</v>
      </c>
      <c r="G320" s="345"/>
      <c r="H320" s="489"/>
      <c r="I320" s="774"/>
      <c r="J320" s="494">
        <f>J318+J319</f>
        <v>0</v>
      </c>
      <c r="K320" s="786"/>
      <c r="L320" s="495">
        <f>L318+L319</f>
        <v>0</v>
      </c>
      <c r="M320" s="804"/>
      <c r="N320" s="832">
        <f>J320-L320</f>
        <v>0</v>
      </c>
      <c r="O320" s="838"/>
      <c r="Q320" s="134"/>
      <c r="R320" s="134"/>
      <c r="S320" s="134"/>
      <c r="T320" s="134"/>
      <c r="U320" s="134"/>
      <c r="V320" s="134"/>
      <c r="W320" s="134"/>
      <c r="X320" s="134"/>
      <c r="Y320" s="134"/>
      <c r="Z320" s="134"/>
      <c r="AA320" s="134"/>
      <c r="AB320" s="134"/>
      <c r="AC320" s="134"/>
    </row>
    <row r="321" spans="1:16" ht="18.75" customHeight="1" x14ac:dyDescent="0.15">
      <c r="A321" s="149"/>
      <c r="B321" s="183"/>
      <c r="C321" s="184"/>
      <c r="D321" s="316"/>
      <c r="E321" s="487"/>
      <c r="F321" s="492" t="s">
        <v>182</v>
      </c>
      <c r="G321" s="334"/>
      <c r="H321" s="455"/>
      <c r="I321" s="766"/>
      <c r="J321" s="456"/>
      <c r="K321" s="779"/>
      <c r="L321" s="457"/>
      <c r="M321" s="790"/>
      <c r="N321" s="829"/>
      <c r="O321" s="819"/>
      <c r="P321" s="167"/>
    </row>
    <row r="322" spans="1:16" ht="18.75" customHeight="1" x14ac:dyDescent="0.15">
      <c r="A322" s="149"/>
      <c r="B322" s="216"/>
      <c r="C322" s="217"/>
      <c r="D322" s="318"/>
      <c r="E322" s="487"/>
      <c r="F322" s="493"/>
      <c r="G322" s="334"/>
      <c r="H322" s="455"/>
      <c r="I322" s="766"/>
      <c r="J322" s="456">
        <f t="shared" ref="J322:J352" si="21">ROUNDDOWN(H322*I322,0)</f>
        <v>0</v>
      </c>
      <c r="K322" s="779"/>
      <c r="L322" s="457">
        <f t="shared" ref="L322:L352" si="22">ROUNDDOWN(H322*K322,0)</f>
        <v>0</v>
      </c>
      <c r="M322" s="790">
        <f>I322-K322</f>
        <v>0</v>
      </c>
      <c r="N322" s="829">
        <f>J322-L322</f>
        <v>0</v>
      </c>
      <c r="O322" s="819"/>
      <c r="P322" s="167"/>
    </row>
    <row r="323" spans="1:16" ht="18.75" customHeight="1" x14ac:dyDescent="0.15">
      <c r="A323" s="149"/>
      <c r="B323" s="216"/>
      <c r="C323" s="217"/>
      <c r="D323" s="318"/>
      <c r="E323" s="487"/>
      <c r="F323" s="493"/>
      <c r="G323" s="334"/>
      <c r="H323" s="455"/>
      <c r="I323" s="766"/>
      <c r="J323" s="456">
        <f t="shared" si="21"/>
        <v>0</v>
      </c>
      <c r="K323" s="779"/>
      <c r="L323" s="457">
        <f t="shared" si="22"/>
        <v>0</v>
      </c>
      <c r="M323" s="790">
        <f t="shared" ref="M323:N342" si="23">I323-K323</f>
        <v>0</v>
      </c>
      <c r="N323" s="829">
        <f t="shared" si="23"/>
        <v>0</v>
      </c>
      <c r="O323" s="819"/>
      <c r="P323" s="167"/>
    </row>
    <row r="324" spans="1:16" ht="18.75" customHeight="1" x14ac:dyDescent="0.15">
      <c r="A324" s="149"/>
      <c r="B324" s="216"/>
      <c r="C324" s="217"/>
      <c r="D324" s="318"/>
      <c r="E324" s="487"/>
      <c r="F324" s="492"/>
      <c r="G324" s="334"/>
      <c r="H324" s="455"/>
      <c r="I324" s="766"/>
      <c r="J324" s="456">
        <f t="shared" si="21"/>
        <v>0</v>
      </c>
      <c r="K324" s="779"/>
      <c r="L324" s="457">
        <f t="shared" si="22"/>
        <v>0</v>
      </c>
      <c r="M324" s="790">
        <f t="shared" si="23"/>
        <v>0</v>
      </c>
      <c r="N324" s="829">
        <f t="shared" si="23"/>
        <v>0</v>
      </c>
      <c r="O324" s="819"/>
      <c r="P324" s="167"/>
    </row>
    <row r="325" spans="1:16" ht="18.75" customHeight="1" x14ac:dyDescent="0.15">
      <c r="A325" s="149"/>
      <c r="B325" s="216"/>
      <c r="C325" s="217"/>
      <c r="D325" s="318"/>
      <c r="E325" s="487"/>
      <c r="F325" s="492"/>
      <c r="G325" s="334"/>
      <c r="H325" s="455"/>
      <c r="I325" s="766"/>
      <c r="J325" s="456">
        <f t="shared" si="21"/>
        <v>0</v>
      </c>
      <c r="K325" s="779"/>
      <c r="L325" s="457">
        <f t="shared" si="22"/>
        <v>0</v>
      </c>
      <c r="M325" s="790">
        <f t="shared" si="23"/>
        <v>0</v>
      </c>
      <c r="N325" s="829">
        <f t="shared" si="23"/>
        <v>0</v>
      </c>
      <c r="O325" s="819"/>
      <c r="P325" s="167"/>
    </row>
    <row r="326" spans="1:16" ht="18.75" customHeight="1" x14ac:dyDescent="0.15">
      <c r="A326" s="149"/>
      <c r="B326" s="216"/>
      <c r="C326" s="217"/>
      <c r="D326" s="318"/>
      <c r="E326" s="487"/>
      <c r="F326" s="492"/>
      <c r="G326" s="334"/>
      <c r="H326" s="455"/>
      <c r="I326" s="766"/>
      <c r="J326" s="456">
        <f t="shared" si="21"/>
        <v>0</v>
      </c>
      <c r="K326" s="779"/>
      <c r="L326" s="457">
        <f t="shared" si="22"/>
        <v>0</v>
      </c>
      <c r="M326" s="790">
        <f t="shared" si="23"/>
        <v>0</v>
      </c>
      <c r="N326" s="829">
        <f t="shared" si="23"/>
        <v>0</v>
      </c>
      <c r="O326" s="819"/>
      <c r="P326" s="167"/>
    </row>
    <row r="327" spans="1:16" ht="18.75" customHeight="1" x14ac:dyDescent="0.15">
      <c r="A327" s="149"/>
      <c r="B327" s="216"/>
      <c r="C327" s="217"/>
      <c r="D327" s="318"/>
      <c r="E327" s="487"/>
      <c r="F327" s="492"/>
      <c r="G327" s="334"/>
      <c r="H327" s="455"/>
      <c r="I327" s="766"/>
      <c r="J327" s="456">
        <f t="shared" si="21"/>
        <v>0</v>
      </c>
      <c r="K327" s="779"/>
      <c r="L327" s="457">
        <f t="shared" si="22"/>
        <v>0</v>
      </c>
      <c r="M327" s="790">
        <f t="shared" si="23"/>
        <v>0</v>
      </c>
      <c r="N327" s="829">
        <f t="shared" si="23"/>
        <v>0</v>
      </c>
      <c r="O327" s="819"/>
      <c r="P327" s="167"/>
    </row>
    <row r="328" spans="1:16" ht="18.75" customHeight="1" x14ac:dyDescent="0.15">
      <c r="A328" s="149"/>
      <c r="B328" s="216"/>
      <c r="C328" s="217"/>
      <c r="D328" s="318"/>
      <c r="E328" s="487"/>
      <c r="F328" s="492"/>
      <c r="G328" s="334"/>
      <c r="H328" s="455"/>
      <c r="I328" s="766"/>
      <c r="J328" s="456">
        <f t="shared" si="21"/>
        <v>0</v>
      </c>
      <c r="K328" s="779"/>
      <c r="L328" s="457">
        <f t="shared" si="22"/>
        <v>0</v>
      </c>
      <c r="M328" s="790">
        <f t="shared" si="23"/>
        <v>0</v>
      </c>
      <c r="N328" s="829">
        <f t="shared" si="23"/>
        <v>0</v>
      </c>
      <c r="O328" s="819"/>
      <c r="P328" s="167"/>
    </row>
    <row r="329" spans="1:16" ht="18.75" customHeight="1" x14ac:dyDescent="0.15">
      <c r="A329" s="149"/>
      <c r="B329" s="216"/>
      <c r="C329" s="217"/>
      <c r="D329" s="318"/>
      <c r="E329" s="487"/>
      <c r="F329" s="492"/>
      <c r="G329" s="334"/>
      <c r="H329" s="455"/>
      <c r="I329" s="766"/>
      <c r="J329" s="456">
        <f t="shared" si="21"/>
        <v>0</v>
      </c>
      <c r="K329" s="779"/>
      <c r="L329" s="457">
        <f t="shared" si="22"/>
        <v>0</v>
      </c>
      <c r="M329" s="790">
        <f t="shared" si="23"/>
        <v>0</v>
      </c>
      <c r="N329" s="829">
        <f t="shared" si="23"/>
        <v>0</v>
      </c>
      <c r="O329" s="819"/>
      <c r="P329" s="167"/>
    </row>
    <row r="330" spans="1:16" ht="18.75" customHeight="1" x14ac:dyDescent="0.15">
      <c r="A330" s="149"/>
      <c r="B330" s="216"/>
      <c r="C330" s="217"/>
      <c r="D330" s="318"/>
      <c r="E330" s="487"/>
      <c r="F330" s="492"/>
      <c r="G330" s="334"/>
      <c r="H330" s="455"/>
      <c r="I330" s="766"/>
      <c r="J330" s="456">
        <f t="shared" si="21"/>
        <v>0</v>
      </c>
      <c r="K330" s="779"/>
      <c r="L330" s="457">
        <f t="shared" si="22"/>
        <v>0</v>
      </c>
      <c r="M330" s="790">
        <f t="shared" si="23"/>
        <v>0</v>
      </c>
      <c r="N330" s="829">
        <f t="shared" si="23"/>
        <v>0</v>
      </c>
      <c r="O330" s="819"/>
      <c r="P330" s="167"/>
    </row>
    <row r="331" spans="1:16" ht="18.75" customHeight="1" x14ac:dyDescent="0.15">
      <c r="A331" s="149"/>
      <c r="B331" s="216"/>
      <c r="C331" s="217"/>
      <c r="D331" s="318"/>
      <c r="E331" s="487"/>
      <c r="F331" s="492"/>
      <c r="G331" s="334"/>
      <c r="H331" s="455"/>
      <c r="I331" s="766"/>
      <c r="J331" s="456">
        <f t="shared" si="21"/>
        <v>0</v>
      </c>
      <c r="K331" s="779"/>
      <c r="L331" s="457">
        <f t="shared" si="22"/>
        <v>0</v>
      </c>
      <c r="M331" s="790">
        <f t="shared" si="23"/>
        <v>0</v>
      </c>
      <c r="N331" s="829">
        <f t="shared" si="23"/>
        <v>0</v>
      </c>
      <c r="O331" s="819"/>
      <c r="P331" s="167"/>
    </row>
    <row r="332" spans="1:16" ht="18.75" customHeight="1" x14ac:dyDescent="0.15">
      <c r="A332" s="149"/>
      <c r="B332" s="216"/>
      <c r="C332" s="217"/>
      <c r="D332" s="318"/>
      <c r="E332" s="487"/>
      <c r="F332" s="492"/>
      <c r="G332" s="334"/>
      <c r="H332" s="455"/>
      <c r="I332" s="766"/>
      <c r="J332" s="456">
        <f t="shared" si="21"/>
        <v>0</v>
      </c>
      <c r="K332" s="779"/>
      <c r="L332" s="457">
        <f t="shared" si="22"/>
        <v>0</v>
      </c>
      <c r="M332" s="790">
        <f t="shared" si="23"/>
        <v>0</v>
      </c>
      <c r="N332" s="829">
        <f t="shared" si="23"/>
        <v>0</v>
      </c>
      <c r="O332" s="819"/>
      <c r="P332" s="167"/>
    </row>
    <row r="333" spans="1:16" ht="18.75" customHeight="1" x14ac:dyDescent="0.15">
      <c r="A333" s="149"/>
      <c r="B333" s="216"/>
      <c r="C333" s="217"/>
      <c r="D333" s="318"/>
      <c r="E333" s="487"/>
      <c r="F333" s="492"/>
      <c r="G333" s="334"/>
      <c r="H333" s="455"/>
      <c r="I333" s="766"/>
      <c r="J333" s="456">
        <f t="shared" si="21"/>
        <v>0</v>
      </c>
      <c r="K333" s="779"/>
      <c r="L333" s="457">
        <f t="shared" si="22"/>
        <v>0</v>
      </c>
      <c r="M333" s="790">
        <f t="shared" si="23"/>
        <v>0</v>
      </c>
      <c r="N333" s="829">
        <f t="shared" si="23"/>
        <v>0</v>
      </c>
      <c r="O333" s="819"/>
      <c r="P333" s="167"/>
    </row>
    <row r="334" spans="1:16" ht="18.75" customHeight="1" x14ac:dyDescent="0.15">
      <c r="A334" s="149"/>
      <c r="B334" s="216"/>
      <c r="C334" s="217"/>
      <c r="D334" s="318"/>
      <c r="E334" s="487"/>
      <c r="F334" s="492"/>
      <c r="G334" s="334"/>
      <c r="H334" s="455"/>
      <c r="I334" s="766"/>
      <c r="J334" s="456">
        <f t="shared" si="21"/>
        <v>0</v>
      </c>
      <c r="K334" s="779"/>
      <c r="L334" s="457">
        <f t="shared" si="22"/>
        <v>0</v>
      </c>
      <c r="M334" s="790">
        <f t="shared" si="23"/>
        <v>0</v>
      </c>
      <c r="N334" s="829">
        <f t="shared" si="23"/>
        <v>0</v>
      </c>
      <c r="O334" s="819"/>
      <c r="P334" s="167"/>
    </row>
    <row r="335" spans="1:16" ht="18.75" customHeight="1" x14ac:dyDescent="0.15">
      <c r="A335" s="149"/>
      <c r="B335" s="216"/>
      <c r="C335" s="217"/>
      <c r="D335" s="318"/>
      <c r="E335" s="487"/>
      <c r="F335" s="492"/>
      <c r="G335" s="334"/>
      <c r="H335" s="455"/>
      <c r="I335" s="766"/>
      <c r="J335" s="456">
        <f t="shared" si="21"/>
        <v>0</v>
      </c>
      <c r="K335" s="779"/>
      <c r="L335" s="457">
        <f t="shared" si="22"/>
        <v>0</v>
      </c>
      <c r="M335" s="790">
        <f t="shared" si="23"/>
        <v>0</v>
      </c>
      <c r="N335" s="829">
        <f t="shared" si="23"/>
        <v>0</v>
      </c>
      <c r="O335" s="819"/>
      <c r="P335" s="167"/>
    </row>
    <row r="336" spans="1:16" ht="18.75" customHeight="1" x14ac:dyDescent="0.15">
      <c r="A336" s="149"/>
      <c r="B336" s="216"/>
      <c r="C336" s="217"/>
      <c r="D336" s="318"/>
      <c r="E336" s="487"/>
      <c r="F336" s="492"/>
      <c r="G336" s="334"/>
      <c r="H336" s="455"/>
      <c r="I336" s="766"/>
      <c r="J336" s="456">
        <f t="shared" si="21"/>
        <v>0</v>
      </c>
      <c r="K336" s="779"/>
      <c r="L336" s="457">
        <f t="shared" si="22"/>
        <v>0</v>
      </c>
      <c r="M336" s="790">
        <f t="shared" si="23"/>
        <v>0</v>
      </c>
      <c r="N336" s="829">
        <f t="shared" si="23"/>
        <v>0</v>
      </c>
      <c r="O336" s="819"/>
      <c r="P336" s="167"/>
    </row>
    <row r="337" spans="1:16" ht="18.75" customHeight="1" x14ac:dyDescent="0.15">
      <c r="A337" s="149"/>
      <c r="B337" s="216"/>
      <c r="C337" s="217"/>
      <c r="D337" s="318"/>
      <c r="E337" s="487"/>
      <c r="F337" s="492"/>
      <c r="G337" s="334"/>
      <c r="H337" s="455"/>
      <c r="I337" s="766"/>
      <c r="J337" s="456">
        <f t="shared" si="21"/>
        <v>0</v>
      </c>
      <c r="K337" s="779"/>
      <c r="L337" s="457">
        <f t="shared" si="22"/>
        <v>0</v>
      </c>
      <c r="M337" s="790">
        <f t="shared" si="23"/>
        <v>0</v>
      </c>
      <c r="N337" s="829">
        <f t="shared" si="23"/>
        <v>0</v>
      </c>
      <c r="O337" s="819"/>
      <c r="P337" s="167"/>
    </row>
    <row r="338" spans="1:16" ht="18.75" customHeight="1" x14ac:dyDescent="0.15">
      <c r="A338" s="149"/>
      <c r="B338" s="216"/>
      <c r="C338" s="217"/>
      <c r="D338" s="318"/>
      <c r="E338" s="487"/>
      <c r="F338" s="492"/>
      <c r="G338" s="334"/>
      <c r="H338" s="455"/>
      <c r="I338" s="766"/>
      <c r="J338" s="456">
        <f t="shared" si="21"/>
        <v>0</v>
      </c>
      <c r="K338" s="779"/>
      <c r="L338" s="457">
        <f t="shared" si="22"/>
        <v>0</v>
      </c>
      <c r="M338" s="790">
        <f t="shared" si="23"/>
        <v>0</v>
      </c>
      <c r="N338" s="829">
        <f t="shared" si="23"/>
        <v>0</v>
      </c>
      <c r="O338" s="819"/>
      <c r="P338" s="167"/>
    </row>
    <row r="339" spans="1:16" ht="18.75" customHeight="1" x14ac:dyDescent="0.15">
      <c r="A339" s="149"/>
      <c r="B339" s="216"/>
      <c r="C339" s="217"/>
      <c r="D339" s="318"/>
      <c r="E339" s="487"/>
      <c r="F339" s="492"/>
      <c r="G339" s="334"/>
      <c r="H339" s="455"/>
      <c r="I339" s="766"/>
      <c r="J339" s="456">
        <f t="shared" si="21"/>
        <v>0</v>
      </c>
      <c r="K339" s="779"/>
      <c r="L339" s="457">
        <f t="shared" si="22"/>
        <v>0</v>
      </c>
      <c r="M339" s="790">
        <f t="shared" si="23"/>
        <v>0</v>
      </c>
      <c r="N339" s="829">
        <f t="shared" si="23"/>
        <v>0</v>
      </c>
      <c r="O339" s="819"/>
      <c r="P339" s="167"/>
    </row>
    <row r="340" spans="1:16" ht="18.75" customHeight="1" x14ac:dyDescent="0.15">
      <c r="A340" s="149"/>
      <c r="B340" s="216"/>
      <c r="C340" s="217"/>
      <c r="D340" s="318"/>
      <c r="E340" s="487"/>
      <c r="F340" s="492"/>
      <c r="G340" s="334"/>
      <c r="H340" s="455"/>
      <c r="I340" s="766"/>
      <c r="J340" s="456">
        <f t="shared" si="21"/>
        <v>0</v>
      </c>
      <c r="K340" s="779"/>
      <c r="L340" s="457">
        <f t="shared" si="22"/>
        <v>0</v>
      </c>
      <c r="M340" s="790">
        <f t="shared" si="23"/>
        <v>0</v>
      </c>
      <c r="N340" s="829">
        <f t="shared" si="23"/>
        <v>0</v>
      </c>
      <c r="O340" s="819"/>
      <c r="P340" s="167"/>
    </row>
    <row r="341" spans="1:16" ht="18.75" customHeight="1" x14ac:dyDescent="0.15">
      <c r="A341" s="149"/>
      <c r="B341" s="216"/>
      <c r="C341" s="217"/>
      <c r="D341" s="318"/>
      <c r="E341" s="487"/>
      <c r="F341" s="492"/>
      <c r="G341" s="334"/>
      <c r="H341" s="455"/>
      <c r="I341" s="766"/>
      <c r="J341" s="456">
        <f t="shared" si="21"/>
        <v>0</v>
      </c>
      <c r="K341" s="779"/>
      <c r="L341" s="457">
        <f t="shared" si="22"/>
        <v>0</v>
      </c>
      <c r="M341" s="790">
        <f t="shared" si="23"/>
        <v>0</v>
      </c>
      <c r="N341" s="829">
        <f t="shared" si="23"/>
        <v>0</v>
      </c>
      <c r="O341" s="819"/>
      <c r="P341" s="167"/>
    </row>
    <row r="342" spans="1:16" ht="18.75" customHeight="1" x14ac:dyDescent="0.15">
      <c r="A342" s="149"/>
      <c r="B342" s="216"/>
      <c r="C342" s="217"/>
      <c r="D342" s="318"/>
      <c r="E342" s="487"/>
      <c r="F342" s="492"/>
      <c r="G342" s="334"/>
      <c r="H342" s="455"/>
      <c r="I342" s="766"/>
      <c r="J342" s="456">
        <f t="shared" si="21"/>
        <v>0</v>
      </c>
      <c r="K342" s="779"/>
      <c r="L342" s="457">
        <f t="shared" si="22"/>
        <v>0</v>
      </c>
      <c r="M342" s="790">
        <f t="shared" si="23"/>
        <v>0</v>
      </c>
      <c r="N342" s="829">
        <f t="shared" si="23"/>
        <v>0</v>
      </c>
      <c r="O342" s="819"/>
      <c r="P342" s="167"/>
    </row>
    <row r="343" spans="1:16" ht="18.75" customHeight="1" x14ac:dyDescent="0.15">
      <c r="A343" s="149"/>
      <c r="B343" s="216"/>
      <c r="C343" s="217"/>
      <c r="D343" s="318"/>
      <c r="E343" s="487"/>
      <c r="F343" s="493"/>
      <c r="G343" s="334"/>
      <c r="H343" s="455"/>
      <c r="I343" s="766"/>
      <c r="J343" s="456">
        <f t="shared" si="21"/>
        <v>0</v>
      </c>
      <c r="K343" s="779"/>
      <c r="L343" s="457">
        <f t="shared" si="22"/>
        <v>0</v>
      </c>
      <c r="M343" s="790">
        <f t="shared" ref="M343:N352" si="24">I343-K343</f>
        <v>0</v>
      </c>
      <c r="N343" s="829">
        <f t="shared" si="24"/>
        <v>0</v>
      </c>
      <c r="O343" s="819"/>
      <c r="P343" s="167"/>
    </row>
    <row r="344" spans="1:16" ht="18.75" customHeight="1" x14ac:dyDescent="0.15">
      <c r="A344" s="149"/>
      <c r="B344" s="216"/>
      <c r="C344" s="217"/>
      <c r="D344" s="318"/>
      <c r="E344" s="487"/>
      <c r="F344" s="493"/>
      <c r="G344" s="334"/>
      <c r="H344" s="455"/>
      <c r="I344" s="766"/>
      <c r="J344" s="456">
        <f t="shared" si="21"/>
        <v>0</v>
      </c>
      <c r="K344" s="779"/>
      <c r="L344" s="457">
        <f t="shared" si="22"/>
        <v>0</v>
      </c>
      <c r="M344" s="790">
        <f t="shared" si="24"/>
        <v>0</v>
      </c>
      <c r="N344" s="829">
        <f t="shared" si="24"/>
        <v>0</v>
      </c>
      <c r="O344" s="819"/>
      <c r="P344" s="167"/>
    </row>
    <row r="345" spans="1:16" ht="18.75" customHeight="1" x14ac:dyDescent="0.15">
      <c r="A345" s="149"/>
      <c r="B345" s="216"/>
      <c r="C345" s="217"/>
      <c r="D345" s="318"/>
      <c r="E345" s="487"/>
      <c r="F345" s="493"/>
      <c r="G345" s="334"/>
      <c r="H345" s="455"/>
      <c r="I345" s="766"/>
      <c r="J345" s="456">
        <f t="shared" si="21"/>
        <v>0</v>
      </c>
      <c r="K345" s="779"/>
      <c r="L345" s="457">
        <f t="shared" si="22"/>
        <v>0</v>
      </c>
      <c r="M345" s="790">
        <f t="shared" si="24"/>
        <v>0</v>
      </c>
      <c r="N345" s="829">
        <f t="shared" si="24"/>
        <v>0</v>
      </c>
      <c r="O345" s="819"/>
      <c r="P345" s="167"/>
    </row>
    <row r="346" spans="1:16" ht="18.75" customHeight="1" x14ac:dyDescent="0.15">
      <c r="A346" s="149"/>
      <c r="B346" s="216"/>
      <c r="C346" s="217"/>
      <c r="D346" s="318"/>
      <c r="E346" s="487"/>
      <c r="F346" s="493"/>
      <c r="G346" s="334"/>
      <c r="H346" s="455"/>
      <c r="I346" s="766"/>
      <c r="J346" s="456">
        <f t="shared" si="21"/>
        <v>0</v>
      </c>
      <c r="K346" s="779"/>
      <c r="L346" s="457">
        <f t="shared" si="22"/>
        <v>0</v>
      </c>
      <c r="M346" s="790">
        <f t="shared" si="24"/>
        <v>0</v>
      </c>
      <c r="N346" s="829">
        <f t="shared" si="24"/>
        <v>0</v>
      </c>
      <c r="O346" s="819"/>
      <c r="P346" s="167"/>
    </row>
    <row r="347" spans="1:16" ht="18.75" customHeight="1" x14ac:dyDescent="0.15">
      <c r="A347" s="149"/>
      <c r="B347" s="216"/>
      <c r="C347" s="217"/>
      <c r="D347" s="318"/>
      <c r="E347" s="487"/>
      <c r="F347" s="493"/>
      <c r="G347" s="334"/>
      <c r="H347" s="455"/>
      <c r="I347" s="766"/>
      <c r="J347" s="456">
        <f t="shared" si="21"/>
        <v>0</v>
      </c>
      <c r="K347" s="779"/>
      <c r="L347" s="457">
        <f t="shared" si="22"/>
        <v>0</v>
      </c>
      <c r="M347" s="790">
        <f t="shared" si="24"/>
        <v>0</v>
      </c>
      <c r="N347" s="829">
        <f t="shared" si="24"/>
        <v>0</v>
      </c>
      <c r="O347" s="819"/>
      <c r="P347" s="167"/>
    </row>
    <row r="348" spans="1:16" ht="18.75" customHeight="1" x14ac:dyDescent="0.15">
      <c r="A348" s="149"/>
      <c r="B348" s="216"/>
      <c r="C348" s="217"/>
      <c r="D348" s="318"/>
      <c r="E348" s="487"/>
      <c r="F348" s="493"/>
      <c r="G348" s="334"/>
      <c r="H348" s="455"/>
      <c r="I348" s="766"/>
      <c r="J348" s="456">
        <f t="shared" si="21"/>
        <v>0</v>
      </c>
      <c r="K348" s="779"/>
      <c r="L348" s="457">
        <f t="shared" si="22"/>
        <v>0</v>
      </c>
      <c r="M348" s="790">
        <f t="shared" si="24"/>
        <v>0</v>
      </c>
      <c r="N348" s="829">
        <f t="shared" si="24"/>
        <v>0</v>
      </c>
      <c r="O348" s="819"/>
      <c r="P348" s="167"/>
    </row>
    <row r="349" spans="1:16" ht="18.75" customHeight="1" x14ac:dyDescent="0.15">
      <c r="A349" s="149"/>
      <c r="B349" s="216"/>
      <c r="C349" s="217"/>
      <c r="D349" s="318"/>
      <c r="E349" s="487"/>
      <c r="F349" s="493"/>
      <c r="G349" s="334"/>
      <c r="H349" s="455"/>
      <c r="I349" s="766"/>
      <c r="J349" s="456">
        <f t="shared" si="21"/>
        <v>0</v>
      </c>
      <c r="K349" s="779"/>
      <c r="L349" s="457">
        <f t="shared" si="22"/>
        <v>0</v>
      </c>
      <c r="M349" s="790">
        <f t="shared" si="24"/>
        <v>0</v>
      </c>
      <c r="N349" s="829">
        <f t="shared" si="24"/>
        <v>0</v>
      </c>
      <c r="O349" s="819"/>
      <c r="P349" s="167"/>
    </row>
    <row r="350" spans="1:16" ht="18.75" customHeight="1" x14ac:dyDescent="0.15">
      <c r="A350" s="149"/>
      <c r="B350" s="216"/>
      <c r="C350" s="217"/>
      <c r="D350" s="318"/>
      <c r="E350" s="487"/>
      <c r="F350" s="493"/>
      <c r="G350" s="334"/>
      <c r="H350" s="455"/>
      <c r="I350" s="766"/>
      <c r="J350" s="456">
        <f t="shared" si="21"/>
        <v>0</v>
      </c>
      <c r="K350" s="779"/>
      <c r="L350" s="457">
        <f t="shared" si="22"/>
        <v>0</v>
      </c>
      <c r="M350" s="790">
        <f>I350-K350</f>
        <v>0</v>
      </c>
      <c r="N350" s="829">
        <f t="shared" si="24"/>
        <v>0</v>
      </c>
      <c r="O350" s="819"/>
      <c r="P350" s="167"/>
    </row>
    <row r="351" spans="1:16" ht="18.75" customHeight="1" x14ac:dyDescent="0.15">
      <c r="A351" s="149"/>
      <c r="B351" s="216"/>
      <c r="C351" s="217"/>
      <c r="D351" s="318"/>
      <c r="E351" s="487"/>
      <c r="F351" s="493"/>
      <c r="G351" s="334"/>
      <c r="H351" s="455"/>
      <c r="I351" s="766"/>
      <c r="J351" s="456">
        <f t="shared" si="21"/>
        <v>0</v>
      </c>
      <c r="K351" s="779"/>
      <c r="L351" s="457">
        <f t="shared" si="22"/>
        <v>0</v>
      </c>
      <c r="M351" s="790">
        <f t="shared" si="24"/>
        <v>0</v>
      </c>
      <c r="N351" s="829">
        <f>J351-L351</f>
        <v>0</v>
      </c>
      <c r="O351" s="819"/>
      <c r="P351" s="167"/>
    </row>
    <row r="352" spans="1:16" ht="18.75" customHeight="1" x14ac:dyDescent="0.15">
      <c r="A352" s="149"/>
      <c r="B352" s="216"/>
      <c r="C352" s="217"/>
      <c r="D352" s="318"/>
      <c r="E352" s="487"/>
      <c r="F352" s="493"/>
      <c r="G352" s="334"/>
      <c r="H352" s="455"/>
      <c r="I352" s="766"/>
      <c r="J352" s="456">
        <f t="shared" si="21"/>
        <v>0</v>
      </c>
      <c r="K352" s="779"/>
      <c r="L352" s="457">
        <f t="shared" si="22"/>
        <v>0</v>
      </c>
      <c r="M352" s="790">
        <f t="shared" si="24"/>
        <v>0</v>
      </c>
      <c r="N352" s="829">
        <f t="shared" si="24"/>
        <v>0</v>
      </c>
      <c r="O352" s="819"/>
      <c r="P352" s="167"/>
    </row>
    <row r="353" spans="1:29" s="135" customFormat="1" ht="18.75" customHeight="1" x14ac:dyDescent="0.15">
      <c r="A353" s="149"/>
      <c r="B353" s="216"/>
      <c r="C353" s="217"/>
      <c r="D353" s="318"/>
      <c r="E353" s="353" t="s">
        <v>418</v>
      </c>
      <c r="F353" s="182" t="s">
        <v>183</v>
      </c>
      <c r="G353" s="334"/>
      <c r="H353" s="455"/>
      <c r="I353" s="766"/>
      <c r="J353" s="459">
        <f>SUMIFS(J322:J352,D322:D352,"設備（部材）")</f>
        <v>0</v>
      </c>
      <c r="K353" s="779"/>
      <c r="L353" s="460">
        <f>SUMIFS(L322:L352,D322:D352,"設備（部材）")</f>
        <v>0</v>
      </c>
      <c r="M353" s="790"/>
      <c r="N353" s="831">
        <f>J353-L353</f>
        <v>0</v>
      </c>
      <c r="O353" s="819"/>
      <c r="Q353" s="134"/>
      <c r="R353" s="134"/>
      <c r="S353" s="134"/>
      <c r="T353" s="134"/>
      <c r="U353" s="134"/>
      <c r="V353" s="134"/>
      <c r="W353" s="134"/>
      <c r="X353" s="134"/>
      <c r="Y353" s="134"/>
      <c r="Z353" s="134"/>
      <c r="AA353" s="134"/>
      <c r="AB353" s="134"/>
      <c r="AC353" s="134"/>
    </row>
    <row r="354" spans="1:29" s="135" customFormat="1" ht="18.75" customHeight="1" x14ac:dyDescent="0.15">
      <c r="A354" s="149"/>
      <c r="B354" s="216"/>
      <c r="C354" s="217"/>
      <c r="D354" s="318"/>
      <c r="E354" s="353" t="s">
        <v>184</v>
      </c>
      <c r="F354" s="182" t="s">
        <v>183</v>
      </c>
      <c r="G354" s="334"/>
      <c r="H354" s="455"/>
      <c r="I354" s="766"/>
      <c r="J354" s="459">
        <f>SUMIFS(J322:J352,D322:D352,"工事")</f>
        <v>0</v>
      </c>
      <c r="K354" s="779"/>
      <c r="L354" s="460">
        <f>SUMIFS(L322:L352,D322:D352,"工事")</f>
        <v>0</v>
      </c>
      <c r="M354" s="790"/>
      <c r="N354" s="831">
        <f>J354-L354</f>
        <v>0</v>
      </c>
      <c r="O354" s="819"/>
      <c r="Q354" s="134"/>
      <c r="R354" s="134"/>
      <c r="S354" s="134"/>
      <c r="T354" s="134"/>
      <c r="U354" s="134"/>
      <c r="V354" s="134"/>
      <c r="W354" s="134"/>
      <c r="X354" s="134"/>
      <c r="Y354" s="134"/>
      <c r="Z354" s="134"/>
      <c r="AA354" s="134"/>
      <c r="AB354" s="134"/>
      <c r="AC354" s="134"/>
    </row>
    <row r="355" spans="1:29" s="135" customFormat="1" ht="18.75" customHeight="1" thickBot="1" x14ac:dyDescent="0.2">
      <c r="A355" s="149"/>
      <c r="B355" s="218"/>
      <c r="C355" s="219"/>
      <c r="D355" s="319"/>
      <c r="E355" s="354" t="s">
        <v>180</v>
      </c>
      <c r="F355" s="355" t="s">
        <v>181</v>
      </c>
      <c r="G355" s="345"/>
      <c r="H355" s="489"/>
      <c r="I355" s="774"/>
      <c r="J355" s="494">
        <f>J353+J354</f>
        <v>0</v>
      </c>
      <c r="K355" s="786"/>
      <c r="L355" s="495">
        <f>L353+L354</f>
        <v>0</v>
      </c>
      <c r="M355" s="804"/>
      <c r="N355" s="832">
        <f>J355-L355</f>
        <v>0</v>
      </c>
      <c r="O355" s="838"/>
      <c r="Q355" s="134"/>
      <c r="R355" s="134"/>
      <c r="S355" s="134"/>
      <c r="T355" s="134"/>
      <c r="U355" s="134"/>
      <c r="V355" s="134"/>
      <c r="W355" s="134"/>
      <c r="X355" s="134"/>
      <c r="Y355" s="134"/>
      <c r="Z355" s="134"/>
      <c r="AA355" s="134"/>
      <c r="AB355" s="134"/>
      <c r="AC355" s="134"/>
    </row>
    <row r="356" spans="1:29" ht="18.75" customHeight="1" x14ac:dyDescent="0.15">
      <c r="A356" s="149"/>
      <c r="B356" s="183"/>
      <c r="C356" s="184"/>
      <c r="D356" s="316"/>
      <c r="E356" s="487"/>
      <c r="F356" s="492" t="s">
        <v>182</v>
      </c>
      <c r="G356" s="334"/>
      <c r="H356" s="455"/>
      <c r="I356" s="766"/>
      <c r="J356" s="456"/>
      <c r="K356" s="779"/>
      <c r="L356" s="457"/>
      <c r="M356" s="790"/>
      <c r="N356" s="829"/>
      <c r="O356" s="819"/>
      <c r="P356" s="167"/>
    </row>
    <row r="357" spans="1:29" ht="18.75" customHeight="1" x14ac:dyDescent="0.15">
      <c r="A357" s="149"/>
      <c r="B357" s="216"/>
      <c r="C357" s="217"/>
      <c r="D357" s="318"/>
      <c r="E357" s="487"/>
      <c r="F357" s="493"/>
      <c r="G357" s="334"/>
      <c r="H357" s="455"/>
      <c r="I357" s="766"/>
      <c r="J357" s="456">
        <f t="shared" ref="J357:J387" si="25">ROUNDDOWN(H357*I357,0)</f>
        <v>0</v>
      </c>
      <c r="K357" s="779"/>
      <c r="L357" s="457">
        <f t="shared" ref="L357:L387" si="26">ROUNDDOWN(H357*K357,0)</f>
        <v>0</v>
      </c>
      <c r="M357" s="790">
        <f>I357-K357</f>
        <v>0</v>
      </c>
      <c r="N357" s="829">
        <f>J357-L357</f>
        <v>0</v>
      </c>
      <c r="O357" s="819"/>
      <c r="P357" s="167"/>
    </row>
    <row r="358" spans="1:29" ht="18.75" customHeight="1" x14ac:dyDescent="0.15">
      <c r="A358" s="149"/>
      <c r="B358" s="216"/>
      <c r="C358" s="217"/>
      <c r="D358" s="318"/>
      <c r="E358" s="487"/>
      <c r="F358" s="493"/>
      <c r="G358" s="334"/>
      <c r="H358" s="455"/>
      <c r="I358" s="766"/>
      <c r="J358" s="456">
        <f t="shared" si="25"/>
        <v>0</v>
      </c>
      <c r="K358" s="779"/>
      <c r="L358" s="457">
        <f t="shared" si="26"/>
        <v>0</v>
      </c>
      <c r="M358" s="790">
        <f t="shared" ref="M358:N376" si="27">I358-K358</f>
        <v>0</v>
      </c>
      <c r="N358" s="829">
        <f t="shared" si="27"/>
        <v>0</v>
      </c>
      <c r="O358" s="819"/>
      <c r="P358" s="167"/>
    </row>
    <row r="359" spans="1:29" ht="18.75" customHeight="1" x14ac:dyDescent="0.15">
      <c r="A359" s="149"/>
      <c r="B359" s="216"/>
      <c r="C359" s="217"/>
      <c r="D359" s="318"/>
      <c r="E359" s="487"/>
      <c r="F359" s="492"/>
      <c r="G359" s="334"/>
      <c r="H359" s="455"/>
      <c r="I359" s="766"/>
      <c r="J359" s="456">
        <f t="shared" si="25"/>
        <v>0</v>
      </c>
      <c r="K359" s="779"/>
      <c r="L359" s="457">
        <f t="shared" si="26"/>
        <v>0</v>
      </c>
      <c r="M359" s="790">
        <f t="shared" si="27"/>
        <v>0</v>
      </c>
      <c r="N359" s="829">
        <f t="shared" si="27"/>
        <v>0</v>
      </c>
      <c r="O359" s="819"/>
      <c r="P359" s="167"/>
    </row>
    <row r="360" spans="1:29" ht="18.75" customHeight="1" x14ac:dyDescent="0.15">
      <c r="A360" s="149"/>
      <c r="B360" s="216"/>
      <c r="C360" s="217"/>
      <c r="D360" s="318"/>
      <c r="E360" s="487"/>
      <c r="F360" s="492"/>
      <c r="G360" s="334"/>
      <c r="H360" s="455"/>
      <c r="I360" s="766"/>
      <c r="J360" s="456">
        <f t="shared" si="25"/>
        <v>0</v>
      </c>
      <c r="K360" s="779"/>
      <c r="L360" s="457">
        <f t="shared" si="26"/>
        <v>0</v>
      </c>
      <c r="M360" s="790">
        <f t="shared" si="27"/>
        <v>0</v>
      </c>
      <c r="N360" s="829">
        <f t="shared" si="27"/>
        <v>0</v>
      </c>
      <c r="O360" s="819"/>
      <c r="P360" s="167"/>
    </row>
    <row r="361" spans="1:29" ht="18.75" customHeight="1" x14ac:dyDescent="0.15">
      <c r="A361" s="149"/>
      <c r="B361" s="216"/>
      <c r="C361" s="217"/>
      <c r="D361" s="318"/>
      <c r="E361" s="487"/>
      <c r="F361" s="492"/>
      <c r="G361" s="334"/>
      <c r="H361" s="455"/>
      <c r="I361" s="766"/>
      <c r="J361" s="456">
        <f t="shared" si="25"/>
        <v>0</v>
      </c>
      <c r="K361" s="779"/>
      <c r="L361" s="457">
        <f t="shared" si="26"/>
        <v>0</v>
      </c>
      <c r="M361" s="790">
        <f t="shared" si="27"/>
        <v>0</v>
      </c>
      <c r="N361" s="829">
        <f t="shared" si="27"/>
        <v>0</v>
      </c>
      <c r="O361" s="819"/>
      <c r="P361" s="167"/>
    </row>
    <row r="362" spans="1:29" ht="18.75" customHeight="1" x14ac:dyDescent="0.15">
      <c r="A362" s="149"/>
      <c r="B362" s="216"/>
      <c r="C362" s="217"/>
      <c r="D362" s="318"/>
      <c r="E362" s="487"/>
      <c r="F362" s="492"/>
      <c r="G362" s="334"/>
      <c r="H362" s="455"/>
      <c r="I362" s="766"/>
      <c r="J362" s="456">
        <f t="shared" si="25"/>
        <v>0</v>
      </c>
      <c r="K362" s="779"/>
      <c r="L362" s="457">
        <f t="shared" si="26"/>
        <v>0</v>
      </c>
      <c r="M362" s="790">
        <f t="shared" si="27"/>
        <v>0</v>
      </c>
      <c r="N362" s="829">
        <f t="shared" si="27"/>
        <v>0</v>
      </c>
      <c r="O362" s="819"/>
      <c r="P362" s="167"/>
    </row>
    <row r="363" spans="1:29" ht="18.75" customHeight="1" x14ac:dyDescent="0.15">
      <c r="A363" s="149"/>
      <c r="B363" s="216"/>
      <c r="C363" s="217"/>
      <c r="D363" s="318"/>
      <c r="E363" s="487"/>
      <c r="F363" s="492"/>
      <c r="G363" s="334"/>
      <c r="H363" s="455"/>
      <c r="I363" s="766"/>
      <c r="J363" s="456">
        <f t="shared" si="25"/>
        <v>0</v>
      </c>
      <c r="K363" s="779"/>
      <c r="L363" s="457">
        <f t="shared" si="26"/>
        <v>0</v>
      </c>
      <c r="M363" s="790">
        <f t="shared" si="27"/>
        <v>0</v>
      </c>
      <c r="N363" s="829">
        <f t="shared" si="27"/>
        <v>0</v>
      </c>
      <c r="O363" s="819"/>
      <c r="P363" s="167"/>
    </row>
    <row r="364" spans="1:29" ht="18.75" customHeight="1" x14ac:dyDescent="0.15">
      <c r="A364" s="149"/>
      <c r="B364" s="216"/>
      <c r="C364" s="217"/>
      <c r="D364" s="318"/>
      <c r="E364" s="487"/>
      <c r="F364" s="492"/>
      <c r="G364" s="334"/>
      <c r="H364" s="455"/>
      <c r="I364" s="766"/>
      <c r="J364" s="456">
        <f t="shared" si="25"/>
        <v>0</v>
      </c>
      <c r="K364" s="779"/>
      <c r="L364" s="457">
        <f t="shared" si="26"/>
        <v>0</v>
      </c>
      <c r="M364" s="790">
        <f t="shared" si="27"/>
        <v>0</v>
      </c>
      <c r="N364" s="829">
        <f t="shared" si="27"/>
        <v>0</v>
      </c>
      <c r="O364" s="819"/>
      <c r="P364" s="167"/>
    </row>
    <row r="365" spans="1:29" ht="18.75" customHeight="1" x14ac:dyDescent="0.15">
      <c r="A365" s="149"/>
      <c r="B365" s="216"/>
      <c r="C365" s="217"/>
      <c r="D365" s="318"/>
      <c r="E365" s="487"/>
      <c r="F365" s="492"/>
      <c r="G365" s="334"/>
      <c r="H365" s="455"/>
      <c r="I365" s="766"/>
      <c r="J365" s="456">
        <f t="shared" si="25"/>
        <v>0</v>
      </c>
      <c r="K365" s="779"/>
      <c r="L365" s="457">
        <f t="shared" si="26"/>
        <v>0</v>
      </c>
      <c r="M365" s="790">
        <f t="shared" si="27"/>
        <v>0</v>
      </c>
      <c r="N365" s="829">
        <f t="shared" si="27"/>
        <v>0</v>
      </c>
      <c r="O365" s="819"/>
      <c r="P365" s="167"/>
    </row>
    <row r="366" spans="1:29" ht="18.75" customHeight="1" x14ac:dyDescent="0.15">
      <c r="A366" s="149"/>
      <c r="B366" s="216"/>
      <c r="C366" s="217"/>
      <c r="D366" s="318"/>
      <c r="E366" s="487"/>
      <c r="F366" s="492"/>
      <c r="G366" s="334"/>
      <c r="H366" s="455"/>
      <c r="I366" s="766"/>
      <c r="J366" s="456">
        <f t="shared" si="25"/>
        <v>0</v>
      </c>
      <c r="K366" s="779"/>
      <c r="L366" s="457">
        <f t="shared" si="26"/>
        <v>0</v>
      </c>
      <c r="M366" s="790">
        <f t="shared" si="27"/>
        <v>0</v>
      </c>
      <c r="N366" s="829">
        <f t="shared" si="27"/>
        <v>0</v>
      </c>
      <c r="O366" s="819"/>
      <c r="P366" s="167"/>
    </row>
    <row r="367" spans="1:29" ht="18.75" customHeight="1" x14ac:dyDescent="0.15">
      <c r="A367" s="149"/>
      <c r="B367" s="216"/>
      <c r="C367" s="217"/>
      <c r="D367" s="318"/>
      <c r="E367" s="487"/>
      <c r="F367" s="492"/>
      <c r="G367" s="334"/>
      <c r="H367" s="455"/>
      <c r="I367" s="766"/>
      <c r="J367" s="456">
        <f t="shared" si="25"/>
        <v>0</v>
      </c>
      <c r="K367" s="779"/>
      <c r="L367" s="457">
        <f t="shared" si="26"/>
        <v>0</v>
      </c>
      <c r="M367" s="790">
        <f t="shared" si="27"/>
        <v>0</v>
      </c>
      <c r="N367" s="829">
        <f t="shared" si="27"/>
        <v>0</v>
      </c>
      <c r="O367" s="819"/>
      <c r="P367" s="167"/>
    </row>
    <row r="368" spans="1:29" ht="18.75" customHeight="1" x14ac:dyDescent="0.15">
      <c r="A368" s="149"/>
      <c r="B368" s="216"/>
      <c r="C368" s="217"/>
      <c r="D368" s="318"/>
      <c r="E368" s="487"/>
      <c r="F368" s="492"/>
      <c r="G368" s="334"/>
      <c r="H368" s="455"/>
      <c r="I368" s="766"/>
      <c r="J368" s="456">
        <f t="shared" si="25"/>
        <v>0</v>
      </c>
      <c r="K368" s="779"/>
      <c r="L368" s="457">
        <f t="shared" si="26"/>
        <v>0</v>
      </c>
      <c r="M368" s="790">
        <f t="shared" si="27"/>
        <v>0</v>
      </c>
      <c r="N368" s="829">
        <f t="shared" si="27"/>
        <v>0</v>
      </c>
      <c r="O368" s="819"/>
      <c r="P368" s="167"/>
    </row>
    <row r="369" spans="1:16" ht="18.75" customHeight="1" x14ac:dyDescent="0.15">
      <c r="A369" s="149"/>
      <c r="B369" s="216"/>
      <c r="C369" s="217"/>
      <c r="D369" s="318"/>
      <c r="E369" s="487"/>
      <c r="F369" s="492"/>
      <c r="G369" s="334"/>
      <c r="H369" s="455"/>
      <c r="I369" s="766"/>
      <c r="J369" s="456">
        <f t="shared" si="25"/>
        <v>0</v>
      </c>
      <c r="K369" s="779"/>
      <c r="L369" s="457">
        <f t="shared" si="26"/>
        <v>0</v>
      </c>
      <c r="M369" s="790">
        <f t="shared" si="27"/>
        <v>0</v>
      </c>
      <c r="N369" s="829">
        <f t="shared" si="27"/>
        <v>0</v>
      </c>
      <c r="O369" s="819"/>
      <c r="P369" s="167"/>
    </row>
    <row r="370" spans="1:16" ht="18.75" customHeight="1" x14ac:dyDescent="0.15">
      <c r="A370" s="149"/>
      <c r="B370" s="216"/>
      <c r="C370" s="217"/>
      <c r="D370" s="318"/>
      <c r="E370" s="487"/>
      <c r="F370" s="492"/>
      <c r="G370" s="334"/>
      <c r="H370" s="455"/>
      <c r="I370" s="766"/>
      <c r="J370" s="456">
        <f t="shared" si="25"/>
        <v>0</v>
      </c>
      <c r="K370" s="779"/>
      <c r="L370" s="457">
        <f t="shared" si="26"/>
        <v>0</v>
      </c>
      <c r="M370" s="790">
        <f t="shared" si="27"/>
        <v>0</v>
      </c>
      <c r="N370" s="829">
        <f t="shared" si="27"/>
        <v>0</v>
      </c>
      <c r="O370" s="819"/>
      <c r="P370" s="167"/>
    </row>
    <row r="371" spans="1:16" ht="18.75" customHeight="1" x14ac:dyDescent="0.15">
      <c r="A371" s="149"/>
      <c r="B371" s="216"/>
      <c r="C371" s="217"/>
      <c r="D371" s="318"/>
      <c r="E371" s="487"/>
      <c r="F371" s="492"/>
      <c r="G371" s="334"/>
      <c r="H371" s="455"/>
      <c r="I371" s="766"/>
      <c r="J371" s="456">
        <f t="shared" si="25"/>
        <v>0</v>
      </c>
      <c r="K371" s="779"/>
      <c r="L371" s="457">
        <f t="shared" si="26"/>
        <v>0</v>
      </c>
      <c r="M371" s="790">
        <f t="shared" si="27"/>
        <v>0</v>
      </c>
      <c r="N371" s="829">
        <f t="shared" si="27"/>
        <v>0</v>
      </c>
      <c r="O371" s="819"/>
      <c r="P371" s="167"/>
    </row>
    <row r="372" spans="1:16" ht="18.75" customHeight="1" x14ac:dyDescent="0.15">
      <c r="A372" s="149"/>
      <c r="B372" s="216"/>
      <c r="C372" s="217"/>
      <c r="D372" s="318"/>
      <c r="E372" s="487"/>
      <c r="F372" s="492"/>
      <c r="G372" s="334"/>
      <c r="H372" s="455"/>
      <c r="I372" s="766"/>
      <c r="J372" s="456">
        <f t="shared" si="25"/>
        <v>0</v>
      </c>
      <c r="K372" s="779"/>
      <c r="L372" s="457">
        <f t="shared" si="26"/>
        <v>0</v>
      </c>
      <c r="M372" s="790">
        <f t="shared" si="27"/>
        <v>0</v>
      </c>
      <c r="N372" s="829">
        <f t="shared" si="27"/>
        <v>0</v>
      </c>
      <c r="O372" s="819"/>
      <c r="P372" s="167"/>
    </row>
    <row r="373" spans="1:16" ht="18.75" customHeight="1" x14ac:dyDescent="0.15">
      <c r="A373" s="149"/>
      <c r="B373" s="216"/>
      <c r="C373" s="217"/>
      <c r="D373" s="318"/>
      <c r="E373" s="487"/>
      <c r="F373" s="492"/>
      <c r="G373" s="334"/>
      <c r="H373" s="455"/>
      <c r="I373" s="766"/>
      <c r="J373" s="456">
        <f t="shared" si="25"/>
        <v>0</v>
      </c>
      <c r="K373" s="779"/>
      <c r="L373" s="457">
        <f t="shared" si="26"/>
        <v>0</v>
      </c>
      <c r="M373" s="790">
        <f t="shared" si="27"/>
        <v>0</v>
      </c>
      <c r="N373" s="829">
        <f t="shared" si="27"/>
        <v>0</v>
      </c>
      <c r="O373" s="819"/>
      <c r="P373" s="167"/>
    </row>
    <row r="374" spans="1:16" ht="18.75" customHeight="1" x14ac:dyDescent="0.15">
      <c r="A374" s="149"/>
      <c r="B374" s="216"/>
      <c r="C374" s="217"/>
      <c r="D374" s="318"/>
      <c r="E374" s="487"/>
      <c r="F374" s="492"/>
      <c r="G374" s="334"/>
      <c r="H374" s="455"/>
      <c r="I374" s="766"/>
      <c r="J374" s="456">
        <f t="shared" si="25"/>
        <v>0</v>
      </c>
      <c r="K374" s="779"/>
      <c r="L374" s="457">
        <f t="shared" si="26"/>
        <v>0</v>
      </c>
      <c r="M374" s="790">
        <f t="shared" si="27"/>
        <v>0</v>
      </c>
      <c r="N374" s="829">
        <f t="shared" si="27"/>
        <v>0</v>
      </c>
      <c r="O374" s="819"/>
      <c r="P374" s="167"/>
    </row>
    <row r="375" spans="1:16" ht="18.75" customHeight="1" x14ac:dyDescent="0.15">
      <c r="A375" s="149"/>
      <c r="B375" s="216"/>
      <c r="C375" s="217"/>
      <c r="D375" s="318"/>
      <c r="E375" s="487"/>
      <c r="F375" s="492"/>
      <c r="G375" s="334"/>
      <c r="H375" s="455"/>
      <c r="I375" s="766"/>
      <c r="J375" s="456">
        <f t="shared" si="25"/>
        <v>0</v>
      </c>
      <c r="K375" s="779"/>
      <c r="L375" s="457">
        <f t="shared" si="26"/>
        <v>0</v>
      </c>
      <c r="M375" s="790">
        <f t="shared" si="27"/>
        <v>0</v>
      </c>
      <c r="N375" s="829">
        <f t="shared" si="27"/>
        <v>0</v>
      </c>
      <c r="O375" s="819"/>
      <c r="P375" s="167"/>
    </row>
    <row r="376" spans="1:16" ht="18.75" customHeight="1" x14ac:dyDescent="0.15">
      <c r="A376" s="149"/>
      <c r="B376" s="216"/>
      <c r="C376" s="217"/>
      <c r="D376" s="318"/>
      <c r="E376" s="487"/>
      <c r="F376" s="492"/>
      <c r="G376" s="334"/>
      <c r="H376" s="455"/>
      <c r="I376" s="766"/>
      <c r="J376" s="456">
        <f t="shared" si="25"/>
        <v>0</v>
      </c>
      <c r="K376" s="779"/>
      <c r="L376" s="457">
        <f t="shared" si="26"/>
        <v>0</v>
      </c>
      <c r="M376" s="790">
        <f t="shared" si="27"/>
        <v>0</v>
      </c>
      <c r="N376" s="829">
        <f t="shared" si="27"/>
        <v>0</v>
      </c>
      <c r="O376" s="819"/>
      <c r="P376" s="167"/>
    </row>
    <row r="377" spans="1:16" ht="18.75" customHeight="1" x14ac:dyDescent="0.15">
      <c r="A377" s="149"/>
      <c r="B377" s="216"/>
      <c r="C377" s="217"/>
      <c r="D377" s="318"/>
      <c r="E377" s="487"/>
      <c r="F377" s="493"/>
      <c r="G377" s="334"/>
      <c r="H377" s="455"/>
      <c r="I377" s="766"/>
      <c r="J377" s="456">
        <f t="shared" si="25"/>
        <v>0</v>
      </c>
      <c r="K377" s="779"/>
      <c r="L377" s="457">
        <f t="shared" si="26"/>
        <v>0</v>
      </c>
      <c r="M377" s="790">
        <f t="shared" ref="M377:N387" si="28">I377-K377</f>
        <v>0</v>
      </c>
      <c r="N377" s="829">
        <f t="shared" si="28"/>
        <v>0</v>
      </c>
      <c r="O377" s="819"/>
      <c r="P377" s="167"/>
    </row>
    <row r="378" spans="1:16" ht="18.75" customHeight="1" x14ac:dyDescent="0.15">
      <c r="A378" s="149"/>
      <c r="B378" s="216"/>
      <c r="C378" s="217"/>
      <c r="D378" s="318"/>
      <c r="E378" s="487"/>
      <c r="F378" s="493"/>
      <c r="G378" s="334"/>
      <c r="H378" s="455"/>
      <c r="I378" s="766"/>
      <c r="J378" s="456">
        <f t="shared" si="25"/>
        <v>0</v>
      </c>
      <c r="K378" s="779"/>
      <c r="L378" s="457">
        <f t="shared" si="26"/>
        <v>0</v>
      </c>
      <c r="M378" s="790">
        <f t="shared" si="28"/>
        <v>0</v>
      </c>
      <c r="N378" s="829">
        <f t="shared" si="28"/>
        <v>0</v>
      </c>
      <c r="O378" s="819"/>
      <c r="P378" s="167"/>
    </row>
    <row r="379" spans="1:16" ht="18.75" customHeight="1" x14ac:dyDescent="0.15">
      <c r="A379" s="149"/>
      <c r="B379" s="216"/>
      <c r="C379" s="217"/>
      <c r="D379" s="318"/>
      <c r="E379" s="487"/>
      <c r="F379" s="493"/>
      <c r="G379" s="334"/>
      <c r="H379" s="455"/>
      <c r="I379" s="766"/>
      <c r="J379" s="456">
        <f t="shared" si="25"/>
        <v>0</v>
      </c>
      <c r="K379" s="779"/>
      <c r="L379" s="457">
        <f t="shared" si="26"/>
        <v>0</v>
      </c>
      <c r="M379" s="790">
        <f t="shared" si="28"/>
        <v>0</v>
      </c>
      <c r="N379" s="829">
        <f t="shared" si="28"/>
        <v>0</v>
      </c>
      <c r="O379" s="819"/>
      <c r="P379" s="167"/>
    </row>
    <row r="380" spans="1:16" ht="18.75" customHeight="1" x14ac:dyDescent="0.15">
      <c r="A380" s="149"/>
      <c r="B380" s="216"/>
      <c r="C380" s="217"/>
      <c r="D380" s="318"/>
      <c r="E380" s="487"/>
      <c r="F380" s="493"/>
      <c r="G380" s="334"/>
      <c r="H380" s="455"/>
      <c r="I380" s="766"/>
      <c r="J380" s="456">
        <f t="shared" si="25"/>
        <v>0</v>
      </c>
      <c r="K380" s="779"/>
      <c r="L380" s="457">
        <f t="shared" si="26"/>
        <v>0</v>
      </c>
      <c r="M380" s="790">
        <f t="shared" si="28"/>
        <v>0</v>
      </c>
      <c r="N380" s="829">
        <f t="shared" si="28"/>
        <v>0</v>
      </c>
      <c r="O380" s="819"/>
      <c r="P380" s="167"/>
    </row>
    <row r="381" spans="1:16" ht="18.75" customHeight="1" x14ac:dyDescent="0.15">
      <c r="A381" s="149"/>
      <c r="B381" s="216"/>
      <c r="C381" s="217"/>
      <c r="D381" s="318"/>
      <c r="E381" s="487"/>
      <c r="F381" s="493"/>
      <c r="G381" s="334"/>
      <c r="H381" s="455"/>
      <c r="I381" s="766"/>
      <c r="J381" s="456">
        <f t="shared" si="25"/>
        <v>0</v>
      </c>
      <c r="K381" s="779"/>
      <c r="L381" s="457">
        <f t="shared" si="26"/>
        <v>0</v>
      </c>
      <c r="M381" s="790">
        <f t="shared" si="28"/>
        <v>0</v>
      </c>
      <c r="N381" s="829">
        <f t="shared" si="28"/>
        <v>0</v>
      </c>
      <c r="O381" s="819"/>
      <c r="P381" s="167"/>
    </row>
    <row r="382" spans="1:16" ht="18.75" customHeight="1" x14ac:dyDescent="0.15">
      <c r="A382" s="149"/>
      <c r="B382" s="216"/>
      <c r="C382" s="217"/>
      <c r="D382" s="318"/>
      <c r="E382" s="487"/>
      <c r="F382" s="493"/>
      <c r="G382" s="334"/>
      <c r="H382" s="455"/>
      <c r="I382" s="766"/>
      <c r="J382" s="456">
        <f t="shared" si="25"/>
        <v>0</v>
      </c>
      <c r="K382" s="779"/>
      <c r="L382" s="457">
        <f t="shared" si="26"/>
        <v>0</v>
      </c>
      <c r="M382" s="790">
        <f t="shared" si="28"/>
        <v>0</v>
      </c>
      <c r="N382" s="829">
        <f t="shared" si="28"/>
        <v>0</v>
      </c>
      <c r="O382" s="819"/>
      <c r="P382" s="167"/>
    </row>
    <row r="383" spans="1:16" ht="18.75" customHeight="1" x14ac:dyDescent="0.15">
      <c r="A383" s="149"/>
      <c r="B383" s="216"/>
      <c r="C383" s="217"/>
      <c r="D383" s="318"/>
      <c r="E383" s="487"/>
      <c r="F383" s="493"/>
      <c r="G383" s="334"/>
      <c r="H383" s="455"/>
      <c r="I383" s="766"/>
      <c r="J383" s="456">
        <f t="shared" si="25"/>
        <v>0</v>
      </c>
      <c r="K383" s="779"/>
      <c r="L383" s="457">
        <f t="shared" si="26"/>
        <v>0</v>
      </c>
      <c r="M383" s="790">
        <f t="shared" si="28"/>
        <v>0</v>
      </c>
      <c r="N383" s="829">
        <f t="shared" si="28"/>
        <v>0</v>
      </c>
      <c r="O383" s="819"/>
      <c r="P383" s="167"/>
    </row>
    <row r="384" spans="1:16" ht="18.75" customHeight="1" x14ac:dyDescent="0.15">
      <c r="A384" s="149"/>
      <c r="B384" s="216"/>
      <c r="C384" s="217"/>
      <c r="D384" s="318"/>
      <c r="E384" s="487"/>
      <c r="F384" s="493"/>
      <c r="G384" s="334"/>
      <c r="H384" s="455"/>
      <c r="I384" s="766"/>
      <c r="J384" s="456">
        <f t="shared" si="25"/>
        <v>0</v>
      </c>
      <c r="K384" s="779"/>
      <c r="L384" s="457">
        <f t="shared" si="26"/>
        <v>0</v>
      </c>
      <c r="M384" s="790">
        <f t="shared" si="28"/>
        <v>0</v>
      </c>
      <c r="N384" s="829">
        <f t="shared" si="28"/>
        <v>0</v>
      </c>
      <c r="O384" s="819"/>
      <c r="P384" s="167"/>
    </row>
    <row r="385" spans="1:29" ht="18.75" customHeight="1" x14ac:dyDescent="0.15">
      <c r="A385" s="149"/>
      <c r="B385" s="216"/>
      <c r="C385" s="217"/>
      <c r="D385" s="318"/>
      <c r="E385" s="487"/>
      <c r="F385" s="493"/>
      <c r="G385" s="334"/>
      <c r="H385" s="455"/>
      <c r="I385" s="766"/>
      <c r="J385" s="456">
        <f t="shared" si="25"/>
        <v>0</v>
      </c>
      <c r="K385" s="779"/>
      <c r="L385" s="457">
        <f t="shared" si="26"/>
        <v>0</v>
      </c>
      <c r="M385" s="790">
        <f t="shared" si="28"/>
        <v>0</v>
      </c>
      <c r="N385" s="829">
        <f t="shared" si="28"/>
        <v>0</v>
      </c>
      <c r="O385" s="819"/>
      <c r="P385" s="167"/>
    </row>
    <row r="386" spans="1:29" ht="18.75" customHeight="1" x14ac:dyDescent="0.15">
      <c r="A386" s="149"/>
      <c r="B386" s="216"/>
      <c r="C386" s="217"/>
      <c r="D386" s="318"/>
      <c r="E386" s="487"/>
      <c r="F386" s="493"/>
      <c r="G386" s="334"/>
      <c r="H386" s="455"/>
      <c r="I386" s="766"/>
      <c r="J386" s="456">
        <f t="shared" si="25"/>
        <v>0</v>
      </c>
      <c r="K386" s="779"/>
      <c r="L386" s="457">
        <f t="shared" si="26"/>
        <v>0</v>
      </c>
      <c r="M386" s="790">
        <f t="shared" si="28"/>
        <v>0</v>
      </c>
      <c r="N386" s="829">
        <f t="shared" si="28"/>
        <v>0</v>
      </c>
      <c r="O386" s="819"/>
      <c r="P386" s="167"/>
    </row>
    <row r="387" spans="1:29" ht="18.75" customHeight="1" x14ac:dyDescent="0.15">
      <c r="A387" s="149"/>
      <c r="B387" s="216"/>
      <c r="C387" s="217"/>
      <c r="D387" s="318"/>
      <c r="E387" s="487"/>
      <c r="F387" s="493"/>
      <c r="G387" s="334"/>
      <c r="H387" s="455"/>
      <c r="I387" s="766"/>
      <c r="J387" s="456">
        <f t="shared" si="25"/>
        <v>0</v>
      </c>
      <c r="K387" s="779"/>
      <c r="L387" s="457">
        <f t="shared" si="26"/>
        <v>0</v>
      </c>
      <c r="M387" s="790">
        <f t="shared" si="28"/>
        <v>0</v>
      </c>
      <c r="N387" s="829">
        <f t="shared" si="28"/>
        <v>0</v>
      </c>
      <c r="O387" s="819"/>
      <c r="P387" s="167"/>
    </row>
    <row r="388" spans="1:29" s="135" customFormat="1" ht="18.75" customHeight="1" x14ac:dyDescent="0.15">
      <c r="A388" s="149"/>
      <c r="B388" s="216"/>
      <c r="C388" s="217"/>
      <c r="D388" s="318"/>
      <c r="E388" s="353" t="s">
        <v>418</v>
      </c>
      <c r="F388" s="182" t="s">
        <v>183</v>
      </c>
      <c r="G388" s="334"/>
      <c r="H388" s="455"/>
      <c r="I388" s="766"/>
      <c r="J388" s="459">
        <f>SUMIFS(J357:J387,D357:D387,"設備（部材）")</f>
        <v>0</v>
      </c>
      <c r="K388" s="779"/>
      <c r="L388" s="460">
        <f>SUMIFS(L357:L387,D357:D387,"設備（部材）")</f>
        <v>0</v>
      </c>
      <c r="M388" s="790"/>
      <c r="N388" s="831">
        <f>J388-L388</f>
        <v>0</v>
      </c>
      <c r="O388" s="819"/>
      <c r="Q388" s="134"/>
      <c r="R388" s="134"/>
      <c r="S388" s="134"/>
      <c r="T388" s="134"/>
      <c r="U388" s="134"/>
      <c r="V388" s="134"/>
      <c r="W388" s="134"/>
      <c r="X388" s="134"/>
      <c r="Y388" s="134"/>
      <c r="Z388" s="134"/>
      <c r="AA388" s="134"/>
      <c r="AB388" s="134"/>
      <c r="AC388" s="134"/>
    </row>
    <row r="389" spans="1:29" s="135" customFormat="1" ht="18.75" customHeight="1" x14ac:dyDescent="0.15">
      <c r="A389" s="149"/>
      <c r="B389" s="216"/>
      <c r="C389" s="217"/>
      <c r="D389" s="318"/>
      <c r="E389" s="353" t="s">
        <v>184</v>
      </c>
      <c r="F389" s="182" t="s">
        <v>183</v>
      </c>
      <c r="G389" s="334"/>
      <c r="H389" s="455"/>
      <c r="I389" s="766"/>
      <c r="J389" s="459">
        <f>SUMIFS(J357:J387,D357:D387,"工事")</f>
        <v>0</v>
      </c>
      <c r="K389" s="779"/>
      <c r="L389" s="460">
        <f>SUMIFS(L357:L387,D357:D387,"工事")</f>
        <v>0</v>
      </c>
      <c r="M389" s="790"/>
      <c r="N389" s="831">
        <f>J389-L389</f>
        <v>0</v>
      </c>
      <c r="O389" s="819"/>
      <c r="Q389" s="134"/>
      <c r="R389" s="134"/>
      <c r="S389" s="134"/>
      <c r="T389" s="134"/>
      <c r="U389" s="134"/>
      <c r="V389" s="134"/>
      <c r="W389" s="134"/>
      <c r="X389" s="134"/>
      <c r="Y389" s="134"/>
      <c r="Z389" s="134"/>
      <c r="AA389" s="134"/>
      <c r="AB389" s="134"/>
      <c r="AC389" s="134"/>
    </row>
    <row r="390" spans="1:29" s="135" customFormat="1" ht="18.75" customHeight="1" thickBot="1" x14ac:dyDescent="0.2">
      <c r="A390" s="149"/>
      <c r="B390" s="218"/>
      <c r="C390" s="219"/>
      <c r="D390" s="319"/>
      <c r="E390" s="354" t="s">
        <v>180</v>
      </c>
      <c r="F390" s="355" t="s">
        <v>181</v>
      </c>
      <c r="G390" s="345"/>
      <c r="H390" s="489"/>
      <c r="I390" s="774"/>
      <c r="J390" s="494">
        <f>J388+J389</f>
        <v>0</v>
      </c>
      <c r="K390" s="786"/>
      <c r="L390" s="495">
        <f>L388+L389</f>
        <v>0</v>
      </c>
      <c r="M390" s="804"/>
      <c r="N390" s="832">
        <f>J390-L390</f>
        <v>0</v>
      </c>
      <c r="O390" s="838"/>
      <c r="Q390" s="134"/>
      <c r="R390" s="134"/>
      <c r="S390" s="134"/>
      <c r="T390" s="134"/>
      <c r="U390" s="134"/>
      <c r="V390" s="134"/>
      <c r="W390" s="134"/>
      <c r="X390" s="134"/>
      <c r="Y390" s="134"/>
      <c r="Z390" s="134"/>
      <c r="AA390" s="134"/>
      <c r="AB390" s="134"/>
      <c r="AC390" s="134"/>
    </row>
    <row r="391" spans="1:29" ht="18.75" customHeight="1" x14ac:dyDescent="0.15">
      <c r="A391" s="149"/>
      <c r="B391" s="183"/>
      <c r="C391" s="184"/>
      <c r="D391" s="316"/>
      <c r="E391" s="487"/>
      <c r="F391" s="492" t="s">
        <v>182</v>
      </c>
      <c r="G391" s="334"/>
      <c r="H391" s="455"/>
      <c r="I391" s="766"/>
      <c r="J391" s="456"/>
      <c r="K391" s="779"/>
      <c r="L391" s="457"/>
      <c r="M391" s="790"/>
      <c r="N391" s="829"/>
      <c r="O391" s="819"/>
      <c r="P391" s="167"/>
    </row>
    <row r="392" spans="1:29" ht="18.75" customHeight="1" x14ac:dyDescent="0.15">
      <c r="A392" s="149"/>
      <c r="B392" s="216"/>
      <c r="C392" s="217"/>
      <c r="D392" s="318"/>
      <c r="E392" s="487"/>
      <c r="F392" s="493"/>
      <c r="G392" s="334"/>
      <c r="H392" s="455"/>
      <c r="I392" s="766"/>
      <c r="J392" s="456">
        <f t="shared" ref="J392:J422" si="29">ROUNDDOWN(H392*I392,0)</f>
        <v>0</v>
      </c>
      <c r="K392" s="779"/>
      <c r="L392" s="457">
        <f t="shared" ref="L392:L422" si="30">ROUNDDOWN(H392*K392,0)</f>
        <v>0</v>
      </c>
      <c r="M392" s="790">
        <f>I392-K392</f>
        <v>0</v>
      </c>
      <c r="N392" s="829">
        <f>J392-L392</f>
        <v>0</v>
      </c>
      <c r="O392" s="819"/>
      <c r="P392" s="167"/>
    </row>
    <row r="393" spans="1:29" ht="18.75" customHeight="1" x14ac:dyDescent="0.15">
      <c r="A393" s="149"/>
      <c r="B393" s="216"/>
      <c r="C393" s="217"/>
      <c r="D393" s="318"/>
      <c r="E393" s="487"/>
      <c r="F393" s="493"/>
      <c r="G393" s="334"/>
      <c r="H393" s="455"/>
      <c r="I393" s="766"/>
      <c r="J393" s="456">
        <f t="shared" si="29"/>
        <v>0</v>
      </c>
      <c r="K393" s="779"/>
      <c r="L393" s="457">
        <f t="shared" si="30"/>
        <v>0</v>
      </c>
      <c r="M393" s="790">
        <f t="shared" ref="M393:N411" si="31">I393-K393</f>
        <v>0</v>
      </c>
      <c r="N393" s="829">
        <f t="shared" si="31"/>
        <v>0</v>
      </c>
      <c r="O393" s="819"/>
      <c r="P393" s="167"/>
    </row>
    <row r="394" spans="1:29" ht="18.75" customHeight="1" x14ac:dyDescent="0.15">
      <c r="A394" s="149"/>
      <c r="B394" s="216"/>
      <c r="C394" s="217"/>
      <c r="D394" s="318"/>
      <c r="E394" s="487"/>
      <c r="F394" s="492"/>
      <c r="G394" s="334"/>
      <c r="H394" s="455"/>
      <c r="I394" s="766"/>
      <c r="J394" s="456">
        <f t="shared" si="29"/>
        <v>0</v>
      </c>
      <c r="K394" s="779"/>
      <c r="L394" s="457">
        <f t="shared" si="30"/>
        <v>0</v>
      </c>
      <c r="M394" s="790">
        <f t="shared" si="31"/>
        <v>0</v>
      </c>
      <c r="N394" s="829">
        <f t="shared" si="31"/>
        <v>0</v>
      </c>
      <c r="O394" s="819"/>
      <c r="P394" s="167"/>
    </row>
    <row r="395" spans="1:29" ht="18.75" customHeight="1" x14ac:dyDescent="0.15">
      <c r="A395" s="149"/>
      <c r="B395" s="216"/>
      <c r="C395" s="217"/>
      <c r="D395" s="318"/>
      <c r="E395" s="487"/>
      <c r="F395" s="492"/>
      <c r="G395" s="334"/>
      <c r="H395" s="455"/>
      <c r="I395" s="766"/>
      <c r="J395" s="456">
        <f t="shared" si="29"/>
        <v>0</v>
      </c>
      <c r="K395" s="779"/>
      <c r="L395" s="457">
        <f t="shared" si="30"/>
        <v>0</v>
      </c>
      <c r="M395" s="790">
        <f t="shared" si="31"/>
        <v>0</v>
      </c>
      <c r="N395" s="829">
        <f t="shared" si="31"/>
        <v>0</v>
      </c>
      <c r="O395" s="819"/>
      <c r="P395" s="167"/>
    </row>
    <row r="396" spans="1:29" ht="18.75" customHeight="1" x14ac:dyDescent="0.15">
      <c r="A396" s="149"/>
      <c r="B396" s="216"/>
      <c r="C396" s="217"/>
      <c r="D396" s="318"/>
      <c r="E396" s="487"/>
      <c r="F396" s="492"/>
      <c r="G396" s="334"/>
      <c r="H396" s="455"/>
      <c r="I396" s="766"/>
      <c r="J396" s="456">
        <f t="shared" si="29"/>
        <v>0</v>
      </c>
      <c r="K396" s="779"/>
      <c r="L396" s="457">
        <f t="shared" si="30"/>
        <v>0</v>
      </c>
      <c r="M396" s="790">
        <f t="shared" si="31"/>
        <v>0</v>
      </c>
      <c r="N396" s="829">
        <f t="shared" si="31"/>
        <v>0</v>
      </c>
      <c r="O396" s="819"/>
      <c r="P396" s="167"/>
    </row>
    <row r="397" spans="1:29" ht="18.75" customHeight="1" x14ac:dyDescent="0.15">
      <c r="A397" s="149"/>
      <c r="B397" s="216"/>
      <c r="C397" s="217"/>
      <c r="D397" s="318"/>
      <c r="E397" s="487"/>
      <c r="F397" s="492"/>
      <c r="G397" s="334"/>
      <c r="H397" s="455"/>
      <c r="I397" s="766"/>
      <c r="J397" s="456">
        <f t="shared" si="29"/>
        <v>0</v>
      </c>
      <c r="K397" s="779"/>
      <c r="L397" s="457">
        <f t="shared" si="30"/>
        <v>0</v>
      </c>
      <c r="M397" s="790">
        <f t="shared" si="31"/>
        <v>0</v>
      </c>
      <c r="N397" s="829">
        <f t="shared" si="31"/>
        <v>0</v>
      </c>
      <c r="O397" s="819"/>
      <c r="P397" s="167"/>
    </row>
    <row r="398" spans="1:29" ht="18.75" customHeight="1" x14ac:dyDescent="0.15">
      <c r="A398" s="149"/>
      <c r="B398" s="216"/>
      <c r="C398" s="217"/>
      <c r="D398" s="318"/>
      <c r="E398" s="487"/>
      <c r="F398" s="492"/>
      <c r="G398" s="334"/>
      <c r="H398" s="455"/>
      <c r="I398" s="766"/>
      <c r="J398" s="456">
        <f t="shared" si="29"/>
        <v>0</v>
      </c>
      <c r="K398" s="779"/>
      <c r="L398" s="457">
        <f t="shared" si="30"/>
        <v>0</v>
      </c>
      <c r="M398" s="790">
        <f t="shared" si="31"/>
        <v>0</v>
      </c>
      <c r="N398" s="829">
        <f t="shared" si="31"/>
        <v>0</v>
      </c>
      <c r="O398" s="819"/>
      <c r="P398" s="167"/>
    </row>
    <row r="399" spans="1:29" ht="18.75" customHeight="1" x14ac:dyDescent="0.15">
      <c r="A399" s="149"/>
      <c r="B399" s="216"/>
      <c r="C399" s="217"/>
      <c r="D399" s="318"/>
      <c r="E399" s="487"/>
      <c r="F399" s="492"/>
      <c r="G399" s="334"/>
      <c r="H399" s="455"/>
      <c r="I399" s="766"/>
      <c r="J399" s="456">
        <f t="shared" si="29"/>
        <v>0</v>
      </c>
      <c r="K399" s="779"/>
      <c r="L399" s="457">
        <f t="shared" si="30"/>
        <v>0</v>
      </c>
      <c r="M399" s="790">
        <f t="shared" si="31"/>
        <v>0</v>
      </c>
      <c r="N399" s="829">
        <f t="shared" si="31"/>
        <v>0</v>
      </c>
      <c r="O399" s="819"/>
      <c r="P399" s="167"/>
    </row>
    <row r="400" spans="1:29" ht="18.75" customHeight="1" x14ac:dyDescent="0.15">
      <c r="A400" s="149"/>
      <c r="B400" s="216"/>
      <c r="C400" s="217"/>
      <c r="D400" s="318"/>
      <c r="E400" s="487"/>
      <c r="F400" s="492"/>
      <c r="G400" s="334"/>
      <c r="H400" s="455"/>
      <c r="I400" s="766"/>
      <c r="J400" s="456">
        <f t="shared" si="29"/>
        <v>0</v>
      </c>
      <c r="K400" s="779"/>
      <c r="L400" s="457">
        <f t="shared" si="30"/>
        <v>0</v>
      </c>
      <c r="M400" s="790">
        <f t="shared" si="31"/>
        <v>0</v>
      </c>
      <c r="N400" s="829">
        <f t="shared" si="31"/>
        <v>0</v>
      </c>
      <c r="O400" s="819"/>
      <c r="P400" s="167"/>
    </row>
    <row r="401" spans="1:16" ht="18.75" customHeight="1" x14ac:dyDescent="0.15">
      <c r="A401" s="149"/>
      <c r="B401" s="216"/>
      <c r="C401" s="217"/>
      <c r="D401" s="318"/>
      <c r="E401" s="487"/>
      <c r="F401" s="492"/>
      <c r="G401" s="334"/>
      <c r="H401" s="455"/>
      <c r="I401" s="766"/>
      <c r="J401" s="456">
        <f t="shared" si="29"/>
        <v>0</v>
      </c>
      <c r="K401" s="779"/>
      <c r="L401" s="457">
        <f t="shared" si="30"/>
        <v>0</v>
      </c>
      <c r="M401" s="790">
        <f t="shared" si="31"/>
        <v>0</v>
      </c>
      <c r="N401" s="829">
        <f t="shared" si="31"/>
        <v>0</v>
      </c>
      <c r="O401" s="819"/>
      <c r="P401" s="167"/>
    </row>
    <row r="402" spans="1:16" ht="18.75" customHeight="1" x14ac:dyDescent="0.15">
      <c r="A402" s="149"/>
      <c r="B402" s="216"/>
      <c r="C402" s="217"/>
      <c r="D402" s="318"/>
      <c r="E402" s="487"/>
      <c r="F402" s="492"/>
      <c r="G402" s="334"/>
      <c r="H402" s="455"/>
      <c r="I402" s="766"/>
      <c r="J402" s="456">
        <f t="shared" si="29"/>
        <v>0</v>
      </c>
      <c r="K402" s="779"/>
      <c r="L402" s="457">
        <f t="shared" si="30"/>
        <v>0</v>
      </c>
      <c r="M402" s="790">
        <f t="shared" si="31"/>
        <v>0</v>
      </c>
      <c r="N402" s="829">
        <f t="shared" si="31"/>
        <v>0</v>
      </c>
      <c r="O402" s="819"/>
      <c r="P402" s="167"/>
    </row>
    <row r="403" spans="1:16" ht="18.75" customHeight="1" x14ac:dyDescent="0.15">
      <c r="A403" s="149"/>
      <c r="B403" s="216"/>
      <c r="C403" s="217"/>
      <c r="D403" s="318"/>
      <c r="E403" s="487"/>
      <c r="F403" s="492"/>
      <c r="G403" s="334"/>
      <c r="H403" s="455"/>
      <c r="I403" s="766"/>
      <c r="J403" s="456">
        <f t="shared" si="29"/>
        <v>0</v>
      </c>
      <c r="K403" s="779"/>
      <c r="L403" s="457">
        <f t="shared" si="30"/>
        <v>0</v>
      </c>
      <c r="M403" s="790">
        <f t="shared" si="31"/>
        <v>0</v>
      </c>
      <c r="N403" s="829">
        <f t="shared" si="31"/>
        <v>0</v>
      </c>
      <c r="O403" s="819"/>
      <c r="P403" s="167"/>
    </row>
    <row r="404" spans="1:16" ht="18.75" customHeight="1" x14ac:dyDescent="0.15">
      <c r="A404" s="149"/>
      <c r="B404" s="216"/>
      <c r="C404" s="217"/>
      <c r="D404" s="318"/>
      <c r="E404" s="487"/>
      <c r="F404" s="492"/>
      <c r="G404" s="334"/>
      <c r="H404" s="455"/>
      <c r="I404" s="766"/>
      <c r="J404" s="456">
        <f t="shared" si="29"/>
        <v>0</v>
      </c>
      <c r="K404" s="779"/>
      <c r="L404" s="457">
        <f t="shared" si="30"/>
        <v>0</v>
      </c>
      <c r="M404" s="790">
        <f t="shared" si="31"/>
        <v>0</v>
      </c>
      <c r="N404" s="829">
        <f t="shared" si="31"/>
        <v>0</v>
      </c>
      <c r="O404" s="819"/>
      <c r="P404" s="167"/>
    </row>
    <row r="405" spans="1:16" ht="18.75" customHeight="1" x14ac:dyDescent="0.15">
      <c r="A405" s="149"/>
      <c r="B405" s="216"/>
      <c r="C405" s="217"/>
      <c r="D405" s="318"/>
      <c r="E405" s="487"/>
      <c r="F405" s="492"/>
      <c r="G405" s="334"/>
      <c r="H405" s="455"/>
      <c r="I405" s="766"/>
      <c r="J405" s="456">
        <f t="shared" si="29"/>
        <v>0</v>
      </c>
      <c r="K405" s="779"/>
      <c r="L405" s="457">
        <f t="shared" si="30"/>
        <v>0</v>
      </c>
      <c r="M405" s="790">
        <f t="shared" si="31"/>
        <v>0</v>
      </c>
      <c r="N405" s="829">
        <f t="shared" si="31"/>
        <v>0</v>
      </c>
      <c r="O405" s="819"/>
      <c r="P405" s="167"/>
    </row>
    <row r="406" spans="1:16" ht="18.75" customHeight="1" x14ac:dyDescent="0.15">
      <c r="A406" s="149"/>
      <c r="B406" s="216"/>
      <c r="C406" s="217"/>
      <c r="D406" s="318"/>
      <c r="E406" s="487"/>
      <c r="F406" s="492"/>
      <c r="G406" s="334"/>
      <c r="H406" s="455"/>
      <c r="I406" s="766"/>
      <c r="J406" s="456">
        <f t="shared" si="29"/>
        <v>0</v>
      </c>
      <c r="K406" s="779"/>
      <c r="L406" s="457">
        <f t="shared" si="30"/>
        <v>0</v>
      </c>
      <c r="M406" s="790">
        <f t="shared" si="31"/>
        <v>0</v>
      </c>
      <c r="N406" s="829">
        <f t="shared" si="31"/>
        <v>0</v>
      </c>
      <c r="O406" s="819"/>
      <c r="P406" s="167"/>
    </row>
    <row r="407" spans="1:16" ht="18.75" customHeight="1" x14ac:dyDescent="0.15">
      <c r="A407" s="149"/>
      <c r="B407" s="216"/>
      <c r="C407" s="217"/>
      <c r="D407" s="318"/>
      <c r="E407" s="487"/>
      <c r="F407" s="492"/>
      <c r="G407" s="334"/>
      <c r="H407" s="455"/>
      <c r="I407" s="766"/>
      <c r="J407" s="456">
        <f t="shared" si="29"/>
        <v>0</v>
      </c>
      <c r="K407" s="779"/>
      <c r="L407" s="457">
        <f t="shared" si="30"/>
        <v>0</v>
      </c>
      <c r="M407" s="790">
        <f t="shared" si="31"/>
        <v>0</v>
      </c>
      <c r="N407" s="829">
        <f t="shared" si="31"/>
        <v>0</v>
      </c>
      <c r="O407" s="819"/>
      <c r="P407" s="167"/>
    </row>
    <row r="408" spans="1:16" ht="18.75" customHeight="1" x14ac:dyDescent="0.15">
      <c r="A408" s="149"/>
      <c r="B408" s="216"/>
      <c r="C408" s="217"/>
      <c r="D408" s="318"/>
      <c r="E408" s="487"/>
      <c r="F408" s="492"/>
      <c r="G408" s="334"/>
      <c r="H408" s="455"/>
      <c r="I408" s="766"/>
      <c r="J408" s="456">
        <f t="shared" si="29"/>
        <v>0</v>
      </c>
      <c r="K408" s="779"/>
      <c r="L408" s="457">
        <f t="shared" si="30"/>
        <v>0</v>
      </c>
      <c r="M408" s="790">
        <f t="shared" si="31"/>
        <v>0</v>
      </c>
      <c r="N408" s="829">
        <f t="shared" si="31"/>
        <v>0</v>
      </c>
      <c r="O408" s="819"/>
      <c r="P408" s="167"/>
    </row>
    <row r="409" spans="1:16" ht="18.75" customHeight="1" x14ac:dyDescent="0.15">
      <c r="A409" s="149"/>
      <c r="B409" s="216"/>
      <c r="C409" s="217"/>
      <c r="D409" s="318"/>
      <c r="E409" s="487"/>
      <c r="F409" s="492"/>
      <c r="G409" s="334"/>
      <c r="H409" s="455"/>
      <c r="I409" s="766"/>
      <c r="J409" s="456">
        <f t="shared" si="29"/>
        <v>0</v>
      </c>
      <c r="K409" s="779"/>
      <c r="L409" s="457">
        <f t="shared" si="30"/>
        <v>0</v>
      </c>
      <c r="M409" s="790">
        <f t="shared" si="31"/>
        <v>0</v>
      </c>
      <c r="N409" s="829">
        <f t="shared" si="31"/>
        <v>0</v>
      </c>
      <c r="O409" s="819"/>
      <c r="P409" s="167"/>
    </row>
    <row r="410" spans="1:16" ht="18.75" customHeight="1" x14ac:dyDescent="0.15">
      <c r="A410" s="149"/>
      <c r="B410" s="216"/>
      <c r="C410" s="217"/>
      <c r="D410" s="318"/>
      <c r="E410" s="487"/>
      <c r="F410" s="492"/>
      <c r="G410" s="334"/>
      <c r="H410" s="455"/>
      <c r="I410" s="766"/>
      <c r="J410" s="456">
        <f t="shared" si="29"/>
        <v>0</v>
      </c>
      <c r="K410" s="779"/>
      <c r="L410" s="457">
        <f t="shared" si="30"/>
        <v>0</v>
      </c>
      <c r="M410" s="790">
        <f t="shared" si="31"/>
        <v>0</v>
      </c>
      <c r="N410" s="829">
        <f t="shared" si="31"/>
        <v>0</v>
      </c>
      <c r="O410" s="819"/>
      <c r="P410" s="167"/>
    </row>
    <row r="411" spans="1:16" ht="18.75" customHeight="1" x14ac:dyDescent="0.15">
      <c r="A411" s="149"/>
      <c r="B411" s="216"/>
      <c r="C411" s="217"/>
      <c r="D411" s="318"/>
      <c r="E411" s="487"/>
      <c r="F411" s="492"/>
      <c r="G411" s="334"/>
      <c r="H411" s="455"/>
      <c r="I411" s="766"/>
      <c r="J411" s="456">
        <f t="shared" si="29"/>
        <v>0</v>
      </c>
      <c r="K411" s="779"/>
      <c r="L411" s="457">
        <f t="shared" si="30"/>
        <v>0</v>
      </c>
      <c r="M411" s="790">
        <f t="shared" si="31"/>
        <v>0</v>
      </c>
      <c r="N411" s="829">
        <f t="shared" si="31"/>
        <v>0</v>
      </c>
      <c r="O411" s="819"/>
      <c r="P411" s="167"/>
    </row>
    <row r="412" spans="1:16" ht="18.75" customHeight="1" x14ac:dyDescent="0.15">
      <c r="A412" s="149"/>
      <c r="B412" s="216"/>
      <c r="C412" s="217"/>
      <c r="D412" s="318"/>
      <c r="E412" s="487"/>
      <c r="F412" s="493"/>
      <c r="G412" s="334"/>
      <c r="H412" s="455"/>
      <c r="I412" s="766"/>
      <c r="J412" s="456">
        <f t="shared" si="29"/>
        <v>0</v>
      </c>
      <c r="K412" s="779"/>
      <c r="L412" s="457">
        <f t="shared" si="30"/>
        <v>0</v>
      </c>
      <c r="M412" s="790">
        <f t="shared" ref="M412:N422" si="32">I412-K412</f>
        <v>0</v>
      </c>
      <c r="N412" s="829">
        <f t="shared" si="32"/>
        <v>0</v>
      </c>
      <c r="O412" s="819"/>
      <c r="P412" s="167"/>
    </row>
    <row r="413" spans="1:16" ht="18.75" customHeight="1" x14ac:dyDescent="0.15">
      <c r="A413" s="149"/>
      <c r="B413" s="216"/>
      <c r="C413" s="217"/>
      <c r="D413" s="318"/>
      <c r="E413" s="487"/>
      <c r="F413" s="493"/>
      <c r="G413" s="334"/>
      <c r="H413" s="455"/>
      <c r="I413" s="766"/>
      <c r="J413" s="456">
        <f t="shared" si="29"/>
        <v>0</v>
      </c>
      <c r="K413" s="779"/>
      <c r="L413" s="457">
        <f t="shared" si="30"/>
        <v>0</v>
      </c>
      <c r="M413" s="790">
        <f t="shared" si="32"/>
        <v>0</v>
      </c>
      <c r="N413" s="829">
        <f t="shared" si="32"/>
        <v>0</v>
      </c>
      <c r="O413" s="819"/>
      <c r="P413" s="167"/>
    </row>
    <row r="414" spans="1:16" ht="18.75" customHeight="1" x14ac:dyDescent="0.15">
      <c r="A414" s="149"/>
      <c r="B414" s="216"/>
      <c r="C414" s="217"/>
      <c r="D414" s="318"/>
      <c r="E414" s="487"/>
      <c r="F414" s="493"/>
      <c r="G414" s="334"/>
      <c r="H414" s="455"/>
      <c r="I414" s="766"/>
      <c r="J414" s="456">
        <f t="shared" si="29"/>
        <v>0</v>
      </c>
      <c r="K414" s="779"/>
      <c r="L414" s="457">
        <f t="shared" si="30"/>
        <v>0</v>
      </c>
      <c r="M414" s="790">
        <f t="shared" si="32"/>
        <v>0</v>
      </c>
      <c r="N414" s="829">
        <f t="shared" si="32"/>
        <v>0</v>
      </c>
      <c r="O414" s="819"/>
      <c r="P414" s="167"/>
    </row>
    <row r="415" spans="1:16" ht="18.75" customHeight="1" x14ac:dyDescent="0.15">
      <c r="A415" s="149"/>
      <c r="B415" s="216"/>
      <c r="C415" s="217"/>
      <c r="D415" s="318"/>
      <c r="E415" s="487"/>
      <c r="F415" s="493"/>
      <c r="G415" s="334"/>
      <c r="H415" s="455"/>
      <c r="I415" s="766"/>
      <c r="J415" s="456">
        <f t="shared" si="29"/>
        <v>0</v>
      </c>
      <c r="K415" s="779"/>
      <c r="L415" s="457">
        <f t="shared" si="30"/>
        <v>0</v>
      </c>
      <c r="M415" s="790">
        <f t="shared" si="32"/>
        <v>0</v>
      </c>
      <c r="N415" s="829">
        <f t="shared" si="32"/>
        <v>0</v>
      </c>
      <c r="O415" s="819"/>
      <c r="P415" s="167"/>
    </row>
    <row r="416" spans="1:16" ht="18.75" customHeight="1" x14ac:dyDescent="0.15">
      <c r="A416" s="149"/>
      <c r="B416" s="216"/>
      <c r="C416" s="217"/>
      <c r="D416" s="318"/>
      <c r="E416" s="487"/>
      <c r="F416" s="493"/>
      <c r="G416" s="334"/>
      <c r="H416" s="455"/>
      <c r="I416" s="766"/>
      <c r="J416" s="456">
        <f t="shared" si="29"/>
        <v>0</v>
      </c>
      <c r="K416" s="779"/>
      <c r="L416" s="457">
        <f t="shared" si="30"/>
        <v>0</v>
      </c>
      <c r="M416" s="790">
        <f t="shared" si="32"/>
        <v>0</v>
      </c>
      <c r="N416" s="829">
        <f t="shared" si="32"/>
        <v>0</v>
      </c>
      <c r="O416" s="819"/>
      <c r="P416" s="167"/>
    </row>
    <row r="417" spans="1:29" ht="18.75" customHeight="1" x14ac:dyDescent="0.15">
      <c r="A417" s="149"/>
      <c r="B417" s="216"/>
      <c r="C417" s="217"/>
      <c r="D417" s="318"/>
      <c r="E417" s="487"/>
      <c r="F417" s="493"/>
      <c r="G417" s="334"/>
      <c r="H417" s="455"/>
      <c r="I417" s="766"/>
      <c r="J417" s="456">
        <f t="shared" si="29"/>
        <v>0</v>
      </c>
      <c r="K417" s="779"/>
      <c r="L417" s="457">
        <f t="shared" si="30"/>
        <v>0</v>
      </c>
      <c r="M417" s="790">
        <f t="shared" si="32"/>
        <v>0</v>
      </c>
      <c r="N417" s="829">
        <f t="shared" si="32"/>
        <v>0</v>
      </c>
      <c r="O417" s="819"/>
      <c r="P417" s="167"/>
    </row>
    <row r="418" spans="1:29" ht="18.75" customHeight="1" x14ac:dyDescent="0.15">
      <c r="A418" s="149"/>
      <c r="B418" s="216"/>
      <c r="C418" s="217"/>
      <c r="D418" s="318"/>
      <c r="E418" s="487"/>
      <c r="F418" s="493"/>
      <c r="G418" s="334"/>
      <c r="H418" s="455"/>
      <c r="I418" s="766"/>
      <c r="J418" s="456">
        <f t="shared" si="29"/>
        <v>0</v>
      </c>
      <c r="K418" s="779"/>
      <c r="L418" s="457">
        <f t="shared" si="30"/>
        <v>0</v>
      </c>
      <c r="M418" s="790">
        <f t="shared" si="32"/>
        <v>0</v>
      </c>
      <c r="N418" s="829">
        <f t="shared" si="32"/>
        <v>0</v>
      </c>
      <c r="O418" s="819"/>
      <c r="P418" s="167"/>
    </row>
    <row r="419" spans="1:29" ht="18.75" customHeight="1" x14ac:dyDescent="0.15">
      <c r="A419" s="149"/>
      <c r="B419" s="216"/>
      <c r="C419" s="217"/>
      <c r="D419" s="318"/>
      <c r="E419" s="487"/>
      <c r="F419" s="493"/>
      <c r="G419" s="334"/>
      <c r="H419" s="455"/>
      <c r="I419" s="766"/>
      <c r="J419" s="456">
        <f t="shared" si="29"/>
        <v>0</v>
      </c>
      <c r="K419" s="779"/>
      <c r="L419" s="457">
        <f t="shared" si="30"/>
        <v>0</v>
      </c>
      <c r="M419" s="790">
        <f t="shared" si="32"/>
        <v>0</v>
      </c>
      <c r="N419" s="829">
        <f t="shared" si="32"/>
        <v>0</v>
      </c>
      <c r="O419" s="819"/>
      <c r="P419" s="167"/>
    </row>
    <row r="420" spans="1:29" ht="18.75" customHeight="1" x14ac:dyDescent="0.15">
      <c r="A420" s="149"/>
      <c r="B420" s="216"/>
      <c r="C420" s="217"/>
      <c r="D420" s="318"/>
      <c r="E420" s="487"/>
      <c r="F420" s="493"/>
      <c r="G420" s="334"/>
      <c r="H420" s="455"/>
      <c r="I420" s="766"/>
      <c r="J420" s="456">
        <f t="shared" si="29"/>
        <v>0</v>
      </c>
      <c r="K420" s="779"/>
      <c r="L420" s="457">
        <f t="shared" si="30"/>
        <v>0</v>
      </c>
      <c r="M420" s="790">
        <f t="shared" si="32"/>
        <v>0</v>
      </c>
      <c r="N420" s="829">
        <f t="shared" si="32"/>
        <v>0</v>
      </c>
      <c r="O420" s="819"/>
      <c r="P420" s="167"/>
    </row>
    <row r="421" spans="1:29" ht="18.75" customHeight="1" x14ac:dyDescent="0.15">
      <c r="A421" s="149"/>
      <c r="B421" s="216"/>
      <c r="C421" s="217"/>
      <c r="D421" s="318"/>
      <c r="E421" s="487"/>
      <c r="F421" s="493"/>
      <c r="G421" s="334"/>
      <c r="H421" s="455"/>
      <c r="I421" s="766"/>
      <c r="J421" s="456">
        <f t="shared" si="29"/>
        <v>0</v>
      </c>
      <c r="K421" s="779"/>
      <c r="L421" s="457">
        <f t="shared" si="30"/>
        <v>0</v>
      </c>
      <c r="M421" s="790">
        <f t="shared" si="32"/>
        <v>0</v>
      </c>
      <c r="N421" s="829">
        <f t="shared" si="32"/>
        <v>0</v>
      </c>
      <c r="O421" s="819"/>
      <c r="P421" s="167"/>
    </row>
    <row r="422" spans="1:29" ht="18.75" customHeight="1" x14ac:dyDescent="0.15">
      <c r="A422" s="149"/>
      <c r="B422" s="216"/>
      <c r="C422" s="217"/>
      <c r="D422" s="318"/>
      <c r="E422" s="487"/>
      <c r="F422" s="493"/>
      <c r="G422" s="334"/>
      <c r="H422" s="455"/>
      <c r="I422" s="766"/>
      <c r="J422" s="456">
        <f t="shared" si="29"/>
        <v>0</v>
      </c>
      <c r="K422" s="779"/>
      <c r="L422" s="457">
        <f t="shared" si="30"/>
        <v>0</v>
      </c>
      <c r="M422" s="790">
        <f t="shared" si="32"/>
        <v>0</v>
      </c>
      <c r="N422" s="829">
        <f t="shared" si="32"/>
        <v>0</v>
      </c>
      <c r="O422" s="819"/>
      <c r="P422" s="167"/>
    </row>
    <row r="423" spans="1:29" s="135" customFormat="1" ht="18.75" customHeight="1" x14ac:dyDescent="0.15">
      <c r="A423" s="149"/>
      <c r="B423" s="216"/>
      <c r="C423" s="217"/>
      <c r="D423" s="318"/>
      <c r="E423" s="353" t="s">
        <v>418</v>
      </c>
      <c r="F423" s="182" t="s">
        <v>183</v>
      </c>
      <c r="G423" s="334"/>
      <c r="H423" s="455"/>
      <c r="I423" s="766"/>
      <c r="J423" s="459">
        <f>SUMIFS(J392:J422,D392:D422,"設備（部材）")</f>
        <v>0</v>
      </c>
      <c r="K423" s="779"/>
      <c r="L423" s="460">
        <f>SUMIFS(L392:L422,D392:D422,"設備（部材）")</f>
        <v>0</v>
      </c>
      <c r="M423" s="790"/>
      <c r="N423" s="831">
        <f>J423-L423</f>
        <v>0</v>
      </c>
      <c r="O423" s="819"/>
      <c r="Q423" s="134"/>
      <c r="R423" s="134"/>
      <c r="S423" s="134"/>
      <c r="T423" s="134"/>
      <c r="U423" s="134"/>
      <c r="V423" s="134"/>
      <c r="W423" s="134"/>
      <c r="X423" s="134"/>
      <c r="Y423" s="134"/>
      <c r="Z423" s="134"/>
      <c r="AA423" s="134"/>
      <c r="AB423" s="134"/>
      <c r="AC423" s="134"/>
    </row>
    <row r="424" spans="1:29" s="135" customFormat="1" ht="18.75" customHeight="1" x14ac:dyDescent="0.15">
      <c r="A424" s="149"/>
      <c r="B424" s="216"/>
      <c r="C424" s="217"/>
      <c r="D424" s="318"/>
      <c r="E424" s="353" t="s">
        <v>184</v>
      </c>
      <c r="F424" s="182" t="s">
        <v>183</v>
      </c>
      <c r="G424" s="334"/>
      <c r="H424" s="455"/>
      <c r="I424" s="766"/>
      <c r="J424" s="459">
        <f>SUMIFS(J392:J422,D392:D422,"工事")</f>
        <v>0</v>
      </c>
      <c r="K424" s="779"/>
      <c r="L424" s="460">
        <f>SUMIFS(L392:L422,D392:D422,"工事")</f>
        <v>0</v>
      </c>
      <c r="M424" s="790"/>
      <c r="N424" s="831">
        <f>J424-L424</f>
        <v>0</v>
      </c>
      <c r="O424" s="819"/>
      <c r="Q424" s="134"/>
      <c r="R424" s="134"/>
      <c r="S424" s="134"/>
      <c r="T424" s="134"/>
      <c r="U424" s="134"/>
      <c r="V424" s="134"/>
      <c r="W424" s="134"/>
      <c r="X424" s="134"/>
      <c r="Y424" s="134"/>
      <c r="Z424" s="134"/>
      <c r="AA424" s="134"/>
      <c r="AB424" s="134"/>
      <c r="AC424" s="134"/>
    </row>
    <row r="425" spans="1:29" s="135" customFormat="1" ht="18.75" customHeight="1" thickBot="1" x14ac:dyDescent="0.2">
      <c r="A425" s="149"/>
      <c r="B425" s="218"/>
      <c r="C425" s="219"/>
      <c r="D425" s="319"/>
      <c r="E425" s="354" t="s">
        <v>180</v>
      </c>
      <c r="F425" s="355" t="s">
        <v>181</v>
      </c>
      <c r="G425" s="345"/>
      <c r="H425" s="489"/>
      <c r="I425" s="774"/>
      <c r="J425" s="494">
        <f>J423+J424</f>
        <v>0</v>
      </c>
      <c r="K425" s="786"/>
      <c r="L425" s="495">
        <f>L423+L424</f>
        <v>0</v>
      </c>
      <c r="M425" s="804"/>
      <c r="N425" s="832">
        <f>J425-L425</f>
        <v>0</v>
      </c>
      <c r="O425" s="838"/>
      <c r="Q425" s="134"/>
      <c r="R425" s="134"/>
      <c r="S425" s="134"/>
      <c r="T425" s="134"/>
      <c r="U425" s="134"/>
      <c r="V425" s="134"/>
      <c r="W425" s="134"/>
      <c r="X425" s="134"/>
      <c r="Y425" s="134"/>
      <c r="Z425" s="134"/>
      <c r="AA425" s="134"/>
      <c r="AB425" s="134"/>
      <c r="AC425" s="134"/>
    </row>
    <row r="426" spans="1:29" ht="18.75" customHeight="1" x14ac:dyDescent="0.15">
      <c r="A426" s="149"/>
      <c r="B426" s="183"/>
      <c r="C426" s="184"/>
      <c r="D426" s="316"/>
      <c r="E426" s="487"/>
      <c r="F426" s="492" t="s">
        <v>182</v>
      </c>
      <c r="G426" s="334"/>
      <c r="H426" s="455"/>
      <c r="I426" s="766"/>
      <c r="J426" s="456"/>
      <c r="K426" s="779"/>
      <c r="L426" s="457"/>
      <c r="M426" s="790"/>
      <c r="N426" s="829"/>
      <c r="O426" s="819"/>
      <c r="P426" s="167"/>
    </row>
    <row r="427" spans="1:29" ht="18.75" customHeight="1" x14ac:dyDescent="0.15">
      <c r="A427" s="149"/>
      <c r="B427" s="216"/>
      <c r="C427" s="217"/>
      <c r="D427" s="318"/>
      <c r="E427" s="487"/>
      <c r="F427" s="493"/>
      <c r="G427" s="334"/>
      <c r="H427" s="455"/>
      <c r="I427" s="766"/>
      <c r="J427" s="456">
        <f t="shared" ref="J427:J457" si="33">ROUNDDOWN(H427*I427,0)</f>
        <v>0</v>
      </c>
      <c r="K427" s="779"/>
      <c r="L427" s="457">
        <f t="shared" ref="L427:L457" si="34">ROUNDDOWN(H427*K427,0)</f>
        <v>0</v>
      </c>
      <c r="M427" s="790">
        <f>I427-K427</f>
        <v>0</v>
      </c>
      <c r="N427" s="829">
        <f>J427-L427</f>
        <v>0</v>
      </c>
      <c r="O427" s="819"/>
      <c r="P427" s="167"/>
    </row>
    <row r="428" spans="1:29" ht="18.75" customHeight="1" x14ac:dyDescent="0.15">
      <c r="A428" s="149"/>
      <c r="B428" s="216"/>
      <c r="C428" s="217"/>
      <c r="D428" s="318"/>
      <c r="E428" s="487"/>
      <c r="F428" s="493"/>
      <c r="G428" s="334"/>
      <c r="H428" s="455"/>
      <c r="I428" s="766"/>
      <c r="J428" s="456">
        <f t="shared" si="33"/>
        <v>0</v>
      </c>
      <c r="K428" s="779"/>
      <c r="L428" s="457">
        <f t="shared" si="34"/>
        <v>0</v>
      </c>
      <c r="M428" s="790">
        <f t="shared" ref="M428:N446" si="35">I428-K428</f>
        <v>0</v>
      </c>
      <c r="N428" s="829">
        <f t="shared" si="35"/>
        <v>0</v>
      </c>
      <c r="O428" s="819"/>
      <c r="P428" s="167"/>
    </row>
    <row r="429" spans="1:29" ht="18.75" customHeight="1" x14ac:dyDescent="0.15">
      <c r="A429" s="149"/>
      <c r="B429" s="216"/>
      <c r="C429" s="217"/>
      <c r="D429" s="318"/>
      <c r="E429" s="487"/>
      <c r="F429" s="492"/>
      <c r="G429" s="334"/>
      <c r="H429" s="455"/>
      <c r="I429" s="766"/>
      <c r="J429" s="456">
        <f t="shared" si="33"/>
        <v>0</v>
      </c>
      <c r="K429" s="779"/>
      <c r="L429" s="457">
        <f t="shared" si="34"/>
        <v>0</v>
      </c>
      <c r="M429" s="790">
        <f t="shared" si="35"/>
        <v>0</v>
      </c>
      <c r="N429" s="829">
        <f t="shared" si="35"/>
        <v>0</v>
      </c>
      <c r="O429" s="819"/>
      <c r="P429" s="167"/>
    </row>
    <row r="430" spans="1:29" ht="18.75" customHeight="1" x14ac:dyDescent="0.15">
      <c r="A430" s="149"/>
      <c r="B430" s="216"/>
      <c r="C430" s="217"/>
      <c r="D430" s="318"/>
      <c r="E430" s="487"/>
      <c r="F430" s="492"/>
      <c r="G430" s="334"/>
      <c r="H430" s="455"/>
      <c r="I430" s="766"/>
      <c r="J430" s="456">
        <f t="shared" si="33"/>
        <v>0</v>
      </c>
      <c r="K430" s="779"/>
      <c r="L430" s="457">
        <f t="shared" si="34"/>
        <v>0</v>
      </c>
      <c r="M430" s="790">
        <f t="shared" si="35"/>
        <v>0</v>
      </c>
      <c r="N430" s="829">
        <f t="shared" si="35"/>
        <v>0</v>
      </c>
      <c r="O430" s="819"/>
      <c r="P430" s="167"/>
    </row>
    <row r="431" spans="1:29" ht="18.75" customHeight="1" x14ac:dyDescent="0.15">
      <c r="A431" s="149"/>
      <c r="B431" s="216"/>
      <c r="C431" s="217"/>
      <c r="D431" s="318"/>
      <c r="E431" s="487"/>
      <c r="F431" s="492"/>
      <c r="G431" s="334"/>
      <c r="H431" s="455"/>
      <c r="I431" s="766"/>
      <c r="J431" s="456">
        <f t="shared" si="33"/>
        <v>0</v>
      </c>
      <c r="K431" s="779"/>
      <c r="L431" s="457">
        <f t="shared" si="34"/>
        <v>0</v>
      </c>
      <c r="M431" s="790">
        <f t="shared" si="35"/>
        <v>0</v>
      </c>
      <c r="N431" s="829">
        <f t="shared" si="35"/>
        <v>0</v>
      </c>
      <c r="O431" s="819"/>
      <c r="P431" s="167"/>
    </row>
    <row r="432" spans="1:29" ht="18.75" customHeight="1" x14ac:dyDescent="0.15">
      <c r="A432" s="149"/>
      <c r="B432" s="216"/>
      <c r="C432" s="217"/>
      <c r="D432" s="318"/>
      <c r="E432" s="487"/>
      <c r="F432" s="492"/>
      <c r="G432" s="334"/>
      <c r="H432" s="455"/>
      <c r="I432" s="766"/>
      <c r="J432" s="456">
        <f t="shared" si="33"/>
        <v>0</v>
      </c>
      <c r="K432" s="779"/>
      <c r="L432" s="457">
        <f t="shared" si="34"/>
        <v>0</v>
      </c>
      <c r="M432" s="790">
        <f t="shared" si="35"/>
        <v>0</v>
      </c>
      <c r="N432" s="829">
        <f t="shared" si="35"/>
        <v>0</v>
      </c>
      <c r="O432" s="819"/>
      <c r="P432" s="167"/>
    </row>
    <row r="433" spans="1:16" ht="18.75" customHeight="1" x14ac:dyDescent="0.15">
      <c r="A433" s="149"/>
      <c r="B433" s="216"/>
      <c r="C433" s="217"/>
      <c r="D433" s="318"/>
      <c r="E433" s="487"/>
      <c r="F433" s="492"/>
      <c r="G433" s="334"/>
      <c r="H433" s="455"/>
      <c r="I433" s="766"/>
      <c r="J433" s="456">
        <f t="shared" si="33"/>
        <v>0</v>
      </c>
      <c r="K433" s="779"/>
      <c r="L433" s="457">
        <f t="shared" si="34"/>
        <v>0</v>
      </c>
      <c r="M433" s="790">
        <f t="shared" si="35"/>
        <v>0</v>
      </c>
      <c r="N433" s="829">
        <f t="shared" si="35"/>
        <v>0</v>
      </c>
      <c r="O433" s="819"/>
      <c r="P433" s="167"/>
    </row>
    <row r="434" spans="1:16" ht="18.75" customHeight="1" x14ac:dyDescent="0.15">
      <c r="A434" s="149"/>
      <c r="B434" s="216"/>
      <c r="C434" s="217"/>
      <c r="D434" s="318"/>
      <c r="E434" s="487"/>
      <c r="F434" s="492"/>
      <c r="G434" s="334"/>
      <c r="H434" s="455"/>
      <c r="I434" s="766"/>
      <c r="J434" s="456">
        <f t="shared" si="33"/>
        <v>0</v>
      </c>
      <c r="K434" s="779"/>
      <c r="L434" s="457">
        <f t="shared" si="34"/>
        <v>0</v>
      </c>
      <c r="M434" s="790">
        <f t="shared" si="35"/>
        <v>0</v>
      </c>
      <c r="N434" s="829">
        <f t="shared" si="35"/>
        <v>0</v>
      </c>
      <c r="O434" s="819"/>
      <c r="P434" s="167"/>
    </row>
    <row r="435" spans="1:16" ht="18.75" customHeight="1" x14ac:dyDescent="0.15">
      <c r="A435" s="149"/>
      <c r="B435" s="216"/>
      <c r="C435" s="217"/>
      <c r="D435" s="318"/>
      <c r="E435" s="487"/>
      <c r="F435" s="492"/>
      <c r="G435" s="334"/>
      <c r="H435" s="455"/>
      <c r="I435" s="766"/>
      <c r="J435" s="456">
        <f t="shared" si="33"/>
        <v>0</v>
      </c>
      <c r="K435" s="779"/>
      <c r="L435" s="457">
        <f t="shared" si="34"/>
        <v>0</v>
      </c>
      <c r="M435" s="790">
        <f t="shared" si="35"/>
        <v>0</v>
      </c>
      <c r="N435" s="829">
        <f t="shared" si="35"/>
        <v>0</v>
      </c>
      <c r="O435" s="819"/>
      <c r="P435" s="167"/>
    </row>
    <row r="436" spans="1:16" ht="18.75" customHeight="1" x14ac:dyDescent="0.15">
      <c r="A436" s="149"/>
      <c r="B436" s="216"/>
      <c r="C436" s="217"/>
      <c r="D436" s="318"/>
      <c r="E436" s="487"/>
      <c r="F436" s="492"/>
      <c r="G436" s="334"/>
      <c r="H436" s="455"/>
      <c r="I436" s="766"/>
      <c r="J436" s="456">
        <f t="shared" si="33"/>
        <v>0</v>
      </c>
      <c r="K436" s="779"/>
      <c r="L436" s="457">
        <f t="shared" si="34"/>
        <v>0</v>
      </c>
      <c r="M436" s="790">
        <f t="shared" si="35"/>
        <v>0</v>
      </c>
      <c r="N436" s="829">
        <f t="shared" si="35"/>
        <v>0</v>
      </c>
      <c r="O436" s="819"/>
      <c r="P436" s="167"/>
    </row>
    <row r="437" spans="1:16" ht="18.75" customHeight="1" x14ac:dyDescent="0.15">
      <c r="A437" s="149"/>
      <c r="B437" s="216"/>
      <c r="C437" s="217"/>
      <c r="D437" s="318"/>
      <c r="E437" s="487"/>
      <c r="F437" s="492"/>
      <c r="G437" s="334"/>
      <c r="H437" s="455"/>
      <c r="I437" s="766"/>
      <c r="J437" s="456">
        <f t="shared" si="33"/>
        <v>0</v>
      </c>
      <c r="K437" s="779"/>
      <c r="L437" s="457">
        <f t="shared" si="34"/>
        <v>0</v>
      </c>
      <c r="M437" s="790">
        <f t="shared" si="35"/>
        <v>0</v>
      </c>
      <c r="N437" s="829">
        <f t="shared" si="35"/>
        <v>0</v>
      </c>
      <c r="O437" s="819"/>
      <c r="P437" s="167"/>
    </row>
    <row r="438" spans="1:16" ht="18.75" customHeight="1" x14ac:dyDescent="0.15">
      <c r="A438" s="149"/>
      <c r="B438" s="216"/>
      <c r="C438" s="217"/>
      <c r="D438" s="318"/>
      <c r="E438" s="487"/>
      <c r="F438" s="492"/>
      <c r="G438" s="334"/>
      <c r="H438" s="455"/>
      <c r="I438" s="766"/>
      <c r="J438" s="456">
        <f t="shared" si="33"/>
        <v>0</v>
      </c>
      <c r="K438" s="779"/>
      <c r="L438" s="457">
        <f t="shared" si="34"/>
        <v>0</v>
      </c>
      <c r="M438" s="790">
        <f t="shared" si="35"/>
        <v>0</v>
      </c>
      <c r="N438" s="829">
        <f t="shared" si="35"/>
        <v>0</v>
      </c>
      <c r="O438" s="819"/>
      <c r="P438" s="167"/>
    </row>
    <row r="439" spans="1:16" ht="18.75" customHeight="1" x14ac:dyDescent="0.15">
      <c r="A439" s="149"/>
      <c r="B439" s="216"/>
      <c r="C439" s="217"/>
      <c r="D439" s="318"/>
      <c r="E439" s="487"/>
      <c r="F439" s="492"/>
      <c r="G439" s="334"/>
      <c r="H439" s="455"/>
      <c r="I439" s="766"/>
      <c r="J439" s="456">
        <f t="shared" si="33"/>
        <v>0</v>
      </c>
      <c r="K439" s="779"/>
      <c r="L439" s="457">
        <f t="shared" si="34"/>
        <v>0</v>
      </c>
      <c r="M439" s="790">
        <f t="shared" si="35"/>
        <v>0</v>
      </c>
      <c r="N439" s="829">
        <f t="shared" si="35"/>
        <v>0</v>
      </c>
      <c r="O439" s="819"/>
      <c r="P439" s="167"/>
    </row>
    <row r="440" spans="1:16" ht="18.75" customHeight="1" x14ac:dyDescent="0.15">
      <c r="A440" s="149"/>
      <c r="B440" s="216"/>
      <c r="C440" s="217"/>
      <c r="D440" s="318"/>
      <c r="E440" s="487"/>
      <c r="F440" s="492"/>
      <c r="G440" s="334"/>
      <c r="H440" s="455"/>
      <c r="I440" s="766"/>
      <c r="J440" s="456">
        <f t="shared" si="33"/>
        <v>0</v>
      </c>
      <c r="K440" s="779"/>
      <c r="L440" s="457">
        <f t="shared" si="34"/>
        <v>0</v>
      </c>
      <c r="M440" s="790">
        <f t="shared" si="35"/>
        <v>0</v>
      </c>
      <c r="N440" s="829">
        <f t="shared" si="35"/>
        <v>0</v>
      </c>
      <c r="O440" s="819"/>
      <c r="P440" s="167"/>
    </row>
    <row r="441" spans="1:16" ht="18.75" customHeight="1" x14ac:dyDescent="0.15">
      <c r="A441" s="149"/>
      <c r="B441" s="216"/>
      <c r="C441" s="217"/>
      <c r="D441" s="318"/>
      <c r="E441" s="487"/>
      <c r="F441" s="492"/>
      <c r="G441" s="334"/>
      <c r="H441" s="455"/>
      <c r="I441" s="766"/>
      <c r="J441" s="456">
        <f t="shared" si="33"/>
        <v>0</v>
      </c>
      <c r="K441" s="779"/>
      <c r="L441" s="457">
        <f t="shared" si="34"/>
        <v>0</v>
      </c>
      <c r="M441" s="790">
        <f t="shared" si="35"/>
        <v>0</v>
      </c>
      <c r="N441" s="829">
        <f t="shared" si="35"/>
        <v>0</v>
      </c>
      <c r="O441" s="819"/>
      <c r="P441" s="167"/>
    </row>
    <row r="442" spans="1:16" ht="18.75" customHeight="1" x14ac:dyDescent="0.15">
      <c r="A442" s="149"/>
      <c r="B442" s="216"/>
      <c r="C442" s="217"/>
      <c r="D442" s="318"/>
      <c r="E442" s="487"/>
      <c r="F442" s="492"/>
      <c r="G442" s="334"/>
      <c r="H442" s="455"/>
      <c r="I442" s="766"/>
      <c r="J442" s="456">
        <f t="shared" si="33"/>
        <v>0</v>
      </c>
      <c r="K442" s="779"/>
      <c r="L442" s="457">
        <f t="shared" si="34"/>
        <v>0</v>
      </c>
      <c r="M442" s="790">
        <f t="shared" si="35"/>
        <v>0</v>
      </c>
      <c r="N442" s="829">
        <f t="shared" si="35"/>
        <v>0</v>
      </c>
      <c r="O442" s="819"/>
      <c r="P442" s="167"/>
    </row>
    <row r="443" spans="1:16" ht="18.75" customHeight="1" x14ac:dyDescent="0.15">
      <c r="A443" s="149"/>
      <c r="B443" s="216"/>
      <c r="C443" s="217"/>
      <c r="D443" s="318"/>
      <c r="E443" s="487"/>
      <c r="F443" s="492"/>
      <c r="G443" s="334"/>
      <c r="H443" s="455"/>
      <c r="I443" s="766"/>
      <c r="J443" s="456">
        <f t="shared" si="33"/>
        <v>0</v>
      </c>
      <c r="K443" s="779"/>
      <c r="L443" s="457">
        <f t="shared" si="34"/>
        <v>0</v>
      </c>
      <c r="M443" s="790">
        <f t="shared" si="35"/>
        <v>0</v>
      </c>
      <c r="N443" s="829">
        <f t="shared" si="35"/>
        <v>0</v>
      </c>
      <c r="O443" s="819"/>
      <c r="P443" s="167"/>
    </row>
    <row r="444" spans="1:16" ht="18.75" customHeight="1" x14ac:dyDescent="0.15">
      <c r="A444" s="149"/>
      <c r="B444" s="216"/>
      <c r="C444" s="217"/>
      <c r="D444" s="318"/>
      <c r="E444" s="487"/>
      <c r="F444" s="492"/>
      <c r="G444" s="334"/>
      <c r="H444" s="455"/>
      <c r="I444" s="766"/>
      <c r="J444" s="456">
        <f t="shared" si="33"/>
        <v>0</v>
      </c>
      <c r="K444" s="779"/>
      <c r="L444" s="457">
        <f t="shared" si="34"/>
        <v>0</v>
      </c>
      <c r="M444" s="790">
        <f t="shared" si="35"/>
        <v>0</v>
      </c>
      <c r="N444" s="829">
        <f t="shared" si="35"/>
        <v>0</v>
      </c>
      <c r="O444" s="819"/>
      <c r="P444" s="167"/>
    </row>
    <row r="445" spans="1:16" ht="18.75" customHeight="1" x14ac:dyDescent="0.15">
      <c r="A445" s="149"/>
      <c r="B445" s="216"/>
      <c r="C445" s="217"/>
      <c r="D445" s="318"/>
      <c r="E445" s="487"/>
      <c r="F445" s="492"/>
      <c r="G445" s="334"/>
      <c r="H445" s="455"/>
      <c r="I445" s="766"/>
      <c r="J445" s="456">
        <f t="shared" si="33"/>
        <v>0</v>
      </c>
      <c r="K445" s="779"/>
      <c r="L445" s="457">
        <f t="shared" si="34"/>
        <v>0</v>
      </c>
      <c r="M445" s="790">
        <f t="shared" si="35"/>
        <v>0</v>
      </c>
      <c r="N445" s="829">
        <f t="shared" si="35"/>
        <v>0</v>
      </c>
      <c r="O445" s="819"/>
      <c r="P445" s="167"/>
    </row>
    <row r="446" spans="1:16" ht="18.75" customHeight="1" x14ac:dyDescent="0.15">
      <c r="A446" s="149"/>
      <c r="B446" s="216"/>
      <c r="C446" s="217"/>
      <c r="D446" s="318"/>
      <c r="E446" s="487"/>
      <c r="F446" s="492"/>
      <c r="G446" s="334"/>
      <c r="H446" s="455"/>
      <c r="I446" s="766"/>
      <c r="J446" s="456">
        <f t="shared" si="33"/>
        <v>0</v>
      </c>
      <c r="K446" s="779"/>
      <c r="L446" s="457">
        <f t="shared" si="34"/>
        <v>0</v>
      </c>
      <c r="M446" s="790">
        <f t="shared" si="35"/>
        <v>0</v>
      </c>
      <c r="N446" s="829">
        <f t="shared" si="35"/>
        <v>0</v>
      </c>
      <c r="O446" s="819"/>
      <c r="P446" s="167"/>
    </row>
    <row r="447" spans="1:16" ht="18.75" customHeight="1" x14ac:dyDescent="0.15">
      <c r="A447" s="149"/>
      <c r="B447" s="216"/>
      <c r="C447" s="217"/>
      <c r="D447" s="318"/>
      <c r="E447" s="487"/>
      <c r="F447" s="493"/>
      <c r="G447" s="334"/>
      <c r="H447" s="455"/>
      <c r="I447" s="766"/>
      <c r="J447" s="456">
        <f t="shared" si="33"/>
        <v>0</v>
      </c>
      <c r="K447" s="779"/>
      <c r="L447" s="457">
        <f t="shared" si="34"/>
        <v>0</v>
      </c>
      <c r="M447" s="790">
        <f t="shared" ref="M447:N457" si="36">I447-K447</f>
        <v>0</v>
      </c>
      <c r="N447" s="829">
        <f t="shared" si="36"/>
        <v>0</v>
      </c>
      <c r="O447" s="819"/>
      <c r="P447" s="167"/>
    </row>
    <row r="448" spans="1:16" ht="18.75" customHeight="1" x14ac:dyDescent="0.15">
      <c r="A448" s="149"/>
      <c r="B448" s="216"/>
      <c r="C448" s="217"/>
      <c r="D448" s="318"/>
      <c r="E448" s="487"/>
      <c r="F448" s="493"/>
      <c r="G448" s="334"/>
      <c r="H448" s="455"/>
      <c r="I448" s="766"/>
      <c r="J448" s="456">
        <f t="shared" si="33"/>
        <v>0</v>
      </c>
      <c r="K448" s="779"/>
      <c r="L448" s="457">
        <f t="shared" si="34"/>
        <v>0</v>
      </c>
      <c r="M448" s="790">
        <f t="shared" si="36"/>
        <v>0</v>
      </c>
      <c r="N448" s="829">
        <f t="shared" si="36"/>
        <v>0</v>
      </c>
      <c r="O448" s="819"/>
      <c r="P448" s="167"/>
    </row>
    <row r="449" spans="1:29" ht="18.75" customHeight="1" x14ac:dyDescent="0.15">
      <c r="A449" s="149"/>
      <c r="B449" s="216"/>
      <c r="C449" s="217"/>
      <c r="D449" s="318"/>
      <c r="E449" s="487"/>
      <c r="F449" s="493"/>
      <c r="G449" s="334"/>
      <c r="H449" s="455"/>
      <c r="I449" s="766"/>
      <c r="J449" s="456">
        <f t="shared" si="33"/>
        <v>0</v>
      </c>
      <c r="K449" s="779"/>
      <c r="L449" s="457">
        <f t="shared" si="34"/>
        <v>0</v>
      </c>
      <c r="M449" s="790">
        <f t="shared" si="36"/>
        <v>0</v>
      </c>
      <c r="N449" s="829">
        <f t="shared" si="36"/>
        <v>0</v>
      </c>
      <c r="O449" s="819"/>
      <c r="P449" s="167"/>
    </row>
    <row r="450" spans="1:29" ht="18.75" customHeight="1" x14ac:dyDescent="0.15">
      <c r="A450" s="149"/>
      <c r="B450" s="216"/>
      <c r="C450" s="217"/>
      <c r="D450" s="318"/>
      <c r="E450" s="487"/>
      <c r="F450" s="493"/>
      <c r="G450" s="334"/>
      <c r="H450" s="455"/>
      <c r="I450" s="766"/>
      <c r="J450" s="456">
        <f t="shared" si="33"/>
        <v>0</v>
      </c>
      <c r="K450" s="779"/>
      <c r="L450" s="457">
        <f t="shared" si="34"/>
        <v>0</v>
      </c>
      <c r="M450" s="790">
        <f t="shared" si="36"/>
        <v>0</v>
      </c>
      <c r="N450" s="829">
        <f t="shared" si="36"/>
        <v>0</v>
      </c>
      <c r="O450" s="819"/>
      <c r="P450" s="167"/>
    </row>
    <row r="451" spans="1:29" ht="18.75" customHeight="1" x14ac:dyDescent="0.15">
      <c r="A451" s="149"/>
      <c r="B451" s="216"/>
      <c r="C451" s="217"/>
      <c r="D451" s="318"/>
      <c r="E451" s="487"/>
      <c r="F451" s="493"/>
      <c r="G451" s="334"/>
      <c r="H451" s="455"/>
      <c r="I451" s="766"/>
      <c r="J451" s="456">
        <f t="shared" si="33"/>
        <v>0</v>
      </c>
      <c r="K451" s="779"/>
      <c r="L451" s="457">
        <f t="shared" si="34"/>
        <v>0</v>
      </c>
      <c r="M451" s="790">
        <f t="shared" si="36"/>
        <v>0</v>
      </c>
      <c r="N451" s="829">
        <f t="shared" si="36"/>
        <v>0</v>
      </c>
      <c r="O451" s="819"/>
      <c r="P451" s="167"/>
    </row>
    <row r="452" spans="1:29" ht="18.75" customHeight="1" x14ac:dyDescent="0.15">
      <c r="A452" s="149"/>
      <c r="B452" s="216"/>
      <c r="C452" s="217"/>
      <c r="D452" s="318"/>
      <c r="E452" s="487"/>
      <c r="F452" s="493"/>
      <c r="G452" s="334"/>
      <c r="H452" s="455"/>
      <c r="I452" s="766"/>
      <c r="J452" s="456">
        <f t="shared" si="33"/>
        <v>0</v>
      </c>
      <c r="K452" s="779"/>
      <c r="L452" s="457">
        <f t="shared" si="34"/>
        <v>0</v>
      </c>
      <c r="M452" s="790">
        <f t="shared" si="36"/>
        <v>0</v>
      </c>
      <c r="N452" s="829">
        <f t="shared" si="36"/>
        <v>0</v>
      </c>
      <c r="O452" s="819"/>
      <c r="P452" s="167"/>
    </row>
    <row r="453" spans="1:29" ht="18.75" customHeight="1" x14ac:dyDescent="0.15">
      <c r="A453" s="149"/>
      <c r="B453" s="216"/>
      <c r="C453" s="217"/>
      <c r="D453" s="318"/>
      <c r="E453" s="487"/>
      <c r="F453" s="493"/>
      <c r="G453" s="334"/>
      <c r="H453" s="455"/>
      <c r="I453" s="766"/>
      <c r="J453" s="456">
        <f t="shared" si="33"/>
        <v>0</v>
      </c>
      <c r="K453" s="779"/>
      <c r="L453" s="457">
        <f t="shared" si="34"/>
        <v>0</v>
      </c>
      <c r="M453" s="790">
        <f t="shared" si="36"/>
        <v>0</v>
      </c>
      <c r="N453" s="829">
        <f t="shared" si="36"/>
        <v>0</v>
      </c>
      <c r="O453" s="819"/>
      <c r="P453" s="167"/>
    </row>
    <row r="454" spans="1:29" ht="18.75" customHeight="1" x14ac:dyDescent="0.15">
      <c r="A454" s="149"/>
      <c r="B454" s="216"/>
      <c r="C454" s="217"/>
      <c r="D454" s="318"/>
      <c r="E454" s="487"/>
      <c r="F454" s="493"/>
      <c r="G454" s="334"/>
      <c r="H454" s="455"/>
      <c r="I454" s="766"/>
      <c r="J454" s="456">
        <f t="shared" si="33"/>
        <v>0</v>
      </c>
      <c r="K454" s="779"/>
      <c r="L454" s="457">
        <f t="shared" si="34"/>
        <v>0</v>
      </c>
      <c r="M454" s="790">
        <f t="shared" si="36"/>
        <v>0</v>
      </c>
      <c r="N454" s="829">
        <f t="shared" si="36"/>
        <v>0</v>
      </c>
      <c r="O454" s="819"/>
      <c r="P454" s="167"/>
    </row>
    <row r="455" spans="1:29" ht="18.75" customHeight="1" x14ac:dyDescent="0.15">
      <c r="A455" s="149"/>
      <c r="B455" s="216"/>
      <c r="C455" s="217"/>
      <c r="D455" s="318"/>
      <c r="E455" s="487"/>
      <c r="F455" s="493"/>
      <c r="G455" s="334"/>
      <c r="H455" s="455"/>
      <c r="I455" s="766"/>
      <c r="J455" s="456">
        <f t="shared" si="33"/>
        <v>0</v>
      </c>
      <c r="K455" s="779"/>
      <c r="L455" s="457">
        <f t="shared" si="34"/>
        <v>0</v>
      </c>
      <c r="M455" s="790">
        <f t="shared" si="36"/>
        <v>0</v>
      </c>
      <c r="N455" s="829">
        <f t="shared" si="36"/>
        <v>0</v>
      </c>
      <c r="O455" s="819"/>
      <c r="P455" s="167"/>
    </row>
    <row r="456" spans="1:29" ht="18.75" customHeight="1" x14ac:dyDescent="0.15">
      <c r="A456" s="149"/>
      <c r="B456" s="216"/>
      <c r="C456" s="217"/>
      <c r="D456" s="318"/>
      <c r="E456" s="487"/>
      <c r="F456" s="493"/>
      <c r="G456" s="334"/>
      <c r="H456" s="455"/>
      <c r="I456" s="766"/>
      <c r="J456" s="456">
        <f t="shared" si="33"/>
        <v>0</v>
      </c>
      <c r="K456" s="779"/>
      <c r="L456" s="457">
        <f t="shared" si="34"/>
        <v>0</v>
      </c>
      <c r="M456" s="790">
        <f t="shared" si="36"/>
        <v>0</v>
      </c>
      <c r="N456" s="829">
        <f t="shared" si="36"/>
        <v>0</v>
      </c>
      <c r="O456" s="819"/>
      <c r="P456" s="167"/>
    </row>
    <row r="457" spans="1:29" ht="18.75" customHeight="1" x14ac:dyDescent="0.15">
      <c r="A457" s="149"/>
      <c r="B457" s="216"/>
      <c r="C457" s="217"/>
      <c r="D457" s="318"/>
      <c r="E457" s="487"/>
      <c r="F457" s="493"/>
      <c r="G457" s="334"/>
      <c r="H457" s="455"/>
      <c r="I457" s="766"/>
      <c r="J457" s="456">
        <f t="shared" si="33"/>
        <v>0</v>
      </c>
      <c r="K457" s="779"/>
      <c r="L457" s="457">
        <f t="shared" si="34"/>
        <v>0</v>
      </c>
      <c r="M457" s="790">
        <f t="shared" si="36"/>
        <v>0</v>
      </c>
      <c r="N457" s="829">
        <f t="shared" si="36"/>
        <v>0</v>
      </c>
      <c r="O457" s="819"/>
      <c r="P457" s="167"/>
    </row>
    <row r="458" spans="1:29" s="135" customFormat="1" ht="18.75" customHeight="1" x14ac:dyDescent="0.15">
      <c r="A458" s="149"/>
      <c r="B458" s="216"/>
      <c r="C458" s="217"/>
      <c r="D458" s="318"/>
      <c r="E458" s="353" t="s">
        <v>418</v>
      </c>
      <c r="F458" s="182" t="s">
        <v>183</v>
      </c>
      <c r="G458" s="334"/>
      <c r="H458" s="455"/>
      <c r="I458" s="766"/>
      <c r="J458" s="459">
        <f>SUMIFS(J427:J457,D427:D457,"設備（部材）")</f>
        <v>0</v>
      </c>
      <c r="K458" s="779"/>
      <c r="L458" s="460">
        <f>SUMIFS(L427:L457,D427:D457,"設備（部材）")</f>
        <v>0</v>
      </c>
      <c r="M458" s="790"/>
      <c r="N458" s="831">
        <f>J458-L458</f>
        <v>0</v>
      </c>
      <c r="O458" s="819"/>
      <c r="Q458" s="134"/>
      <c r="R458" s="134"/>
      <c r="S458" s="134"/>
      <c r="T458" s="134"/>
      <c r="U458" s="134"/>
      <c r="V458" s="134"/>
      <c r="W458" s="134"/>
      <c r="X458" s="134"/>
      <c r="Y458" s="134"/>
      <c r="Z458" s="134"/>
      <c r="AA458" s="134"/>
      <c r="AB458" s="134"/>
      <c r="AC458" s="134"/>
    </row>
    <row r="459" spans="1:29" s="135" customFormat="1" ht="18.75" customHeight="1" x14ac:dyDescent="0.15">
      <c r="A459" s="149"/>
      <c r="B459" s="216"/>
      <c r="C459" s="217"/>
      <c r="D459" s="318"/>
      <c r="E459" s="353" t="s">
        <v>184</v>
      </c>
      <c r="F459" s="182" t="s">
        <v>183</v>
      </c>
      <c r="G459" s="334"/>
      <c r="H459" s="455"/>
      <c r="I459" s="766"/>
      <c r="J459" s="459">
        <f>SUMIFS(J427:J457,D427:D457,"工事")</f>
        <v>0</v>
      </c>
      <c r="K459" s="779"/>
      <c r="L459" s="460">
        <f>SUMIFS(L427:L457,D427:D457,"工事")</f>
        <v>0</v>
      </c>
      <c r="M459" s="790"/>
      <c r="N459" s="831">
        <f>J459-L459</f>
        <v>0</v>
      </c>
      <c r="O459" s="819"/>
      <c r="Q459" s="134"/>
      <c r="R459" s="134"/>
      <c r="S459" s="134"/>
      <c r="T459" s="134"/>
      <c r="U459" s="134"/>
      <c r="V459" s="134"/>
      <c r="W459" s="134"/>
      <c r="X459" s="134"/>
      <c r="Y459" s="134"/>
      <c r="Z459" s="134"/>
      <c r="AA459" s="134"/>
      <c r="AB459" s="134"/>
      <c r="AC459" s="134"/>
    </row>
    <row r="460" spans="1:29" s="135" customFormat="1" ht="18.75" customHeight="1" thickBot="1" x14ac:dyDescent="0.2">
      <c r="A460" s="149"/>
      <c r="B460" s="218"/>
      <c r="C460" s="219"/>
      <c r="D460" s="319"/>
      <c r="E460" s="354" t="s">
        <v>180</v>
      </c>
      <c r="F460" s="355" t="s">
        <v>181</v>
      </c>
      <c r="G460" s="345"/>
      <c r="H460" s="489"/>
      <c r="I460" s="774"/>
      <c r="J460" s="494">
        <f>J458+J459</f>
        <v>0</v>
      </c>
      <c r="K460" s="786"/>
      <c r="L460" s="495">
        <f>L458+L459</f>
        <v>0</v>
      </c>
      <c r="M460" s="804"/>
      <c r="N460" s="832">
        <f>J460-L460</f>
        <v>0</v>
      </c>
      <c r="O460" s="838"/>
      <c r="Q460" s="134"/>
      <c r="R460" s="134"/>
      <c r="S460" s="134"/>
      <c r="T460" s="134"/>
      <c r="U460" s="134"/>
      <c r="V460" s="134"/>
      <c r="W460" s="134"/>
      <c r="X460" s="134"/>
      <c r="Y460" s="134"/>
      <c r="Z460" s="134"/>
      <c r="AA460" s="134"/>
      <c r="AB460" s="134"/>
      <c r="AC460" s="134"/>
    </row>
    <row r="461" spans="1:29" ht="18.75" customHeight="1" x14ac:dyDescent="0.15">
      <c r="A461" s="149"/>
      <c r="B461" s="183"/>
      <c r="C461" s="184"/>
      <c r="D461" s="316"/>
      <c r="E461" s="487"/>
      <c r="F461" s="492" t="s">
        <v>182</v>
      </c>
      <c r="G461" s="334"/>
      <c r="H461" s="455"/>
      <c r="I461" s="766"/>
      <c r="J461" s="456"/>
      <c r="K461" s="779"/>
      <c r="L461" s="457"/>
      <c r="M461" s="790"/>
      <c r="N461" s="829"/>
      <c r="O461" s="819"/>
      <c r="P461" s="167"/>
    </row>
    <row r="462" spans="1:29" ht="18.75" customHeight="1" x14ac:dyDescent="0.15">
      <c r="A462" s="149"/>
      <c r="B462" s="216"/>
      <c r="C462" s="217"/>
      <c r="D462" s="318"/>
      <c r="E462" s="487"/>
      <c r="F462" s="493"/>
      <c r="G462" s="334"/>
      <c r="H462" s="455"/>
      <c r="I462" s="766"/>
      <c r="J462" s="456">
        <f t="shared" ref="J462:J492" si="37">ROUNDDOWN(H462*I462,0)</f>
        <v>0</v>
      </c>
      <c r="K462" s="779"/>
      <c r="L462" s="457">
        <f t="shared" ref="L462:L492" si="38">ROUNDDOWN(H462*K462,0)</f>
        <v>0</v>
      </c>
      <c r="M462" s="790">
        <f>I462-K462</f>
        <v>0</v>
      </c>
      <c r="N462" s="829">
        <f>J462-L462</f>
        <v>0</v>
      </c>
      <c r="O462" s="819"/>
      <c r="P462" s="167"/>
    </row>
    <row r="463" spans="1:29" ht="18.75" customHeight="1" x14ac:dyDescent="0.15">
      <c r="A463" s="149"/>
      <c r="B463" s="216"/>
      <c r="C463" s="217"/>
      <c r="D463" s="318"/>
      <c r="E463" s="487"/>
      <c r="F463" s="493"/>
      <c r="G463" s="334"/>
      <c r="H463" s="455"/>
      <c r="I463" s="766"/>
      <c r="J463" s="456">
        <f t="shared" si="37"/>
        <v>0</v>
      </c>
      <c r="K463" s="779"/>
      <c r="L463" s="457">
        <f t="shared" si="38"/>
        <v>0</v>
      </c>
      <c r="M463" s="790">
        <f t="shared" ref="M463:N492" si="39">I463-K463</f>
        <v>0</v>
      </c>
      <c r="N463" s="829">
        <f t="shared" si="39"/>
        <v>0</v>
      </c>
      <c r="O463" s="819"/>
      <c r="P463" s="167"/>
    </row>
    <row r="464" spans="1:29" ht="18.75" customHeight="1" x14ac:dyDescent="0.15">
      <c r="A464" s="149"/>
      <c r="B464" s="216"/>
      <c r="C464" s="217"/>
      <c r="D464" s="318"/>
      <c r="E464" s="487"/>
      <c r="F464" s="492"/>
      <c r="G464" s="334"/>
      <c r="H464" s="455"/>
      <c r="I464" s="766"/>
      <c r="J464" s="456">
        <f t="shared" si="37"/>
        <v>0</v>
      </c>
      <c r="K464" s="779"/>
      <c r="L464" s="457">
        <f t="shared" si="38"/>
        <v>0</v>
      </c>
      <c r="M464" s="790">
        <f t="shared" si="39"/>
        <v>0</v>
      </c>
      <c r="N464" s="829">
        <f t="shared" si="39"/>
        <v>0</v>
      </c>
      <c r="O464" s="819"/>
      <c r="P464" s="167"/>
    </row>
    <row r="465" spans="1:16" ht="18.75" customHeight="1" x14ac:dyDescent="0.15">
      <c r="A465" s="149"/>
      <c r="B465" s="216"/>
      <c r="C465" s="217"/>
      <c r="D465" s="318"/>
      <c r="E465" s="487"/>
      <c r="F465" s="492"/>
      <c r="G465" s="334"/>
      <c r="H465" s="455"/>
      <c r="I465" s="766"/>
      <c r="J465" s="456">
        <f t="shared" si="37"/>
        <v>0</v>
      </c>
      <c r="K465" s="779"/>
      <c r="L465" s="457">
        <f t="shared" si="38"/>
        <v>0</v>
      </c>
      <c r="M465" s="790">
        <f t="shared" si="39"/>
        <v>0</v>
      </c>
      <c r="N465" s="829">
        <f t="shared" si="39"/>
        <v>0</v>
      </c>
      <c r="O465" s="819"/>
      <c r="P465" s="167"/>
    </row>
    <row r="466" spans="1:16" ht="18.75" customHeight="1" x14ac:dyDescent="0.15">
      <c r="A466" s="149"/>
      <c r="B466" s="216"/>
      <c r="C466" s="217"/>
      <c r="D466" s="318"/>
      <c r="E466" s="487"/>
      <c r="F466" s="492"/>
      <c r="G466" s="334"/>
      <c r="H466" s="455"/>
      <c r="I466" s="766"/>
      <c r="J466" s="456">
        <f t="shared" si="37"/>
        <v>0</v>
      </c>
      <c r="K466" s="779"/>
      <c r="L466" s="457">
        <f t="shared" si="38"/>
        <v>0</v>
      </c>
      <c r="M466" s="790">
        <f t="shared" si="39"/>
        <v>0</v>
      </c>
      <c r="N466" s="829">
        <f t="shared" si="39"/>
        <v>0</v>
      </c>
      <c r="O466" s="819"/>
      <c r="P466" s="167"/>
    </row>
    <row r="467" spans="1:16" ht="18.75" customHeight="1" x14ac:dyDescent="0.15">
      <c r="A467" s="149"/>
      <c r="B467" s="216"/>
      <c r="C467" s="217"/>
      <c r="D467" s="318"/>
      <c r="E467" s="487"/>
      <c r="F467" s="492"/>
      <c r="G467" s="334"/>
      <c r="H467" s="455"/>
      <c r="I467" s="766"/>
      <c r="J467" s="456">
        <f t="shared" si="37"/>
        <v>0</v>
      </c>
      <c r="K467" s="779"/>
      <c r="L467" s="457">
        <f t="shared" si="38"/>
        <v>0</v>
      </c>
      <c r="M467" s="790">
        <f t="shared" si="39"/>
        <v>0</v>
      </c>
      <c r="N467" s="829">
        <f t="shared" si="39"/>
        <v>0</v>
      </c>
      <c r="O467" s="819"/>
      <c r="P467" s="167"/>
    </row>
    <row r="468" spans="1:16" ht="18.75" customHeight="1" x14ac:dyDescent="0.15">
      <c r="A468" s="149"/>
      <c r="B468" s="216"/>
      <c r="C468" s="217"/>
      <c r="D468" s="318"/>
      <c r="E468" s="487"/>
      <c r="F468" s="492"/>
      <c r="G468" s="334"/>
      <c r="H468" s="455"/>
      <c r="I468" s="766"/>
      <c r="J468" s="456">
        <f t="shared" si="37"/>
        <v>0</v>
      </c>
      <c r="K468" s="779"/>
      <c r="L468" s="457">
        <f t="shared" si="38"/>
        <v>0</v>
      </c>
      <c r="M468" s="790">
        <f t="shared" si="39"/>
        <v>0</v>
      </c>
      <c r="N468" s="829">
        <f t="shared" si="39"/>
        <v>0</v>
      </c>
      <c r="O468" s="819"/>
      <c r="P468" s="167"/>
    </row>
    <row r="469" spans="1:16" ht="18.75" customHeight="1" x14ac:dyDescent="0.15">
      <c r="A469" s="149"/>
      <c r="B469" s="216"/>
      <c r="C469" s="217"/>
      <c r="D469" s="318"/>
      <c r="E469" s="487"/>
      <c r="F469" s="492"/>
      <c r="G469" s="334"/>
      <c r="H469" s="455"/>
      <c r="I469" s="766"/>
      <c r="J469" s="456">
        <f t="shared" si="37"/>
        <v>0</v>
      </c>
      <c r="K469" s="779"/>
      <c r="L469" s="457">
        <f t="shared" si="38"/>
        <v>0</v>
      </c>
      <c r="M469" s="790">
        <f t="shared" si="39"/>
        <v>0</v>
      </c>
      <c r="N469" s="829">
        <f t="shared" si="39"/>
        <v>0</v>
      </c>
      <c r="O469" s="819"/>
      <c r="P469" s="167"/>
    </row>
    <row r="470" spans="1:16" ht="18.75" customHeight="1" x14ac:dyDescent="0.15">
      <c r="A470" s="149"/>
      <c r="B470" s="216"/>
      <c r="C470" s="217"/>
      <c r="D470" s="318"/>
      <c r="E470" s="487"/>
      <c r="F470" s="492"/>
      <c r="G470" s="334"/>
      <c r="H470" s="455"/>
      <c r="I470" s="766"/>
      <c r="J470" s="456">
        <f t="shared" si="37"/>
        <v>0</v>
      </c>
      <c r="K470" s="779"/>
      <c r="L470" s="457">
        <f t="shared" si="38"/>
        <v>0</v>
      </c>
      <c r="M470" s="790">
        <f t="shared" si="39"/>
        <v>0</v>
      </c>
      <c r="N470" s="829">
        <f t="shared" si="39"/>
        <v>0</v>
      </c>
      <c r="O470" s="819"/>
      <c r="P470" s="167"/>
    </row>
    <row r="471" spans="1:16" ht="18.75" customHeight="1" x14ac:dyDescent="0.15">
      <c r="A471" s="149"/>
      <c r="B471" s="216"/>
      <c r="C471" s="217"/>
      <c r="D471" s="318"/>
      <c r="E471" s="487"/>
      <c r="F471" s="492"/>
      <c r="G471" s="334"/>
      <c r="H471" s="455"/>
      <c r="I471" s="766"/>
      <c r="J471" s="456">
        <f t="shared" si="37"/>
        <v>0</v>
      </c>
      <c r="K471" s="779"/>
      <c r="L471" s="457">
        <f t="shared" si="38"/>
        <v>0</v>
      </c>
      <c r="M471" s="790">
        <f t="shared" si="39"/>
        <v>0</v>
      </c>
      <c r="N471" s="829">
        <f t="shared" si="39"/>
        <v>0</v>
      </c>
      <c r="O471" s="819"/>
      <c r="P471" s="167"/>
    </row>
    <row r="472" spans="1:16" ht="18.75" customHeight="1" x14ac:dyDescent="0.15">
      <c r="A472" s="149"/>
      <c r="B472" s="216"/>
      <c r="C472" s="217"/>
      <c r="D472" s="318"/>
      <c r="E472" s="487"/>
      <c r="F472" s="492"/>
      <c r="G472" s="334"/>
      <c r="H472" s="455"/>
      <c r="I472" s="766"/>
      <c r="J472" s="456">
        <f t="shared" si="37"/>
        <v>0</v>
      </c>
      <c r="K472" s="779"/>
      <c r="L472" s="457">
        <f t="shared" si="38"/>
        <v>0</v>
      </c>
      <c r="M472" s="790">
        <f t="shared" si="39"/>
        <v>0</v>
      </c>
      <c r="N472" s="829">
        <f t="shared" si="39"/>
        <v>0</v>
      </c>
      <c r="O472" s="819"/>
      <c r="P472" s="167"/>
    </row>
    <row r="473" spans="1:16" ht="18.75" customHeight="1" x14ac:dyDescent="0.15">
      <c r="A473" s="149"/>
      <c r="B473" s="216"/>
      <c r="C473" s="217"/>
      <c r="D473" s="318"/>
      <c r="E473" s="487"/>
      <c r="F473" s="492"/>
      <c r="G473" s="334"/>
      <c r="H473" s="455"/>
      <c r="I473" s="766"/>
      <c r="J473" s="456">
        <f t="shared" si="37"/>
        <v>0</v>
      </c>
      <c r="K473" s="779"/>
      <c r="L473" s="457">
        <f t="shared" si="38"/>
        <v>0</v>
      </c>
      <c r="M473" s="790">
        <f t="shared" si="39"/>
        <v>0</v>
      </c>
      <c r="N473" s="829">
        <f t="shared" si="39"/>
        <v>0</v>
      </c>
      <c r="O473" s="819"/>
      <c r="P473" s="167"/>
    </row>
    <row r="474" spans="1:16" ht="18.75" customHeight="1" x14ac:dyDescent="0.15">
      <c r="A474" s="149"/>
      <c r="B474" s="216"/>
      <c r="C474" s="217"/>
      <c r="D474" s="318"/>
      <c r="E474" s="487"/>
      <c r="F474" s="492"/>
      <c r="G474" s="334"/>
      <c r="H474" s="455"/>
      <c r="I474" s="766"/>
      <c r="J474" s="456">
        <f t="shared" si="37"/>
        <v>0</v>
      </c>
      <c r="K474" s="779"/>
      <c r="L474" s="457">
        <f t="shared" si="38"/>
        <v>0</v>
      </c>
      <c r="M474" s="790">
        <f t="shared" si="39"/>
        <v>0</v>
      </c>
      <c r="N474" s="829">
        <f t="shared" si="39"/>
        <v>0</v>
      </c>
      <c r="O474" s="819"/>
      <c r="P474" s="167"/>
    </row>
    <row r="475" spans="1:16" ht="18.75" customHeight="1" x14ac:dyDescent="0.15">
      <c r="A475" s="149"/>
      <c r="B475" s="216"/>
      <c r="C475" s="217"/>
      <c r="D475" s="318"/>
      <c r="E475" s="487"/>
      <c r="F475" s="492"/>
      <c r="G475" s="334"/>
      <c r="H475" s="455"/>
      <c r="I475" s="766"/>
      <c r="J475" s="456">
        <f t="shared" si="37"/>
        <v>0</v>
      </c>
      <c r="K475" s="779"/>
      <c r="L475" s="457">
        <f t="shared" si="38"/>
        <v>0</v>
      </c>
      <c r="M475" s="790">
        <f t="shared" si="39"/>
        <v>0</v>
      </c>
      <c r="N475" s="829">
        <f t="shared" si="39"/>
        <v>0</v>
      </c>
      <c r="O475" s="819"/>
      <c r="P475" s="167"/>
    </row>
    <row r="476" spans="1:16" ht="18.75" customHeight="1" x14ac:dyDescent="0.15">
      <c r="A476" s="149"/>
      <c r="B476" s="216"/>
      <c r="C476" s="217"/>
      <c r="D476" s="318"/>
      <c r="E476" s="487"/>
      <c r="F476" s="492"/>
      <c r="G476" s="334"/>
      <c r="H476" s="455"/>
      <c r="I476" s="766"/>
      <c r="J476" s="456">
        <f t="shared" si="37"/>
        <v>0</v>
      </c>
      <c r="K476" s="779"/>
      <c r="L476" s="457">
        <f t="shared" si="38"/>
        <v>0</v>
      </c>
      <c r="M476" s="790">
        <f t="shared" si="39"/>
        <v>0</v>
      </c>
      <c r="N476" s="829">
        <f t="shared" si="39"/>
        <v>0</v>
      </c>
      <c r="O476" s="819"/>
      <c r="P476" s="167"/>
    </row>
    <row r="477" spans="1:16" ht="18.75" customHeight="1" x14ac:dyDescent="0.15">
      <c r="A477" s="149"/>
      <c r="B477" s="216"/>
      <c r="C477" s="217"/>
      <c r="D477" s="318"/>
      <c r="E477" s="487"/>
      <c r="F477" s="492"/>
      <c r="G477" s="334"/>
      <c r="H477" s="455"/>
      <c r="I477" s="766"/>
      <c r="J477" s="456">
        <f t="shared" si="37"/>
        <v>0</v>
      </c>
      <c r="K477" s="779"/>
      <c r="L477" s="457">
        <f t="shared" si="38"/>
        <v>0</v>
      </c>
      <c r="M477" s="790">
        <f t="shared" si="39"/>
        <v>0</v>
      </c>
      <c r="N477" s="829">
        <f t="shared" si="39"/>
        <v>0</v>
      </c>
      <c r="O477" s="819"/>
      <c r="P477" s="167"/>
    </row>
    <row r="478" spans="1:16" ht="18.75" customHeight="1" x14ac:dyDescent="0.15">
      <c r="A478" s="149"/>
      <c r="B478" s="216"/>
      <c r="C478" s="217"/>
      <c r="D478" s="318"/>
      <c r="E478" s="487"/>
      <c r="F478" s="492"/>
      <c r="G478" s="334"/>
      <c r="H478" s="455"/>
      <c r="I478" s="766"/>
      <c r="J478" s="456">
        <f t="shared" si="37"/>
        <v>0</v>
      </c>
      <c r="K478" s="779"/>
      <c r="L478" s="457">
        <f t="shared" si="38"/>
        <v>0</v>
      </c>
      <c r="M478" s="790">
        <f t="shared" si="39"/>
        <v>0</v>
      </c>
      <c r="N478" s="829">
        <f t="shared" si="39"/>
        <v>0</v>
      </c>
      <c r="O478" s="819"/>
      <c r="P478" s="167"/>
    </row>
    <row r="479" spans="1:16" ht="18.75" customHeight="1" x14ac:dyDescent="0.15">
      <c r="A479" s="149"/>
      <c r="B479" s="216"/>
      <c r="C479" s="217"/>
      <c r="D479" s="318"/>
      <c r="E479" s="487"/>
      <c r="F479" s="492"/>
      <c r="G479" s="334"/>
      <c r="H479" s="455"/>
      <c r="I479" s="766"/>
      <c r="J479" s="456">
        <f t="shared" si="37"/>
        <v>0</v>
      </c>
      <c r="K479" s="779"/>
      <c r="L479" s="457">
        <f t="shared" si="38"/>
        <v>0</v>
      </c>
      <c r="M479" s="790">
        <f t="shared" si="39"/>
        <v>0</v>
      </c>
      <c r="N479" s="829">
        <f t="shared" si="39"/>
        <v>0</v>
      </c>
      <c r="O479" s="819"/>
      <c r="P479" s="167"/>
    </row>
    <row r="480" spans="1:16" ht="18.75" customHeight="1" x14ac:dyDescent="0.15">
      <c r="A480" s="149"/>
      <c r="B480" s="216"/>
      <c r="C480" s="217"/>
      <c r="D480" s="318"/>
      <c r="E480" s="487"/>
      <c r="F480" s="492"/>
      <c r="G480" s="334"/>
      <c r="H480" s="455"/>
      <c r="I480" s="766"/>
      <c r="J480" s="456">
        <f t="shared" si="37"/>
        <v>0</v>
      </c>
      <c r="K480" s="779"/>
      <c r="L480" s="457">
        <f t="shared" si="38"/>
        <v>0</v>
      </c>
      <c r="M480" s="790">
        <f t="shared" si="39"/>
        <v>0</v>
      </c>
      <c r="N480" s="829">
        <f t="shared" si="39"/>
        <v>0</v>
      </c>
      <c r="O480" s="819"/>
      <c r="P480" s="167"/>
    </row>
    <row r="481" spans="1:29" ht="18.75" customHeight="1" x14ac:dyDescent="0.15">
      <c r="A481" s="149"/>
      <c r="B481" s="216"/>
      <c r="C481" s="217"/>
      <c r="D481" s="318"/>
      <c r="E481" s="487"/>
      <c r="F481" s="492"/>
      <c r="G481" s="334"/>
      <c r="H481" s="455"/>
      <c r="I481" s="766"/>
      <c r="J481" s="456">
        <f t="shared" si="37"/>
        <v>0</v>
      </c>
      <c r="K481" s="779"/>
      <c r="L481" s="457">
        <f t="shared" si="38"/>
        <v>0</v>
      </c>
      <c r="M481" s="790">
        <f t="shared" si="39"/>
        <v>0</v>
      </c>
      <c r="N481" s="829">
        <f t="shared" si="39"/>
        <v>0</v>
      </c>
      <c r="O481" s="819"/>
      <c r="P481" s="167"/>
    </row>
    <row r="482" spans="1:29" ht="18.75" customHeight="1" x14ac:dyDescent="0.15">
      <c r="A482" s="149"/>
      <c r="B482" s="216"/>
      <c r="C482" s="217"/>
      <c r="D482" s="318"/>
      <c r="E482" s="487"/>
      <c r="F482" s="493"/>
      <c r="G482" s="334"/>
      <c r="H482" s="455"/>
      <c r="I482" s="766"/>
      <c r="J482" s="456">
        <f t="shared" si="37"/>
        <v>0</v>
      </c>
      <c r="K482" s="779"/>
      <c r="L482" s="457">
        <f t="shared" si="38"/>
        <v>0</v>
      </c>
      <c r="M482" s="790">
        <f t="shared" si="39"/>
        <v>0</v>
      </c>
      <c r="N482" s="829">
        <f t="shared" si="39"/>
        <v>0</v>
      </c>
      <c r="O482" s="819"/>
      <c r="P482" s="167"/>
    </row>
    <row r="483" spans="1:29" ht="18.75" customHeight="1" x14ac:dyDescent="0.15">
      <c r="A483" s="149"/>
      <c r="B483" s="216"/>
      <c r="C483" s="217"/>
      <c r="D483" s="318"/>
      <c r="E483" s="487"/>
      <c r="F483" s="493"/>
      <c r="G483" s="334"/>
      <c r="H483" s="455"/>
      <c r="I483" s="766"/>
      <c r="J483" s="456">
        <f t="shared" si="37"/>
        <v>0</v>
      </c>
      <c r="K483" s="779"/>
      <c r="L483" s="457">
        <f t="shared" si="38"/>
        <v>0</v>
      </c>
      <c r="M483" s="790">
        <f t="shared" si="39"/>
        <v>0</v>
      </c>
      <c r="N483" s="829">
        <f t="shared" si="39"/>
        <v>0</v>
      </c>
      <c r="O483" s="819"/>
      <c r="P483" s="167"/>
    </row>
    <row r="484" spans="1:29" ht="18.75" customHeight="1" x14ac:dyDescent="0.15">
      <c r="A484" s="149"/>
      <c r="B484" s="216"/>
      <c r="C484" s="217"/>
      <c r="D484" s="318"/>
      <c r="E484" s="487"/>
      <c r="F484" s="493"/>
      <c r="G484" s="334"/>
      <c r="H484" s="455"/>
      <c r="I484" s="766"/>
      <c r="J484" s="456">
        <f t="shared" si="37"/>
        <v>0</v>
      </c>
      <c r="K484" s="779"/>
      <c r="L484" s="457">
        <f t="shared" si="38"/>
        <v>0</v>
      </c>
      <c r="M484" s="790">
        <f t="shared" si="39"/>
        <v>0</v>
      </c>
      <c r="N484" s="829">
        <f t="shared" si="39"/>
        <v>0</v>
      </c>
      <c r="O484" s="819"/>
      <c r="P484" s="167"/>
    </row>
    <row r="485" spans="1:29" ht="18.75" customHeight="1" x14ac:dyDescent="0.15">
      <c r="A485" s="149"/>
      <c r="B485" s="216"/>
      <c r="C485" s="217"/>
      <c r="D485" s="318"/>
      <c r="E485" s="487"/>
      <c r="F485" s="493"/>
      <c r="G485" s="334"/>
      <c r="H485" s="455"/>
      <c r="I485" s="766"/>
      <c r="J485" s="456">
        <f t="shared" si="37"/>
        <v>0</v>
      </c>
      <c r="K485" s="779"/>
      <c r="L485" s="457">
        <f t="shared" si="38"/>
        <v>0</v>
      </c>
      <c r="M485" s="790">
        <f t="shared" si="39"/>
        <v>0</v>
      </c>
      <c r="N485" s="829">
        <f t="shared" si="39"/>
        <v>0</v>
      </c>
      <c r="O485" s="819"/>
      <c r="P485" s="167"/>
    </row>
    <row r="486" spans="1:29" ht="18.75" customHeight="1" x14ac:dyDescent="0.15">
      <c r="A486" s="149"/>
      <c r="B486" s="216"/>
      <c r="C486" s="217"/>
      <c r="D486" s="318"/>
      <c r="E486" s="487"/>
      <c r="F486" s="493"/>
      <c r="G486" s="334"/>
      <c r="H486" s="455"/>
      <c r="I486" s="766"/>
      <c r="J486" s="456">
        <f t="shared" si="37"/>
        <v>0</v>
      </c>
      <c r="K486" s="779"/>
      <c r="L486" s="457">
        <f t="shared" si="38"/>
        <v>0</v>
      </c>
      <c r="M486" s="790">
        <f t="shared" si="39"/>
        <v>0</v>
      </c>
      <c r="N486" s="829">
        <f t="shared" si="39"/>
        <v>0</v>
      </c>
      <c r="O486" s="819"/>
      <c r="P486" s="167"/>
    </row>
    <row r="487" spans="1:29" ht="18.75" customHeight="1" x14ac:dyDescent="0.15">
      <c r="A487" s="149"/>
      <c r="B487" s="216"/>
      <c r="C487" s="217"/>
      <c r="D487" s="318"/>
      <c r="E487" s="487"/>
      <c r="F487" s="493"/>
      <c r="G487" s="334"/>
      <c r="H487" s="455"/>
      <c r="I487" s="766"/>
      <c r="J487" s="456">
        <f t="shared" si="37"/>
        <v>0</v>
      </c>
      <c r="K487" s="779"/>
      <c r="L487" s="457">
        <f t="shared" si="38"/>
        <v>0</v>
      </c>
      <c r="M487" s="790">
        <f t="shared" si="39"/>
        <v>0</v>
      </c>
      <c r="N487" s="829">
        <f t="shared" si="39"/>
        <v>0</v>
      </c>
      <c r="O487" s="819"/>
      <c r="P487" s="167"/>
    </row>
    <row r="488" spans="1:29" ht="18.75" customHeight="1" x14ac:dyDescent="0.15">
      <c r="A488" s="149"/>
      <c r="B488" s="216"/>
      <c r="C488" s="217"/>
      <c r="D488" s="318"/>
      <c r="E488" s="487"/>
      <c r="F488" s="493"/>
      <c r="G488" s="334"/>
      <c r="H488" s="455"/>
      <c r="I488" s="766"/>
      <c r="J488" s="456">
        <f t="shared" si="37"/>
        <v>0</v>
      </c>
      <c r="K488" s="779"/>
      <c r="L488" s="457">
        <f t="shared" si="38"/>
        <v>0</v>
      </c>
      <c r="M488" s="790">
        <f t="shared" si="39"/>
        <v>0</v>
      </c>
      <c r="N488" s="829">
        <f t="shared" si="39"/>
        <v>0</v>
      </c>
      <c r="O488" s="819"/>
      <c r="P488" s="167"/>
    </row>
    <row r="489" spans="1:29" ht="18.75" customHeight="1" x14ac:dyDescent="0.15">
      <c r="A489" s="149"/>
      <c r="B489" s="216"/>
      <c r="C489" s="217"/>
      <c r="D489" s="318"/>
      <c r="E489" s="487"/>
      <c r="F489" s="493"/>
      <c r="G489" s="334"/>
      <c r="H489" s="455"/>
      <c r="I489" s="766"/>
      <c r="J489" s="456">
        <f t="shared" si="37"/>
        <v>0</v>
      </c>
      <c r="K489" s="779"/>
      <c r="L489" s="457">
        <f t="shared" si="38"/>
        <v>0</v>
      </c>
      <c r="M489" s="790">
        <f t="shared" si="39"/>
        <v>0</v>
      </c>
      <c r="N489" s="829">
        <f t="shared" si="39"/>
        <v>0</v>
      </c>
      <c r="O489" s="819"/>
      <c r="P489" s="167"/>
    </row>
    <row r="490" spans="1:29" ht="18.75" customHeight="1" x14ac:dyDescent="0.15">
      <c r="A490" s="149"/>
      <c r="B490" s="216"/>
      <c r="C490" s="217"/>
      <c r="D490" s="318"/>
      <c r="E490" s="487"/>
      <c r="F490" s="493"/>
      <c r="G490" s="334"/>
      <c r="H490" s="455"/>
      <c r="I490" s="766"/>
      <c r="J490" s="456">
        <f t="shared" si="37"/>
        <v>0</v>
      </c>
      <c r="K490" s="779"/>
      <c r="L490" s="457">
        <f t="shared" si="38"/>
        <v>0</v>
      </c>
      <c r="M490" s="790">
        <f t="shared" si="39"/>
        <v>0</v>
      </c>
      <c r="N490" s="829">
        <f t="shared" si="39"/>
        <v>0</v>
      </c>
      <c r="O490" s="819"/>
      <c r="P490" s="167"/>
    </row>
    <row r="491" spans="1:29" ht="18.75" customHeight="1" x14ac:dyDescent="0.15">
      <c r="A491" s="149"/>
      <c r="B491" s="216"/>
      <c r="C491" s="217"/>
      <c r="D491" s="318"/>
      <c r="E491" s="487"/>
      <c r="F491" s="493"/>
      <c r="G491" s="334"/>
      <c r="H491" s="455"/>
      <c r="I491" s="766"/>
      <c r="J491" s="456">
        <f t="shared" si="37"/>
        <v>0</v>
      </c>
      <c r="K491" s="779"/>
      <c r="L491" s="457">
        <f t="shared" si="38"/>
        <v>0</v>
      </c>
      <c r="M491" s="790">
        <f t="shared" si="39"/>
        <v>0</v>
      </c>
      <c r="N491" s="829">
        <f t="shared" si="39"/>
        <v>0</v>
      </c>
      <c r="O491" s="819"/>
      <c r="P491" s="167"/>
    </row>
    <row r="492" spans="1:29" ht="18.75" customHeight="1" x14ac:dyDescent="0.15">
      <c r="A492" s="149"/>
      <c r="B492" s="216"/>
      <c r="C492" s="217"/>
      <c r="D492" s="318"/>
      <c r="E492" s="487"/>
      <c r="F492" s="493"/>
      <c r="G492" s="334"/>
      <c r="H492" s="455"/>
      <c r="I492" s="766"/>
      <c r="J492" s="456">
        <f t="shared" si="37"/>
        <v>0</v>
      </c>
      <c r="K492" s="779"/>
      <c r="L492" s="457">
        <f t="shared" si="38"/>
        <v>0</v>
      </c>
      <c r="M492" s="790">
        <f t="shared" si="39"/>
        <v>0</v>
      </c>
      <c r="N492" s="829">
        <f t="shared" si="39"/>
        <v>0</v>
      </c>
      <c r="O492" s="819"/>
      <c r="P492" s="167"/>
    </row>
    <row r="493" spans="1:29" s="135" customFormat="1" ht="18.75" customHeight="1" x14ac:dyDescent="0.15">
      <c r="A493" s="149"/>
      <c r="B493" s="216"/>
      <c r="C493" s="217"/>
      <c r="D493" s="318"/>
      <c r="E493" s="353" t="s">
        <v>418</v>
      </c>
      <c r="F493" s="182" t="s">
        <v>183</v>
      </c>
      <c r="G493" s="334"/>
      <c r="H493" s="455"/>
      <c r="I493" s="766"/>
      <c r="J493" s="459">
        <f>SUMIFS(J462:J492,D462:D492,"設備（部材）")</f>
        <v>0</v>
      </c>
      <c r="K493" s="779"/>
      <c r="L493" s="460">
        <f>SUMIFS(L462:L492,D462:D492,"設備（部材）")</f>
        <v>0</v>
      </c>
      <c r="M493" s="790"/>
      <c r="N493" s="831">
        <f>J493-L493</f>
        <v>0</v>
      </c>
      <c r="O493" s="819"/>
      <c r="Q493" s="134"/>
      <c r="R493" s="134"/>
      <c r="S493" s="134"/>
      <c r="T493" s="134"/>
      <c r="U493" s="134"/>
      <c r="V493" s="134"/>
      <c r="W493" s="134"/>
      <c r="X493" s="134"/>
      <c r="Y493" s="134"/>
      <c r="Z493" s="134"/>
      <c r="AA493" s="134"/>
      <c r="AB493" s="134"/>
      <c r="AC493" s="134"/>
    </row>
    <row r="494" spans="1:29" s="135" customFormat="1" ht="18.75" customHeight="1" x14ac:dyDescent="0.15">
      <c r="A494" s="149"/>
      <c r="B494" s="216"/>
      <c r="C494" s="217"/>
      <c r="D494" s="318"/>
      <c r="E494" s="353" t="s">
        <v>184</v>
      </c>
      <c r="F494" s="182" t="s">
        <v>183</v>
      </c>
      <c r="G494" s="334"/>
      <c r="H494" s="455"/>
      <c r="I494" s="766"/>
      <c r="J494" s="459">
        <f>SUMIFS(J462:J492,D462:D492,"工事")</f>
        <v>0</v>
      </c>
      <c r="K494" s="779"/>
      <c r="L494" s="460">
        <f>SUMIFS(L462:L492,D462:D492,"工事")</f>
        <v>0</v>
      </c>
      <c r="M494" s="790"/>
      <c r="N494" s="831">
        <f>J494-L494</f>
        <v>0</v>
      </c>
      <c r="O494" s="819"/>
      <c r="Q494" s="134"/>
      <c r="R494" s="134"/>
      <c r="S494" s="134"/>
      <c r="T494" s="134"/>
      <c r="U494" s="134"/>
      <c r="V494" s="134"/>
      <c r="W494" s="134"/>
      <c r="X494" s="134"/>
      <c r="Y494" s="134"/>
      <c r="Z494" s="134"/>
      <c r="AA494" s="134"/>
      <c r="AB494" s="134"/>
      <c r="AC494" s="134"/>
    </row>
    <row r="495" spans="1:29" s="135" customFormat="1" ht="18.75" customHeight="1" thickBot="1" x14ac:dyDescent="0.2">
      <c r="A495" s="149"/>
      <c r="B495" s="218"/>
      <c r="C495" s="219"/>
      <c r="D495" s="319"/>
      <c r="E495" s="354" t="s">
        <v>180</v>
      </c>
      <c r="F495" s="355" t="s">
        <v>181</v>
      </c>
      <c r="G495" s="345"/>
      <c r="H495" s="489"/>
      <c r="I495" s="774"/>
      <c r="J495" s="494">
        <f>J493+J494</f>
        <v>0</v>
      </c>
      <c r="K495" s="786"/>
      <c r="L495" s="495">
        <f>L493+L494</f>
        <v>0</v>
      </c>
      <c r="M495" s="804"/>
      <c r="N495" s="832">
        <f>J495-L495</f>
        <v>0</v>
      </c>
      <c r="O495" s="838"/>
      <c r="Q495" s="134"/>
      <c r="R495" s="134"/>
      <c r="S495" s="134"/>
      <c r="T495" s="134"/>
      <c r="U495" s="134"/>
      <c r="V495" s="134"/>
      <c r="W495" s="134"/>
      <c r="X495" s="134"/>
      <c r="Y495" s="134"/>
      <c r="Z495" s="134"/>
      <c r="AA495" s="134"/>
      <c r="AB495" s="134"/>
      <c r="AC495" s="134"/>
    </row>
    <row r="496" spans="1:29" ht="18.75" customHeight="1" x14ac:dyDescent="0.15">
      <c r="A496" s="149"/>
      <c r="B496" s="183"/>
      <c r="C496" s="184"/>
      <c r="D496" s="316"/>
      <c r="E496" s="487"/>
      <c r="F496" s="492" t="s">
        <v>182</v>
      </c>
      <c r="G496" s="334"/>
      <c r="H496" s="455"/>
      <c r="I496" s="766"/>
      <c r="J496" s="456"/>
      <c r="K496" s="779"/>
      <c r="L496" s="457"/>
      <c r="M496" s="790"/>
      <c r="N496" s="829"/>
      <c r="O496" s="819"/>
      <c r="P496" s="167"/>
    </row>
    <row r="497" spans="1:16" ht="18.75" customHeight="1" x14ac:dyDescent="0.15">
      <c r="A497" s="149"/>
      <c r="B497" s="216"/>
      <c r="C497" s="217"/>
      <c r="D497" s="318"/>
      <c r="E497" s="487"/>
      <c r="F497" s="493"/>
      <c r="G497" s="334"/>
      <c r="H497" s="455"/>
      <c r="I497" s="766"/>
      <c r="J497" s="456">
        <f t="shared" ref="J497:J527" si="40">ROUNDDOWN(H497*I497,0)</f>
        <v>0</v>
      </c>
      <c r="K497" s="779"/>
      <c r="L497" s="457">
        <f t="shared" ref="L497:L527" si="41">ROUNDDOWN(H497*K497,0)</f>
        <v>0</v>
      </c>
      <c r="M497" s="790">
        <f>I497-K497</f>
        <v>0</v>
      </c>
      <c r="N497" s="829">
        <f>J497-L497</f>
        <v>0</v>
      </c>
      <c r="O497" s="819"/>
      <c r="P497" s="167"/>
    </row>
    <row r="498" spans="1:16" ht="18.75" customHeight="1" x14ac:dyDescent="0.15">
      <c r="A498" s="149"/>
      <c r="B498" s="216"/>
      <c r="C498" s="217"/>
      <c r="D498" s="318"/>
      <c r="E498" s="487"/>
      <c r="F498" s="493"/>
      <c r="G498" s="334"/>
      <c r="H498" s="455"/>
      <c r="I498" s="766"/>
      <c r="J498" s="456">
        <f t="shared" si="40"/>
        <v>0</v>
      </c>
      <c r="K498" s="779"/>
      <c r="L498" s="457">
        <f t="shared" si="41"/>
        <v>0</v>
      </c>
      <c r="M498" s="790">
        <f t="shared" ref="M498:N527" si="42">I498-K498</f>
        <v>0</v>
      </c>
      <c r="N498" s="829">
        <f t="shared" si="42"/>
        <v>0</v>
      </c>
      <c r="O498" s="819"/>
      <c r="P498" s="167"/>
    </row>
    <row r="499" spans="1:16" ht="18.75" customHeight="1" x14ac:dyDescent="0.15">
      <c r="A499" s="149"/>
      <c r="B499" s="216"/>
      <c r="C499" s="217"/>
      <c r="D499" s="318"/>
      <c r="E499" s="487"/>
      <c r="F499" s="492"/>
      <c r="G499" s="334"/>
      <c r="H499" s="455"/>
      <c r="I499" s="766"/>
      <c r="J499" s="456">
        <f t="shared" si="40"/>
        <v>0</v>
      </c>
      <c r="K499" s="779"/>
      <c r="L499" s="457">
        <f t="shared" si="41"/>
        <v>0</v>
      </c>
      <c r="M499" s="790">
        <f t="shared" si="42"/>
        <v>0</v>
      </c>
      <c r="N499" s="829">
        <f t="shared" si="42"/>
        <v>0</v>
      </c>
      <c r="O499" s="819"/>
      <c r="P499" s="167"/>
    </row>
    <row r="500" spans="1:16" ht="18.75" customHeight="1" x14ac:dyDescent="0.15">
      <c r="A500" s="149"/>
      <c r="B500" s="216"/>
      <c r="C500" s="217"/>
      <c r="D500" s="318"/>
      <c r="E500" s="487"/>
      <c r="F500" s="492"/>
      <c r="G500" s="334"/>
      <c r="H500" s="455"/>
      <c r="I500" s="766"/>
      <c r="J500" s="456">
        <f t="shared" si="40"/>
        <v>0</v>
      </c>
      <c r="K500" s="779"/>
      <c r="L500" s="457">
        <f t="shared" si="41"/>
        <v>0</v>
      </c>
      <c r="M500" s="790">
        <f t="shared" si="42"/>
        <v>0</v>
      </c>
      <c r="N500" s="829">
        <f t="shared" si="42"/>
        <v>0</v>
      </c>
      <c r="O500" s="819"/>
      <c r="P500" s="167"/>
    </row>
    <row r="501" spans="1:16" ht="18.75" customHeight="1" x14ac:dyDescent="0.15">
      <c r="A501" s="149"/>
      <c r="B501" s="216"/>
      <c r="C501" s="217"/>
      <c r="D501" s="318"/>
      <c r="E501" s="487"/>
      <c r="F501" s="492"/>
      <c r="G501" s="334"/>
      <c r="H501" s="455"/>
      <c r="I501" s="766"/>
      <c r="J501" s="456">
        <f t="shared" si="40"/>
        <v>0</v>
      </c>
      <c r="K501" s="779"/>
      <c r="L501" s="457">
        <f t="shared" si="41"/>
        <v>0</v>
      </c>
      <c r="M501" s="790">
        <f t="shared" si="42"/>
        <v>0</v>
      </c>
      <c r="N501" s="829">
        <f t="shared" si="42"/>
        <v>0</v>
      </c>
      <c r="O501" s="819"/>
      <c r="P501" s="167"/>
    </row>
    <row r="502" spans="1:16" ht="18.75" customHeight="1" x14ac:dyDescent="0.15">
      <c r="A502" s="149"/>
      <c r="B502" s="216"/>
      <c r="C502" s="217"/>
      <c r="D502" s="318"/>
      <c r="E502" s="487"/>
      <c r="F502" s="492"/>
      <c r="G502" s="334"/>
      <c r="H502" s="455"/>
      <c r="I502" s="766"/>
      <c r="J502" s="456">
        <f t="shared" si="40"/>
        <v>0</v>
      </c>
      <c r="K502" s="779"/>
      <c r="L502" s="457">
        <f t="shared" si="41"/>
        <v>0</v>
      </c>
      <c r="M502" s="790">
        <f t="shared" si="42"/>
        <v>0</v>
      </c>
      <c r="N502" s="829">
        <f t="shared" si="42"/>
        <v>0</v>
      </c>
      <c r="O502" s="819"/>
      <c r="P502" s="167"/>
    </row>
    <row r="503" spans="1:16" ht="18.75" customHeight="1" x14ac:dyDescent="0.15">
      <c r="A503" s="149"/>
      <c r="B503" s="216"/>
      <c r="C503" s="217"/>
      <c r="D503" s="318"/>
      <c r="E503" s="487"/>
      <c r="F503" s="492"/>
      <c r="G503" s="334"/>
      <c r="H503" s="455"/>
      <c r="I503" s="766"/>
      <c r="J503" s="456">
        <f t="shared" si="40"/>
        <v>0</v>
      </c>
      <c r="K503" s="779"/>
      <c r="L503" s="457">
        <f t="shared" si="41"/>
        <v>0</v>
      </c>
      <c r="M503" s="790">
        <f t="shared" si="42"/>
        <v>0</v>
      </c>
      <c r="N503" s="829">
        <f t="shared" si="42"/>
        <v>0</v>
      </c>
      <c r="O503" s="819"/>
      <c r="P503" s="167"/>
    </row>
    <row r="504" spans="1:16" ht="18.75" customHeight="1" x14ac:dyDescent="0.15">
      <c r="A504" s="149"/>
      <c r="B504" s="216"/>
      <c r="C504" s="217"/>
      <c r="D504" s="318"/>
      <c r="E504" s="487"/>
      <c r="F504" s="492"/>
      <c r="G504" s="334"/>
      <c r="H504" s="455"/>
      <c r="I504" s="766"/>
      <c r="J504" s="456">
        <f t="shared" si="40"/>
        <v>0</v>
      </c>
      <c r="K504" s="779"/>
      <c r="L504" s="457">
        <f t="shared" si="41"/>
        <v>0</v>
      </c>
      <c r="M504" s="790">
        <f t="shared" si="42"/>
        <v>0</v>
      </c>
      <c r="N504" s="829">
        <f t="shared" si="42"/>
        <v>0</v>
      </c>
      <c r="O504" s="819"/>
      <c r="P504" s="167"/>
    </row>
    <row r="505" spans="1:16" ht="18.75" customHeight="1" x14ac:dyDescent="0.15">
      <c r="A505" s="149"/>
      <c r="B505" s="216"/>
      <c r="C505" s="217"/>
      <c r="D505" s="318"/>
      <c r="E505" s="487"/>
      <c r="F505" s="492"/>
      <c r="G505" s="334"/>
      <c r="H505" s="455"/>
      <c r="I505" s="766"/>
      <c r="J505" s="456">
        <f t="shared" si="40"/>
        <v>0</v>
      </c>
      <c r="K505" s="779"/>
      <c r="L505" s="457">
        <f t="shared" si="41"/>
        <v>0</v>
      </c>
      <c r="M505" s="790">
        <f t="shared" si="42"/>
        <v>0</v>
      </c>
      <c r="N505" s="829">
        <f t="shared" si="42"/>
        <v>0</v>
      </c>
      <c r="O505" s="819"/>
      <c r="P505" s="167"/>
    </row>
    <row r="506" spans="1:16" ht="18.75" customHeight="1" x14ac:dyDescent="0.15">
      <c r="A506" s="149"/>
      <c r="B506" s="216"/>
      <c r="C506" s="217"/>
      <c r="D506" s="318"/>
      <c r="E506" s="487"/>
      <c r="F506" s="492"/>
      <c r="G506" s="334"/>
      <c r="H506" s="455"/>
      <c r="I506" s="766"/>
      <c r="J506" s="456">
        <f t="shared" si="40"/>
        <v>0</v>
      </c>
      <c r="K506" s="779"/>
      <c r="L506" s="457">
        <f t="shared" si="41"/>
        <v>0</v>
      </c>
      <c r="M506" s="790">
        <f t="shared" si="42"/>
        <v>0</v>
      </c>
      <c r="N506" s="829">
        <f t="shared" si="42"/>
        <v>0</v>
      </c>
      <c r="O506" s="819"/>
      <c r="P506" s="167"/>
    </row>
    <row r="507" spans="1:16" ht="18.75" customHeight="1" x14ac:dyDescent="0.15">
      <c r="A507" s="149"/>
      <c r="B507" s="216"/>
      <c r="C507" s="217"/>
      <c r="D507" s="318"/>
      <c r="E507" s="487"/>
      <c r="F507" s="492"/>
      <c r="G507" s="334"/>
      <c r="H507" s="455"/>
      <c r="I507" s="766"/>
      <c r="J507" s="456">
        <f t="shared" si="40"/>
        <v>0</v>
      </c>
      <c r="K507" s="779"/>
      <c r="L507" s="457">
        <f t="shared" si="41"/>
        <v>0</v>
      </c>
      <c r="M507" s="790">
        <f t="shared" si="42"/>
        <v>0</v>
      </c>
      <c r="N507" s="829">
        <f t="shared" si="42"/>
        <v>0</v>
      </c>
      <c r="O507" s="819"/>
      <c r="P507" s="167"/>
    </row>
    <row r="508" spans="1:16" ht="18.75" customHeight="1" x14ac:dyDescent="0.15">
      <c r="A508" s="149"/>
      <c r="B508" s="216"/>
      <c r="C508" s="217"/>
      <c r="D508" s="318"/>
      <c r="E508" s="487"/>
      <c r="F508" s="492"/>
      <c r="G508" s="334"/>
      <c r="H508" s="455"/>
      <c r="I508" s="766"/>
      <c r="J508" s="456">
        <f t="shared" si="40"/>
        <v>0</v>
      </c>
      <c r="K508" s="779"/>
      <c r="L508" s="457">
        <f t="shared" si="41"/>
        <v>0</v>
      </c>
      <c r="M508" s="790">
        <f t="shared" si="42"/>
        <v>0</v>
      </c>
      <c r="N508" s="829">
        <f t="shared" si="42"/>
        <v>0</v>
      </c>
      <c r="O508" s="819"/>
      <c r="P508" s="167"/>
    </row>
    <row r="509" spans="1:16" ht="18.75" customHeight="1" x14ac:dyDescent="0.15">
      <c r="A509" s="149"/>
      <c r="B509" s="216"/>
      <c r="C509" s="217"/>
      <c r="D509" s="318"/>
      <c r="E509" s="487"/>
      <c r="F509" s="492"/>
      <c r="G509" s="334"/>
      <c r="H509" s="455"/>
      <c r="I509" s="766"/>
      <c r="J509" s="456">
        <f t="shared" si="40"/>
        <v>0</v>
      </c>
      <c r="K509" s="779"/>
      <c r="L509" s="457">
        <f t="shared" si="41"/>
        <v>0</v>
      </c>
      <c r="M509" s="790">
        <f t="shared" si="42"/>
        <v>0</v>
      </c>
      <c r="N509" s="829">
        <f t="shared" si="42"/>
        <v>0</v>
      </c>
      <c r="O509" s="819"/>
      <c r="P509" s="167"/>
    </row>
    <row r="510" spans="1:16" ht="18.75" customHeight="1" x14ac:dyDescent="0.15">
      <c r="A510" s="149"/>
      <c r="B510" s="216"/>
      <c r="C510" s="217"/>
      <c r="D510" s="318"/>
      <c r="E510" s="487"/>
      <c r="F510" s="492"/>
      <c r="G510" s="334"/>
      <c r="H510" s="455"/>
      <c r="I510" s="766"/>
      <c r="J510" s="456">
        <f t="shared" si="40"/>
        <v>0</v>
      </c>
      <c r="K510" s="779"/>
      <c r="L510" s="457">
        <f t="shared" si="41"/>
        <v>0</v>
      </c>
      <c r="M510" s="790">
        <f t="shared" si="42"/>
        <v>0</v>
      </c>
      <c r="N510" s="829">
        <f t="shared" si="42"/>
        <v>0</v>
      </c>
      <c r="O510" s="819"/>
      <c r="P510" s="167"/>
    </row>
    <row r="511" spans="1:16" ht="18.75" customHeight="1" x14ac:dyDescent="0.15">
      <c r="A511" s="149"/>
      <c r="B511" s="216"/>
      <c r="C511" s="217"/>
      <c r="D511" s="318"/>
      <c r="E511" s="487"/>
      <c r="F511" s="492"/>
      <c r="G511" s="334"/>
      <c r="H511" s="455"/>
      <c r="I511" s="766"/>
      <c r="J511" s="456">
        <f t="shared" si="40"/>
        <v>0</v>
      </c>
      <c r="K511" s="779"/>
      <c r="L511" s="457">
        <f t="shared" si="41"/>
        <v>0</v>
      </c>
      <c r="M511" s="790">
        <f t="shared" si="42"/>
        <v>0</v>
      </c>
      <c r="N511" s="829">
        <f t="shared" si="42"/>
        <v>0</v>
      </c>
      <c r="O511" s="819"/>
      <c r="P511" s="167"/>
    </row>
    <row r="512" spans="1:16" ht="18.75" customHeight="1" x14ac:dyDescent="0.15">
      <c r="A512" s="149"/>
      <c r="B512" s="216"/>
      <c r="C512" s="217"/>
      <c r="D512" s="318"/>
      <c r="E512" s="487"/>
      <c r="F512" s="492"/>
      <c r="G512" s="334"/>
      <c r="H512" s="455"/>
      <c r="I512" s="766"/>
      <c r="J512" s="456">
        <f t="shared" si="40"/>
        <v>0</v>
      </c>
      <c r="K512" s="779"/>
      <c r="L512" s="457">
        <f t="shared" si="41"/>
        <v>0</v>
      </c>
      <c r="M512" s="790">
        <f t="shared" si="42"/>
        <v>0</v>
      </c>
      <c r="N512" s="829">
        <f t="shared" si="42"/>
        <v>0</v>
      </c>
      <c r="O512" s="819"/>
      <c r="P512" s="167"/>
    </row>
    <row r="513" spans="1:29" ht="18.75" customHeight="1" x14ac:dyDescent="0.15">
      <c r="A513" s="149"/>
      <c r="B513" s="216"/>
      <c r="C513" s="217"/>
      <c r="D513" s="318"/>
      <c r="E513" s="487"/>
      <c r="F513" s="492"/>
      <c r="G513" s="334"/>
      <c r="H513" s="455"/>
      <c r="I513" s="766"/>
      <c r="J513" s="456">
        <f t="shared" si="40"/>
        <v>0</v>
      </c>
      <c r="K513" s="779"/>
      <c r="L513" s="457">
        <f t="shared" si="41"/>
        <v>0</v>
      </c>
      <c r="M513" s="790">
        <f t="shared" si="42"/>
        <v>0</v>
      </c>
      <c r="N513" s="829">
        <f t="shared" si="42"/>
        <v>0</v>
      </c>
      <c r="O513" s="819"/>
      <c r="P513" s="167"/>
    </row>
    <row r="514" spans="1:29" ht="18.75" customHeight="1" x14ac:dyDescent="0.15">
      <c r="A514" s="149"/>
      <c r="B514" s="216"/>
      <c r="C514" s="217"/>
      <c r="D514" s="318"/>
      <c r="E514" s="487"/>
      <c r="F514" s="492"/>
      <c r="G514" s="334"/>
      <c r="H514" s="455"/>
      <c r="I514" s="766"/>
      <c r="J514" s="456">
        <f t="shared" si="40"/>
        <v>0</v>
      </c>
      <c r="K514" s="779"/>
      <c r="L514" s="457">
        <f t="shared" si="41"/>
        <v>0</v>
      </c>
      <c r="M514" s="790">
        <f t="shared" si="42"/>
        <v>0</v>
      </c>
      <c r="N514" s="829">
        <f t="shared" si="42"/>
        <v>0</v>
      </c>
      <c r="O514" s="819"/>
      <c r="P514" s="167"/>
    </row>
    <row r="515" spans="1:29" ht="18.75" customHeight="1" x14ac:dyDescent="0.15">
      <c r="A515" s="149"/>
      <c r="B515" s="216"/>
      <c r="C515" s="217"/>
      <c r="D515" s="318"/>
      <c r="E515" s="487"/>
      <c r="F515" s="492"/>
      <c r="G515" s="334"/>
      <c r="H515" s="455"/>
      <c r="I515" s="766"/>
      <c r="J515" s="456">
        <f t="shared" si="40"/>
        <v>0</v>
      </c>
      <c r="K515" s="779"/>
      <c r="L515" s="457">
        <f t="shared" si="41"/>
        <v>0</v>
      </c>
      <c r="M515" s="790">
        <f t="shared" si="42"/>
        <v>0</v>
      </c>
      <c r="N515" s="829">
        <f t="shared" si="42"/>
        <v>0</v>
      </c>
      <c r="O515" s="819"/>
      <c r="P515" s="167"/>
    </row>
    <row r="516" spans="1:29" ht="18.75" customHeight="1" x14ac:dyDescent="0.15">
      <c r="A516" s="149"/>
      <c r="B516" s="216"/>
      <c r="C516" s="217"/>
      <c r="D516" s="318"/>
      <c r="E516" s="487"/>
      <c r="F516" s="492"/>
      <c r="G516" s="334"/>
      <c r="H516" s="455"/>
      <c r="I516" s="766"/>
      <c r="J516" s="456">
        <f t="shared" si="40"/>
        <v>0</v>
      </c>
      <c r="K516" s="779"/>
      <c r="L516" s="457">
        <f t="shared" si="41"/>
        <v>0</v>
      </c>
      <c r="M516" s="790">
        <f t="shared" si="42"/>
        <v>0</v>
      </c>
      <c r="N516" s="829">
        <f t="shared" si="42"/>
        <v>0</v>
      </c>
      <c r="O516" s="819"/>
      <c r="P516" s="167"/>
    </row>
    <row r="517" spans="1:29" ht="18.75" customHeight="1" x14ac:dyDescent="0.15">
      <c r="A517" s="149"/>
      <c r="B517" s="216"/>
      <c r="C517" s="217"/>
      <c r="D517" s="318"/>
      <c r="E517" s="487"/>
      <c r="F517" s="493"/>
      <c r="G517" s="334"/>
      <c r="H517" s="455"/>
      <c r="I517" s="766"/>
      <c r="J517" s="456">
        <f t="shared" si="40"/>
        <v>0</v>
      </c>
      <c r="K517" s="779"/>
      <c r="L517" s="457">
        <f t="shared" si="41"/>
        <v>0</v>
      </c>
      <c r="M517" s="790">
        <f t="shared" si="42"/>
        <v>0</v>
      </c>
      <c r="N517" s="829">
        <f t="shared" si="42"/>
        <v>0</v>
      </c>
      <c r="O517" s="819"/>
      <c r="P517" s="167"/>
    </row>
    <row r="518" spans="1:29" ht="18.75" customHeight="1" x14ac:dyDescent="0.15">
      <c r="A518" s="149"/>
      <c r="B518" s="216"/>
      <c r="C518" s="217"/>
      <c r="D518" s="318"/>
      <c r="E518" s="487"/>
      <c r="F518" s="493"/>
      <c r="G518" s="334"/>
      <c r="H518" s="455"/>
      <c r="I518" s="766"/>
      <c r="J518" s="456">
        <f t="shared" si="40"/>
        <v>0</v>
      </c>
      <c r="K518" s="779"/>
      <c r="L518" s="457">
        <f t="shared" si="41"/>
        <v>0</v>
      </c>
      <c r="M518" s="790">
        <f t="shared" si="42"/>
        <v>0</v>
      </c>
      <c r="N518" s="829">
        <f t="shared" si="42"/>
        <v>0</v>
      </c>
      <c r="O518" s="819"/>
      <c r="P518" s="167"/>
    </row>
    <row r="519" spans="1:29" ht="18.75" customHeight="1" x14ac:dyDescent="0.15">
      <c r="A519" s="149"/>
      <c r="B519" s="216"/>
      <c r="C519" s="217"/>
      <c r="D519" s="318"/>
      <c r="E519" s="487"/>
      <c r="F519" s="493"/>
      <c r="G519" s="334"/>
      <c r="H519" s="455"/>
      <c r="I519" s="766"/>
      <c r="J519" s="456">
        <f t="shared" si="40"/>
        <v>0</v>
      </c>
      <c r="K519" s="779"/>
      <c r="L519" s="457">
        <f t="shared" si="41"/>
        <v>0</v>
      </c>
      <c r="M519" s="790">
        <f t="shared" si="42"/>
        <v>0</v>
      </c>
      <c r="N519" s="829">
        <f t="shared" si="42"/>
        <v>0</v>
      </c>
      <c r="O519" s="819"/>
      <c r="P519" s="167"/>
    </row>
    <row r="520" spans="1:29" ht="18.75" customHeight="1" x14ac:dyDescent="0.15">
      <c r="A520" s="149"/>
      <c r="B520" s="216"/>
      <c r="C520" s="217"/>
      <c r="D520" s="318"/>
      <c r="E520" s="487"/>
      <c r="F520" s="493"/>
      <c r="G520" s="334"/>
      <c r="H520" s="455"/>
      <c r="I520" s="766"/>
      <c r="J520" s="456">
        <f t="shared" si="40"/>
        <v>0</v>
      </c>
      <c r="K520" s="779"/>
      <c r="L520" s="457">
        <f t="shared" si="41"/>
        <v>0</v>
      </c>
      <c r="M520" s="790">
        <f t="shared" si="42"/>
        <v>0</v>
      </c>
      <c r="N520" s="829">
        <f t="shared" si="42"/>
        <v>0</v>
      </c>
      <c r="O520" s="819"/>
      <c r="P520" s="167"/>
    </row>
    <row r="521" spans="1:29" ht="18.75" customHeight="1" x14ac:dyDescent="0.15">
      <c r="A521" s="149"/>
      <c r="B521" s="216"/>
      <c r="C521" s="217"/>
      <c r="D521" s="318"/>
      <c r="E521" s="487"/>
      <c r="F521" s="493"/>
      <c r="G521" s="334"/>
      <c r="H521" s="455"/>
      <c r="I521" s="766"/>
      <c r="J521" s="456">
        <f t="shared" si="40"/>
        <v>0</v>
      </c>
      <c r="K521" s="779"/>
      <c r="L521" s="457">
        <f t="shared" si="41"/>
        <v>0</v>
      </c>
      <c r="M521" s="790">
        <f t="shared" si="42"/>
        <v>0</v>
      </c>
      <c r="N521" s="829">
        <f t="shared" si="42"/>
        <v>0</v>
      </c>
      <c r="O521" s="819"/>
      <c r="P521" s="167"/>
    </row>
    <row r="522" spans="1:29" ht="18.75" customHeight="1" x14ac:dyDescent="0.15">
      <c r="A522" s="149"/>
      <c r="B522" s="216"/>
      <c r="C522" s="217"/>
      <c r="D522" s="318"/>
      <c r="E522" s="487"/>
      <c r="F522" s="493"/>
      <c r="G522" s="334"/>
      <c r="H522" s="455"/>
      <c r="I522" s="766"/>
      <c r="J522" s="456">
        <f t="shared" si="40"/>
        <v>0</v>
      </c>
      <c r="K522" s="779"/>
      <c r="L522" s="457">
        <f t="shared" si="41"/>
        <v>0</v>
      </c>
      <c r="M522" s="790">
        <f t="shared" si="42"/>
        <v>0</v>
      </c>
      <c r="N522" s="829">
        <f t="shared" si="42"/>
        <v>0</v>
      </c>
      <c r="O522" s="819"/>
      <c r="P522" s="167"/>
    </row>
    <row r="523" spans="1:29" ht="18.75" customHeight="1" x14ac:dyDescent="0.15">
      <c r="A523" s="149"/>
      <c r="B523" s="216"/>
      <c r="C523" s="217"/>
      <c r="D523" s="318"/>
      <c r="E523" s="487"/>
      <c r="F523" s="493"/>
      <c r="G523" s="334"/>
      <c r="H523" s="455"/>
      <c r="I523" s="766"/>
      <c r="J523" s="456">
        <f t="shared" si="40"/>
        <v>0</v>
      </c>
      <c r="K523" s="779"/>
      <c r="L523" s="457">
        <f t="shared" si="41"/>
        <v>0</v>
      </c>
      <c r="M523" s="790">
        <f t="shared" si="42"/>
        <v>0</v>
      </c>
      <c r="N523" s="829">
        <f t="shared" si="42"/>
        <v>0</v>
      </c>
      <c r="O523" s="819"/>
      <c r="P523" s="167"/>
    </row>
    <row r="524" spans="1:29" ht="18.75" customHeight="1" x14ac:dyDescent="0.15">
      <c r="A524" s="149"/>
      <c r="B524" s="216"/>
      <c r="C524" s="217"/>
      <c r="D524" s="318"/>
      <c r="E524" s="487"/>
      <c r="F524" s="493"/>
      <c r="G524" s="334"/>
      <c r="H524" s="455"/>
      <c r="I524" s="766"/>
      <c r="J524" s="456">
        <f t="shared" si="40"/>
        <v>0</v>
      </c>
      <c r="K524" s="779"/>
      <c r="L524" s="457">
        <f t="shared" si="41"/>
        <v>0</v>
      </c>
      <c r="M524" s="790">
        <f t="shared" si="42"/>
        <v>0</v>
      </c>
      <c r="N524" s="829">
        <f t="shared" si="42"/>
        <v>0</v>
      </c>
      <c r="O524" s="819"/>
      <c r="P524" s="167"/>
    </row>
    <row r="525" spans="1:29" ht="18.75" customHeight="1" x14ac:dyDescent="0.15">
      <c r="A525" s="149"/>
      <c r="B525" s="216"/>
      <c r="C525" s="217"/>
      <c r="D525" s="318"/>
      <c r="E525" s="487"/>
      <c r="F525" s="493"/>
      <c r="G525" s="334"/>
      <c r="H525" s="455"/>
      <c r="I525" s="766"/>
      <c r="J525" s="456">
        <f t="shared" si="40"/>
        <v>0</v>
      </c>
      <c r="K525" s="779"/>
      <c r="L525" s="457">
        <f t="shared" si="41"/>
        <v>0</v>
      </c>
      <c r="M525" s="790">
        <f t="shared" si="42"/>
        <v>0</v>
      </c>
      <c r="N525" s="829">
        <f t="shared" si="42"/>
        <v>0</v>
      </c>
      <c r="O525" s="819"/>
      <c r="P525" s="167"/>
    </row>
    <row r="526" spans="1:29" ht="18.75" customHeight="1" x14ac:dyDescent="0.15">
      <c r="A526" s="149"/>
      <c r="B526" s="216"/>
      <c r="C526" s="217"/>
      <c r="D526" s="318"/>
      <c r="E526" s="487"/>
      <c r="F526" s="493"/>
      <c r="G526" s="334"/>
      <c r="H526" s="455"/>
      <c r="I526" s="766"/>
      <c r="J526" s="456">
        <f t="shared" si="40"/>
        <v>0</v>
      </c>
      <c r="K526" s="779"/>
      <c r="L526" s="457">
        <f t="shared" si="41"/>
        <v>0</v>
      </c>
      <c r="M526" s="790">
        <f t="shared" si="42"/>
        <v>0</v>
      </c>
      <c r="N526" s="829">
        <f t="shared" si="42"/>
        <v>0</v>
      </c>
      <c r="O526" s="819"/>
      <c r="P526" s="167"/>
    </row>
    <row r="527" spans="1:29" ht="18.75" customHeight="1" x14ac:dyDescent="0.15">
      <c r="A527" s="149"/>
      <c r="B527" s="216"/>
      <c r="C527" s="217"/>
      <c r="D527" s="318"/>
      <c r="E527" s="487"/>
      <c r="F527" s="493"/>
      <c r="G527" s="334"/>
      <c r="H527" s="455"/>
      <c r="I527" s="766"/>
      <c r="J527" s="456">
        <f t="shared" si="40"/>
        <v>0</v>
      </c>
      <c r="K527" s="779"/>
      <c r="L527" s="457">
        <f t="shared" si="41"/>
        <v>0</v>
      </c>
      <c r="M527" s="790">
        <f t="shared" si="42"/>
        <v>0</v>
      </c>
      <c r="N527" s="829">
        <f t="shared" si="42"/>
        <v>0</v>
      </c>
      <c r="O527" s="819"/>
      <c r="P527" s="167"/>
    </row>
    <row r="528" spans="1:29" s="135" customFormat="1" ht="18.75" customHeight="1" x14ac:dyDescent="0.15">
      <c r="A528" s="149"/>
      <c r="B528" s="216"/>
      <c r="C528" s="217"/>
      <c r="D528" s="318"/>
      <c r="E528" s="353" t="s">
        <v>418</v>
      </c>
      <c r="F528" s="182" t="s">
        <v>183</v>
      </c>
      <c r="G528" s="334"/>
      <c r="H528" s="455"/>
      <c r="I528" s="766"/>
      <c r="J528" s="459">
        <f>SUMIFS(J497:J527,D497:D527,"設備（部材）")</f>
        <v>0</v>
      </c>
      <c r="K528" s="779"/>
      <c r="L528" s="460">
        <f>SUMIFS(L497:L527,D497:D527,"設備（部材）")</f>
        <v>0</v>
      </c>
      <c r="M528" s="790"/>
      <c r="N528" s="831">
        <f>J528-L528</f>
        <v>0</v>
      </c>
      <c r="O528" s="819"/>
      <c r="Q528" s="134"/>
      <c r="R528" s="134"/>
      <c r="S528" s="134"/>
      <c r="T528" s="134"/>
      <c r="U528" s="134"/>
      <c r="V528" s="134"/>
      <c r="W528" s="134"/>
      <c r="X528" s="134"/>
      <c r="Y528" s="134"/>
      <c r="Z528" s="134"/>
      <c r="AA528" s="134"/>
      <c r="AB528" s="134"/>
      <c r="AC528" s="134"/>
    </row>
    <row r="529" spans="1:29" s="135" customFormat="1" ht="18.75" customHeight="1" x14ac:dyDescent="0.15">
      <c r="A529" s="149"/>
      <c r="B529" s="216"/>
      <c r="C529" s="217"/>
      <c r="D529" s="318"/>
      <c r="E529" s="353" t="s">
        <v>184</v>
      </c>
      <c r="F529" s="182" t="s">
        <v>183</v>
      </c>
      <c r="G529" s="334"/>
      <c r="H529" s="455"/>
      <c r="I529" s="766"/>
      <c r="J529" s="459">
        <f>SUMIFS(J497:J527,D497:D527,"工事")</f>
        <v>0</v>
      </c>
      <c r="K529" s="779"/>
      <c r="L529" s="460">
        <f>SUMIFS(L497:L527,D497:D527,"工事")</f>
        <v>0</v>
      </c>
      <c r="M529" s="790"/>
      <c r="N529" s="831">
        <f>J529-L529</f>
        <v>0</v>
      </c>
      <c r="O529" s="819"/>
      <c r="Q529" s="134"/>
      <c r="R529" s="134"/>
      <c r="S529" s="134"/>
      <c r="T529" s="134"/>
      <c r="U529" s="134"/>
      <c r="V529" s="134"/>
      <c r="W529" s="134"/>
      <c r="X529" s="134"/>
      <c r="Y529" s="134"/>
      <c r="Z529" s="134"/>
      <c r="AA529" s="134"/>
      <c r="AB529" s="134"/>
      <c r="AC529" s="134"/>
    </row>
    <row r="530" spans="1:29" s="135" customFormat="1" ht="18.75" customHeight="1" thickBot="1" x14ac:dyDescent="0.2">
      <c r="A530" s="149"/>
      <c r="B530" s="218"/>
      <c r="C530" s="219"/>
      <c r="D530" s="319"/>
      <c r="E530" s="354" t="s">
        <v>180</v>
      </c>
      <c r="F530" s="355" t="s">
        <v>181</v>
      </c>
      <c r="G530" s="345"/>
      <c r="H530" s="489"/>
      <c r="I530" s="774"/>
      <c r="J530" s="494">
        <f>J528+J529</f>
        <v>0</v>
      </c>
      <c r="K530" s="786"/>
      <c r="L530" s="495">
        <f>L528+L529</f>
        <v>0</v>
      </c>
      <c r="M530" s="804"/>
      <c r="N530" s="832">
        <f>J530-L530</f>
        <v>0</v>
      </c>
      <c r="O530" s="838"/>
      <c r="Q530" s="134"/>
      <c r="R530" s="134"/>
      <c r="S530" s="134"/>
      <c r="T530" s="134"/>
      <c r="U530" s="134"/>
      <c r="V530" s="134"/>
      <c r="W530" s="134"/>
      <c r="X530" s="134"/>
      <c r="Y530" s="134"/>
      <c r="Z530" s="134"/>
      <c r="AA530" s="134"/>
      <c r="AB530" s="134"/>
      <c r="AC530" s="134"/>
    </row>
    <row r="531" spans="1:29" ht="18.75" customHeight="1" x14ac:dyDescent="0.15">
      <c r="A531" s="149"/>
      <c r="B531" s="183"/>
      <c r="C531" s="184"/>
      <c r="D531" s="316"/>
      <c r="E531" s="487"/>
      <c r="F531" s="492" t="s">
        <v>182</v>
      </c>
      <c r="G531" s="334"/>
      <c r="H531" s="455"/>
      <c r="I531" s="766"/>
      <c r="J531" s="456"/>
      <c r="K531" s="779"/>
      <c r="L531" s="457"/>
      <c r="M531" s="790"/>
      <c r="N531" s="829"/>
      <c r="O531" s="819"/>
      <c r="P531" s="167"/>
    </row>
    <row r="532" spans="1:29" ht="18.75" customHeight="1" x14ac:dyDescent="0.15">
      <c r="A532" s="149"/>
      <c r="B532" s="216"/>
      <c r="C532" s="217"/>
      <c r="D532" s="318"/>
      <c r="E532" s="487"/>
      <c r="F532" s="493"/>
      <c r="G532" s="334"/>
      <c r="H532" s="455"/>
      <c r="I532" s="766"/>
      <c r="J532" s="456">
        <f t="shared" ref="J532:J562" si="43">ROUNDDOWN(H532*I532,0)</f>
        <v>0</v>
      </c>
      <c r="K532" s="779"/>
      <c r="L532" s="457">
        <f t="shared" ref="L532:L562" si="44">ROUNDDOWN(H532*K532,0)</f>
        <v>0</v>
      </c>
      <c r="M532" s="790">
        <f>I532-K532</f>
        <v>0</v>
      </c>
      <c r="N532" s="829">
        <f>J532-L532</f>
        <v>0</v>
      </c>
      <c r="O532" s="819"/>
      <c r="P532" s="167"/>
    </row>
    <row r="533" spans="1:29" ht="18.75" customHeight="1" x14ac:dyDescent="0.15">
      <c r="A533" s="149"/>
      <c r="B533" s="216"/>
      <c r="C533" s="217"/>
      <c r="D533" s="318"/>
      <c r="E533" s="487"/>
      <c r="F533" s="493"/>
      <c r="G533" s="334"/>
      <c r="H533" s="455"/>
      <c r="I533" s="766"/>
      <c r="J533" s="456">
        <f t="shared" si="43"/>
        <v>0</v>
      </c>
      <c r="K533" s="779"/>
      <c r="L533" s="457">
        <f t="shared" si="44"/>
        <v>0</v>
      </c>
      <c r="M533" s="790">
        <f t="shared" ref="M533:N562" si="45">I533-K533</f>
        <v>0</v>
      </c>
      <c r="N533" s="829">
        <f t="shared" si="45"/>
        <v>0</v>
      </c>
      <c r="O533" s="819"/>
      <c r="P533" s="167"/>
    </row>
    <row r="534" spans="1:29" ht="18.75" customHeight="1" x14ac:dyDescent="0.15">
      <c r="A534" s="149"/>
      <c r="B534" s="216"/>
      <c r="C534" s="217"/>
      <c r="D534" s="318"/>
      <c r="E534" s="487"/>
      <c r="F534" s="492"/>
      <c r="G534" s="334"/>
      <c r="H534" s="455"/>
      <c r="I534" s="766"/>
      <c r="J534" s="456">
        <f t="shared" si="43"/>
        <v>0</v>
      </c>
      <c r="K534" s="779"/>
      <c r="L534" s="457">
        <f t="shared" si="44"/>
        <v>0</v>
      </c>
      <c r="M534" s="790">
        <f t="shared" si="45"/>
        <v>0</v>
      </c>
      <c r="N534" s="829">
        <f t="shared" si="45"/>
        <v>0</v>
      </c>
      <c r="O534" s="819"/>
      <c r="P534" s="167"/>
    </row>
    <row r="535" spans="1:29" ht="18.75" customHeight="1" x14ac:dyDescent="0.15">
      <c r="A535" s="149"/>
      <c r="B535" s="216"/>
      <c r="C535" s="217"/>
      <c r="D535" s="318"/>
      <c r="E535" s="487"/>
      <c r="F535" s="492"/>
      <c r="G535" s="334"/>
      <c r="H535" s="455"/>
      <c r="I535" s="766"/>
      <c r="J535" s="456">
        <f t="shared" si="43"/>
        <v>0</v>
      </c>
      <c r="K535" s="779"/>
      <c r="L535" s="457">
        <f t="shared" si="44"/>
        <v>0</v>
      </c>
      <c r="M535" s="790">
        <f t="shared" si="45"/>
        <v>0</v>
      </c>
      <c r="N535" s="829">
        <f t="shared" si="45"/>
        <v>0</v>
      </c>
      <c r="O535" s="819"/>
      <c r="P535" s="167"/>
    </row>
    <row r="536" spans="1:29" ht="18.75" customHeight="1" x14ac:dyDescent="0.15">
      <c r="A536" s="149"/>
      <c r="B536" s="216"/>
      <c r="C536" s="217"/>
      <c r="D536" s="318"/>
      <c r="E536" s="487"/>
      <c r="F536" s="492"/>
      <c r="G536" s="334"/>
      <c r="H536" s="455"/>
      <c r="I536" s="766"/>
      <c r="J536" s="456">
        <f t="shared" si="43"/>
        <v>0</v>
      </c>
      <c r="K536" s="779"/>
      <c r="L536" s="457">
        <f t="shared" si="44"/>
        <v>0</v>
      </c>
      <c r="M536" s="790">
        <f t="shared" si="45"/>
        <v>0</v>
      </c>
      <c r="N536" s="829">
        <f t="shared" si="45"/>
        <v>0</v>
      </c>
      <c r="O536" s="819"/>
      <c r="P536" s="167"/>
    </row>
    <row r="537" spans="1:29" ht="18.75" customHeight="1" x14ac:dyDescent="0.15">
      <c r="A537" s="149"/>
      <c r="B537" s="216"/>
      <c r="C537" s="217"/>
      <c r="D537" s="318"/>
      <c r="E537" s="487"/>
      <c r="F537" s="492"/>
      <c r="G537" s="334"/>
      <c r="H537" s="455"/>
      <c r="I537" s="766"/>
      <c r="J537" s="456">
        <f t="shared" si="43"/>
        <v>0</v>
      </c>
      <c r="K537" s="779"/>
      <c r="L537" s="457">
        <f t="shared" si="44"/>
        <v>0</v>
      </c>
      <c r="M537" s="790">
        <f t="shared" si="45"/>
        <v>0</v>
      </c>
      <c r="N537" s="829">
        <f t="shared" si="45"/>
        <v>0</v>
      </c>
      <c r="O537" s="819"/>
      <c r="P537" s="167"/>
    </row>
    <row r="538" spans="1:29" ht="18.75" customHeight="1" x14ac:dyDescent="0.15">
      <c r="A538" s="149"/>
      <c r="B538" s="216"/>
      <c r="C538" s="217"/>
      <c r="D538" s="318"/>
      <c r="E538" s="487"/>
      <c r="F538" s="492"/>
      <c r="G538" s="334"/>
      <c r="H538" s="455"/>
      <c r="I538" s="766"/>
      <c r="J538" s="456">
        <f t="shared" si="43"/>
        <v>0</v>
      </c>
      <c r="K538" s="779"/>
      <c r="L538" s="457">
        <f t="shared" si="44"/>
        <v>0</v>
      </c>
      <c r="M538" s="790">
        <f t="shared" si="45"/>
        <v>0</v>
      </c>
      <c r="N538" s="829">
        <f t="shared" si="45"/>
        <v>0</v>
      </c>
      <c r="O538" s="819"/>
      <c r="P538" s="167"/>
    </row>
    <row r="539" spans="1:29" ht="18.75" customHeight="1" x14ac:dyDescent="0.15">
      <c r="A539" s="149"/>
      <c r="B539" s="216"/>
      <c r="C539" s="217"/>
      <c r="D539" s="318"/>
      <c r="E539" s="487"/>
      <c r="F539" s="492"/>
      <c r="G539" s="334"/>
      <c r="H539" s="455"/>
      <c r="I539" s="766"/>
      <c r="J539" s="456">
        <f t="shared" si="43"/>
        <v>0</v>
      </c>
      <c r="K539" s="779"/>
      <c r="L539" s="457">
        <f t="shared" si="44"/>
        <v>0</v>
      </c>
      <c r="M539" s="790">
        <f t="shared" si="45"/>
        <v>0</v>
      </c>
      <c r="N539" s="829">
        <f t="shared" si="45"/>
        <v>0</v>
      </c>
      <c r="O539" s="819"/>
      <c r="P539" s="167"/>
    </row>
    <row r="540" spans="1:29" ht="18.75" customHeight="1" x14ac:dyDescent="0.15">
      <c r="A540" s="149"/>
      <c r="B540" s="216"/>
      <c r="C540" s="217"/>
      <c r="D540" s="318"/>
      <c r="E540" s="487"/>
      <c r="F540" s="492"/>
      <c r="G540" s="334"/>
      <c r="H540" s="455"/>
      <c r="I540" s="766"/>
      <c r="J540" s="456">
        <f t="shared" si="43"/>
        <v>0</v>
      </c>
      <c r="K540" s="779"/>
      <c r="L540" s="457">
        <f t="shared" si="44"/>
        <v>0</v>
      </c>
      <c r="M540" s="790">
        <f t="shared" si="45"/>
        <v>0</v>
      </c>
      <c r="N540" s="829">
        <f t="shared" si="45"/>
        <v>0</v>
      </c>
      <c r="O540" s="819"/>
      <c r="P540" s="167"/>
    </row>
    <row r="541" spans="1:29" ht="18.75" customHeight="1" x14ac:dyDescent="0.15">
      <c r="A541" s="149"/>
      <c r="B541" s="216"/>
      <c r="C541" s="217"/>
      <c r="D541" s="318"/>
      <c r="E541" s="487"/>
      <c r="F541" s="492"/>
      <c r="G541" s="334"/>
      <c r="H541" s="455"/>
      <c r="I541" s="766"/>
      <c r="J541" s="456">
        <f t="shared" si="43"/>
        <v>0</v>
      </c>
      <c r="K541" s="779"/>
      <c r="L541" s="457">
        <f t="shared" si="44"/>
        <v>0</v>
      </c>
      <c r="M541" s="790">
        <f t="shared" si="45"/>
        <v>0</v>
      </c>
      <c r="N541" s="829">
        <f t="shared" si="45"/>
        <v>0</v>
      </c>
      <c r="O541" s="819"/>
      <c r="P541" s="167"/>
    </row>
    <row r="542" spans="1:29" ht="18.75" customHeight="1" x14ac:dyDescent="0.15">
      <c r="A542" s="149"/>
      <c r="B542" s="216"/>
      <c r="C542" s="217"/>
      <c r="D542" s="318"/>
      <c r="E542" s="487"/>
      <c r="F542" s="492"/>
      <c r="G542" s="334"/>
      <c r="H542" s="455"/>
      <c r="I542" s="766"/>
      <c r="J542" s="456">
        <f t="shared" si="43"/>
        <v>0</v>
      </c>
      <c r="K542" s="779"/>
      <c r="L542" s="457">
        <f t="shared" si="44"/>
        <v>0</v>
      </c>
      <c r="M542" s="790">
        <f t="shared" si="45"/>
        <v>0</v>
      </c>
      <c r="N542" s="829">
        <f t="shared" si="45"/>
        <v>0</v>
      </c>
      <c r="O542" s="819"/>
      <c r="P542" s="167"/>
    </row>
    <row r="543" spans="1:29" ht="18.75" customHeight="1" x14ac:dyDescent="0.15">
      <c r="A543" s="149"/>
      <c r="B543" s="216"/>
      <c r="C543" s="217"/>
      <c r="D543" s="318"/>
      <c r="E543" s="487"/>
      <c r="F543" s="492"/>
      <c r="G543" s="334"/>
      <c r="H543" s="455"/>
      <c r="I543" s="766"/>
      <c r="J543" s="456">
        <f t="shared" si="43"/>
        <v>0</v>
      </c>
      <c r="K543" s="779"/>
      <c r="L543" s="457">
        <f t="shared" si="44"/>
        <v>0</v>
      </c>
      <c r="M543" s="790">
        <f t="shared" si="45"/>
        <v>0</v>
      </c>
      <c r="N543" s="829">
        <f t="shared" si="45"/>
        <v>0</v>
      </c>
      <c r="O543" s="819"/>
      <c r="P543" s="167"/>
    </row>
    <row r="544" spans="1:29" ht="18.75" customHeight="1" x14ac:dyDescent="0.15">
      <c r="A544" s="149"/>
      <c r="B544" s="216"/>
      <c r="C544" s="217"/>
      <c r="D544" s="318"/>
      <c r="E544" s="487"/>
      <c r="F544" s="492"/>
      <c r="G544" s="334"/>
      <c r="H544" s="455"/>
      <c r="I544" s="766"/>
      <c r="J544" s="456">
        <f t="shared" si="43"/>
        <v>0</v>
      </c>
      <c r="K544" s="779"/>
      <c r="L544" s="457">
        <f t="shared" si="44"/>
        <v>0</v>
      </c>
      <c r="M544" s="790">
        <f t="shared" si="45"/>
        <v>0</v>
      </c>
      <c r="N544" s="829">
        <f t="shared" si="45"/>
        <v>0</v>
      </c>
      <c r="O544" s="819"/>
      <c r="P544" s="167"/>
    </row>
    <row r="545" spans="1:16" ht="18.75" customHeight="1" x14ac:dyDescent="0.15">
      <c r="A545" s="149"/>
      <c r="B545" s="216"/>
      <c r="C545" s="217"/>
      <c r="D545" s="318"/>
      <c r="E545" s="487"/>
      <c r="F545" s="492"/>
      <c r="G545" s="334"/>
      <c r="H545" s="455"/>
      <c r="I545" s="766"/>
      <c r="J545" s="456">
        <f t="shared" si="43"/>
        <v>0</v>
      </c>
      <c r="K545" s="779"/>
      <c r="L545" s="457">
        <f t="shared" si="44"/>
        <v>0</v>
      </c>
      <c r="M545" s="790">
        <f t="shared" si="45"/>
        <v>0</v>
      </c>
      <c r="N545" s="829">
        <f t="shared" si="45"/>
        <v>0</v>
      </c>
      <c r="O545" s="819"/>
      <c r="P545" s="167"/>
    </row>
    <row r="546" spans="1:16" ht="18.75" customHeight="1" x14ac:dyDescent="0.15">
      <c r="A546" s="149"/>
      <c r="B546" s="216"/>
      <c r="C546" s="217"/>
      <c r="D546" s="318"/>
      <c r="E546" s="487"/>
      <c r="F546" s="492"/>
      <c r="G546" s="334"/>
      <c r="H546" s="455"/>
      <c r="I546" s="766"/>
      <c r="J546" s="456">
        <f t="shared" si="43"/>
        <v>0</v>
      </c>
      <c r="K546" s="779"/>
      <c r="L546" s="457">
        <f t="shared" si="44"/>
        <v>0</v>
      </c>
      <c r="M546" s="790">
        <f t="shared" si="45"/>
        <v>0</v>
      </c>
      <c r="N546" s="829">
        <f t="shared" si="45"/>
        <v>0</v>
      </c>
      <c r="O546" s="819"/>
      <c r="P546" s="167"/>
    </row>
    <row r="547" spans="1:16" ht="18.75" customHeight="1" x14ac:dyDescent="0.15">
      <c r="A547" s="149"/>
      <c r="B547" s="216"/>
      <c r="C547" s="217"/>
      <c r="D547" s="318"/>
      <c r="E547" s="487"/>
      <c r="F547" s="492"/>
      <c r="G547" s="334"/>
      <c r="H547" s="455"/>
      <c r="I547" s="766"/>
      <c r="J547" s="456">
        <f t="shared" si="43"/>
        <v>0</v>
      </c>
      <c r="K547" s="779"/>
      <c r="L547" s="457">
        <f t="shared" si="44"/>
        <v>0</v>
      </c>
      <c r="M547" s="790">
        <f t="shared" si="45"/>
        <v>0</v>
      </c>
      <c r="N547" s="829">
        <f t="shared" si="45"/>
        <v>0</v>
      </c>
      <c r="O547" s="819"/>
      <c r="P547" s="167"/>
    </row>
    <row r="548" spans="1:16" ht="18.75" customHeight="1" x14ac:dyDescent="0.15">
      <c r="A548" s="149"/>
      <c r="B548" s="216"/>
      <c r="C548" s="217"/>
      <c r="D548" s="318"/>
      <c r="E548" s="487"/>
      <c r="F548" s="492"/>
      <c r="G548" s="334"/>
      <c r="H548" s="455"/>
      <c r="I548" s="766"/>
      <c r="J548" s="456">
        <f t="shared" si="43"/>
        <v>0</v>
      </c>
      <c r="K548" s="779"/>
      <c r="L548" s="457">
        <f t="shared" si="44"/>
        <v>0</v>
      </c>
      <c r="M548" s="790">
        <f t="shared" si="45"/>
        <v>0</v>
      </c>
      <c r="N548" s="829">
        <f t="shared" si="45"/>
        <v>0</v>
      </c>
      <c r="O548" s="819"/>
      <c r="P548" s="167"/>
    </row>
    <row r="549" spans="1:16" ht="18.75" customHeight="1" x14ac:dyDescent="0.15">
      <c r="A549" s="149"/>
      <c r="B549" s="216"/>
      <c r="C549" s="217"/>
      <c r="D549" s="318"/>
      <c r="E549" s="487"/>
      <c r="F549" s="492"/>
      <c r="G549" s="334"/>
      <c r="H549" s="455"/>
      <c r="I549" s="766"/>
      <c r="J549" s="456">
        <f t="shared" si="43"/>
        <v>0</v>
      </c>
      <c r="K549" s="779"/>
      <c r="L549" s="457">
        <f t="shared" si="44"/>
        <v>0</v>
      </c>
      <c r="M549" s="790">
        <f t="shared" si="45"/>
        <v>0</v>
      </c>
      <c r="N549" s="829">
        <f t="shared" si="45"/>
        <v>0</v>
      </c>
      <c r="O549" s="819"/>
      <c r="P549" s="167"/>
    </row>
    <row r="550" spans="1:16" ht="18.75" customHeight="1" x14ac:dyDescent="0.15">
      <c r="A550" s="149"/>
      <c r="B550" s="216"/>
      <c r="C550" s="217"/>
      <c r="D550" s="318"/>
      <c r="E550" s="487"/>
      <c r="F550" s="492"/>
      <c r="G550" s="334"/>
      <c r="H550" s="455"/>
      <c r="I550" s="766"/>
      <c r="J550" s="456">
        <f t="shared" si="43"/>
        <v>0</v>
      </c>
      <c r="K550" s="779"/>
      <c r="L550" s="457">
        <f t="shared" si="44"/>
        <v>0</v>
      </c>
      <c r="M550" s="790">
        <f t="shared" si="45"/>
        <v>0</v>
      </c>
      <c r="N550" s="829">
        <f t="shared" si="45"/>
        <v>0</v>
      </c>
      <c r="O550" s="819"/>
      <c r="P550" s="167"/>
    </row>
    <row r="551" spans="1:16" ht="18.75" customHeight="1" x14ac:dyDescent="0.15">
      <c r="A551" s="149"/>
      <c r="B551" s="216"/>
      <c r="C551" s="217"/>
      <c r="D551" s="318"/>
      <c r="E551" s="487"/>
      <c r="F551" s="492"/>
      <c r="G551" s="334"/>
      <c r="H551" s="455"/>
      <c r="I551" s="766"/>
      <c r="J551" s="456">
        <f t="shared" si="43"/>
        <v>0</v>
      </c>
      <c r="K551" s="779"/>
      <c r="L551" s="457">
        <f t="shared" si="44"/>
        <v>0</v>
      </c>
      <c r="M551" s="790">
        <f t="shared" si="45"/>
        <v>0</v>
      </c>
      <c r="N551" s="829">
        <f t="shared" si="45"/>
        <v>0</v>
      </c>
      <c r="O551" s="819"/>
      <c r="P551" s="167"/>
    </row>
    <row r="552" spans="1:16" ht="18.75" customHeight="1" x14ac:dyDescent="0.15">
      <c r="A552" s="149"/>
      <c r="B552" s="216"/>
      <c r="C552" s="217"/>
      <c r="D552" s="318"/>
      <c r="E552" s="487"/>
      <c r="F552" s="493"/>
      <c r="G552" s="334"/>
      <c r="H552" s="455"/>
      <c r="I552" s="766"/>
      <c r="J552" s="456">
        <f t="shared" si="43"/>
        <v>0</v>
      </c>
      <c r="K552" s="779"/>
      <c r="L552" s="457">
        <f t="shared" si="44"/>
        <v>0</v>
      </c>
      <c r="M552" s="790">
        <f t="shared" si="45"/>
        <v>0</v>
      </c>
      <c r="N552" s="829">
        <f t="shared" si="45"/>
        <v>0</v>
      </c>
      <c r="O552" s="819"/>
      <c r="P552" s="167"/>
    </row>
    <row r="553" spans="1:16" ht="18.75" customHeight="1" x14ac:dyDescent="0.15">
      <c r="A553" s="149"/>
      <c r="B553" s="216"/>
      <c r="C553" s="217"/>
      <c r="D553" s="318"/>
      <c r="E553" s="487"/>
      <c r="F553" s="493"/>
      <c r="G553" s="334"/>
      <c r="H553" s="455"/>
      <c r="I553" s="766"/>
      <c r="J553" s="456">
        <f t="shared" si="43"/>
        <v>0</v>
      </c>
      <c r="K553" s="779"/>
      <c r="L553" s="457">
        <f t="shared" si="44"/>
        <v>0</v>
      </c>
      <c r="M553" s="790">
        <f t="shared" si="45"/>
        <v>0</v>
      </c>
      <c r="N553" s="829">
        <f t="shared" si="45"/>
        <v>0</v>
      </c>
      <c r="O553" s="819"/>
      <c r="P553" s="167"/>
    </row>
    <row r="554" spans="1:16" ht="18.75" customHeight="1" x14ac:dyDescent="0.15">
      <c r="A554" s="149"/>
      <c r="B554" s="216"/>
      <c r="C554" s="217"/>
      <c r="D554" s="318"/>
      <c r="E554" s="487"/>
      <c r="F554" s="493"/>
      <c r="G554" s="334"/>
      <c r="H554" s="455"/>
      <c r="I554" s="766"/>
      <c r="J554" s="456">
        <f t="shared" si="43"/>
        <v>0</v>
      </c>
      <c r="K554" s="779"/>
      <c r="L554" s="457">
        <f t="shared" si="44"/>
        <v>0</v>
      </c>
      <c r="M554" s="790">
        <f t="shared" si="45"/>
        <v>0</v>
      </c>
      <c r="N554" s="829">
        <f t="shared" si="45"/>
        <v>0</v>
      </c>
      <c r="O554" s="819"/>
      <c r="P554" s="167"/>
    </row>
    <row r="555" spans="1:16" ht="18.75" customHeight="1" x14ac:dyDescent="0.15">
      <c r="A555" s="149"/>
      <c r="B555" s="216"/>
      <c r="C555" s="217"/>
      <c r="D555" s="318"/>
      <c r="E555" s="487"/>
      <c r="F555" s="493"/>
      <c r="G555" s="334"/>
      <c r="H555" s="455"/>
      <c r="I555" s="766"/>
      <c r="J555" s="456">
        <f t="shared" si="43"/>
        <v>0</v>
      </c>
      <c r="K555" s="779"/>
      <c r="L555" s="457">
        <f t="shared" si="44"/>
        <v>0</v>
      </c>
      <c r="M555" s="790">
        <f t="shared" si="45"/>
        <v>0</v>
      </c>
      <c r="N555" s="829">
        <f t="shared" si="45"/>
        <v>0</v>
      </c>
      <c r="O555" s="819"/>
      <c r="P555" s="167"/>
    </row>
    <row r="556" spans="1:16" ht="18.75" customHeight="1" x14ac:dyDescent="0.15">
      <c r="A556" s="149"/>
      <c r="B556" s="216"/>
      <c r="C556" s="217"/>
      <c r="D556" s="318"/>
      <c r="E556" s="487"/>
      <c r="F556" s="493"/>
      <c r="G556" s="334"/>
      <c r="H556" s="455"/>
      <c r="I556" s="766"/>
      <c r="J556" s="456">
        <f t="shared" si="43"/>
        <v>0</v>
      </c>
      <c r="K556" s="779"/>
      <c r="L556" s="457">
        <f t="shared" si="44"/>
        <v>0</v>
      </c>
      <c r="M556" s="790">
        <f t="shared" si="45"/>
        <v>0</v>
      </c>
      <c r="N556" s="829">
        <f t="shared" si="45"/>
        <v>0</v>
      </c>
      <c r="O556" s="819"/>
      <c r="P556" s="167"/>
    </row>
    <row r="557" spans="1:16" ht="18.75" customHeight="1" x14ac:dyDescent="0.15">
      <c r="A557" s="149"/>
      <c r="B557" s="216"/>
      <c r="C557" s="217"/>
      <c r="D557" s="318"/>
      <c r="E557" s="487"/>
      <c r="F557" s="493"/>
      <c r="G557" s="334"/>
      <c r="H557" s="455"/>
      <c r="I557" s="766"/>
      <c r="J557" s="456">
        <f t="shared" si="43"/>
        <v>0</v>
      </c>
      <c r="K557" s="779"/>
      <c r="L557" s="457">
        <f t="shared" si="44"/>
        <v>0</v>
      </c>
      <c r="M557" s="790">
        <f t="shared" si="45"/>
        <v>0</v>
      </c>
      <c r="N557" s="829">
        <f t="shared" si="45"/>
        <v>0</v>
      </c>
      <c r="O557" s="819"/>
      <c r="P557" s="167"/>
    </row>
    <row r="558" spans="1:16" ht="18.75" customHeight="1" x14ac:dyDescent="0.15">
      <c r="A558" s="149"/>
      <c r="B558" s="216"/>
      <c r="C558" s="217"/>
      <c r="D558" s="318"/>
      <c r="E558" s="487"/>
      <c r="F558" s="493"/>
      <c r="G558" s="334"/>
      <c r="H558" s="455"/>
      <c r="I558" s="766"/>
      <c r="J558" s="456">
        <f t="shared" si="43"/>
        <v>0</v>
      </c>
      <c r="K558" s="779"/>
      <c r="L558" s="457">
        <f t="shared" si="44"/>
        <v>0</v>
      </c>
      <c r="M558" s="790">
        <f t="shared" si="45"/>
        <v>0</v>
      </c>
      <c r="N558" s="829">
        <f t="shared" si="45"/>
        <v>0</v>
      </c>
      <c r="O558" s="819"/>
      <c r="P558" s="167"/>
    </row>
    <row r="559" spans="1:16" ht="18.75" customHeight="1" x14ac:dyDescent="0.15">
      <c r="A559" s="149"/>
      <c r="B559" s="216"/>
      <c r="C559" s="217"/>
      <c r="D559" s="318"/>
      <c r="E559" s="487"/>
      <c r="F559" s="493"/>
      <c r="G559" s="334"/>
      <c r="H559" s="455"/>
      <c r="I559" s="766"/>
      <c r="J559" s="456">
        <f t="shared" si="43"/>
        <v>0</v>
      </c>
      <c r="K559" s="779"/>
      <c r="L559" s="457">
        <f t="shared" si="44"/>
        <v>0</v>
      </c>
      <c r="M559" s="790">
        <f t="shared" si="45"/>
        <v>0</v>
      </c>
      <c r="N559" s="829">
        <f t="shared" si="45"/>
        <v>0</v>
      </c>
      <c r="O559" s="819"/>
      <c r="P559" s="167"/>
    </row>
    <row r="560" spans="1:16" ht="18.75" customHeight="1" x14ac:dyDescent="0.15">
      <c r="A560" s="149"/>
      <c r="B560" s="216"/>
      <c r="C560" s="217"/>
      <c r="D560" s="318"/>
      <c r="E560" s="487"/>
      <c r="F560" s="493"/>
      <c r="G560" s="334"/>
      <c r="H560" s="455"/>
      <c r="I560" s="766"/>
      <c r="J560" s="456">
        <f t="shared" si="43"/>
        <v>0</v>
      </c>
      <c r="K560" s="779"/>
      <c r="L560" s="457">
        <f t="shared" si="44"/>
        <v>0</v>
      </c>
      <c r="M560" s="790">
        <f t="shared" si="45"/>
        <v>0</v>
      </c>
      <c r="N560" s="829">
        <f t="shared" si="45"/>
        <v>0</v>
      </c>
      <c r="O560" s="819"/>
      <c r="P560" s="167"/>
    </row>
    <row r="561" spans="1:29" ht="18.75" customHeight="1" x14ac:dyDescent="0.15">
      <c r="A561" s="149"/>
      <c r="B561" s="216"/>
      <c r="C561" s="217"/>
      <c r="D561" s="318"/>
      <c r="E561" s="487"/>
      <c r="F561" s="493"/>
      <c r="G561" s="334"/>
      <c r="H561" s="455"/>
      <c r="I561" s="766"/>
      <c r="J561" s="456">
        <f t="shared" si="43"/>
        <v>0</v>
      </c>
      <c r="K561" s="779"/>
      <c r="L561" s="457">
        <f t="shared" si="44"/>
        <v>0</v>
      </c>
      <c r="M561" s="790">
        <f t="shared" si="45"/>
        <v>0</v>
      </c>
      <c r="N561" s="829">
        <f t="shared" si="45"/>
        <v>0</v>
      </c>
      <c r="O561" s="819"/>
      <c r="P561" s="167"/>
    </row>
    <row r="562" spans="1:29" ht="18.75" customHeight="1" x14ac:dyDescent="0.15">
      <c r="A562" s="149"/>
      <c r="B562" s="216"/>
      <c r="C562" s="217"/>
      <c r="D562" s="318"/>
      <c r="E562" s="487"/>
      <c r="F562" s="493"/>
      <c r="G562" s="334"/>
      <c r="H562" s="455"/>
      <c r="I562" s="766"/>
      <c r="J562" s="456">
        <f t="shared" si="43"/>
        <v>0</v>
      </c>
      <c r="K562" s="779"/>
      <c r="L562" s="457">
        <f t="shared" si="44"/>
        <v>0</v>
      </c>
      <c r="M562" s="790">
        <f t="shared" si="45"/>
        <v>0</v>
      </c>
      <c r="N562" s="829">
        <f t="shared" si="45"/>
        <v>0</v>
      </c>
      <c r="O562" s="819"/>
      <c r="P562" s="167"/>
    </row>
    <row r="563" spans="1:29" s="135" customFormat="1" ht="18.75" customHeight="1" x14ac:dyDescent="0.15">
      <c r="A563" s="149"/>
      <c r="B563" s="216"/>
      <c r="C563" s="217"/>
      <c r="D563" s="318"/>
      <c r="E563" s="353" t="s">
        <v>418</v>
      </c>
      <c r="F563" s="182" t="s">
        <v>183</v>
      </c>
      <c r="G563" s="334"/>
      <c r="H563" s="455"/>
      <c r="I563" s="766"/>
      <c r="J563" s="459">
        <f>SUMIFS(J532:J562,D532:D562,"設備（部材）")</f>
        <v>0</v>
      </c>
      <c r="K563" s="779"/>
      <c r="L563" s="460">
        <f>SUMIFS(L532:L562,D532:D562,"設備（部材）")</f>
        <v>0</v>
      </c>
      <c r="M563" s="790"/>
      <c r="N563" s="831">
        <f>J563-L563</f>
        <v>0</v>
      </c>
      <c r="O563" s="819"/>
      <c r="Q563" s="134"/>
      <c r="R563" s="134"/>
      <c r="S563" s="134"/>
      <c r="T563" s="134"/>
      <c r="U563" s="134"/>
      <c r="V563" s="134"/>
      <c r="W563" s="134"/>
      <c r="X563" s="134"/>
      <c r="Y563" s="134"/>
      <c r="Z563" s="134"/>
      <c r="AA563" s="134"/>
      <c r="AB563" s="134"/>
      <c r="AC563" s="134"/>
    </row>
    <row r="564" spans="1:29" s="135" customFormat="1" ht="18.75" customHeight="1" x14ac:dyDescent="0.15">
      <c r="A564" s="149"/>
      <c r="B564" s="216"/>
      <c r="C564" s="217"/>
      <c r="D564" s="318"/>
      <c r="E564" s="353" t="s">
        <v>184</v>
      </c>
      <c r="F564" s="182" t="s">
        <v>183</v>
      </c>
      <c r="G564" s="334"/>
      <c r="H564" s="455"/>
      <c r="I564" s="766"/>
      <c r="J564" s="459">
        <f>SUMIFS(J532:J562,D532:D562,"工事")</f>
        <v>0</v>
      </c>
      <c r="K564" s="779"/>
      <c r="L564" s="460">
        <f>SUMIFS(L532:L562,D532:D562,"工事")</f>
        <v>0</v>
      </c>
      <c r="M564" s="790"/>
      <c r="N564" s="831">
        <f>J564-L564</f>
        <v>0</v>
      </c>
      <c r="O564" s="819"/>
      <c r="Q564" s="134"/>
      <c r="R564" s="134"/>
      <c r="S564" s="134"/>
      <c r="T564" s="134"/>
      <c r="U564" s="134"/>
      <c r="V564" s="134"/>
      <c r="W564" s="134"/>
      <c r="X564" s="134"/>
      <c r="Y564" s="134"/>
      <c r="Z564" s="134"/>
      <c r="AA564" s="134"/>
      <c r="AB564" s="134"/>
      <c r="AC564" s="134"/>
    </row>
    <row r="565" spans="1:29" s="135" customFormat="1" ht="18.75" customHeight="1" thickBot="1" x14ac:dyDescent="0.2">
      <c r="A565" s="149"/>
      <c r="B565" s="218"/>
      <c r="C565" s="219"/>
      <c r="D565" s="319"/>
      <c r="E565" s="354" t="s">
        <v>180</v>
      </c>
      <c r="F565" s="355" t="s">
        <v>181</v>
      </c>
      <c r="G565" s="345"/>
      <c r="H565" s="489"/>
      <c r="I565" s="774"/>
      <c r="J565" s="494">
        <f>J563+J564</f>
        <v>0</v>
      </c>
      <c r="K565" s="786"/>
      <c r="L565" s="495">
        <f>L563+L564</f>
        <v>0</v>
      </c>
      <c r="M565" s="804"/>
      <c r="N565" s="832">
        <f>J565-L565</f>
        <v>0</v>
      </c>
      <c r="O565" s="838"/>
      <c r="Q565" s="134"/>
      <c r="R565" s="134"/>
      <c r="S565" s="134"/>
      <c r="T565" s="134"/>
      <c r="U565" s="134"/>
      <c r="V565" s="134"/>
      <c r="W565" s="134"/>
      <c r="X565" s="134"/>
      <c r="Y565" s="134"/>
      <c r="Z565" s="134"/>
      <c r="AA565" s="134"/>
      <c r="AB565" s="134"/>
      <c r="AC565" s="134"/>
    </row>
    <row r="566" spans="1:29" ht="18.75" customHeight="1" x14ac:dyDescent="0.15">
      <c r="A566" s="149"/>
      <c r="B566" s="183"/>
      <c r="C566" s="184"/>
      <c r="D566" s="316"/>
      <c r="E566" s="487"/>
      <c r="F566" s="492" t="s">
        <v>182</v>
      </c>
      <c r="G566" s="334"/>
      <c r="H566" s="455"/>
      <c r="I566" s="766"/>
      <c r="J566" s="456"/>
      <c r="K566" s="779"/>
      <c r="L566" s="457"/>
      <c r="M566" s="790"/>
      <c r="N566" s="829"/>
      <c r="O566" s="819"/>
      <c r="P566" s="167"/>
    </row>
    <row r="567" spans="1:29" ht="18.75" customHeight="1" x14ac:dyDescent="0.15">
      <c r="A567" s="149"/>
      <c r="B567" s="216"/>
      <c r="C567" s="217"/>
      <c r="D567" s="318"/>
      <c r="E567" s="487"/>
      <c r="F567" s="493"/>
      <c r="G567" s="334"/>
      <c r="H567" s="455"/>
      <c r="I567" s="766"/>
      <c r="J567" s="456">
        <f t="shared" ref="J567:J597" si="46">ROUNDDOWN(H567*I567,0)</f>
        <v>0</v>
      </c>
      <c r="K567" s="779"/>
      <c r="L567" s="457">
        <f t="shared" ref="L567:L597" si="47">ROUNDDOWN(H567*K567,0)</f>
        <v>0</v>
      </c>
      <c r="M567" s="790">
        <f>I567-K567</f>
        <v>0</v>
      </c>
      <c r="N567" s="829">
        <f>J567-L567</f>
        <v>0</v>
      </c>
      <c r="O567" s="819"/>
      <c r="P567" s="167"/>
    </row>
    <row r="568" spans="1:29" ht="18.75" customHeight="1" x14ac:dyDescent="0.15">
      <c r="A568" s="149"/>
      <c r="B568" s="216"/>
      <c r="C568" s="217"/>
      <c r="D568" s="318"/>
      <c r="E568" s="487"/>
      <c r="F568" s="493"/>
      <c r="G568" s="334"/>
      <c r="H568" s="455"/>
      <c r="I568" s="766"/>
      <c r="J568" s="456">
        <f t="shared" si="46"/>
        <v>0</v>
      </c>
      <c r="K568" s="779"/>
      <c r="L568" s="457">
        <f t="shared" si="47"/>
        <v>0</v>
      </c>
      <c r="M568" s="790">
        <f t="shared" ref="M568:N597" si="48">I568-K568</f>
        <v>0</v>
      </c>
      <c r="N568" s="829">
        <f t="shared" si="48"/>
        <v>0</v>
      </c>
      <c r="O568" s="819"/>
      <c r="P568" s="167"/>
    </row>
    <row r="569" spans="1:29" ht="18.75" customHeight="1" x14ac:dyDescent="0.15">
      <c r="A569" s="149"/>
      <c r="B569" s="216"/>
      <c r="C569" s="217"/>
      <c r="D569" s="318"/>
      <c r="E569" s="487"/>
      <c r="F569" s="492"/>
      <c r="G569" s="334"/>
      <c r="H569" s="455"/>
      <c r="I569" s="766"/>
      <c r="J569" s="456">
        <f t="shared" si="46"/>
        <v>0</v>
      </c>
      <c r="K569" s="779"/>
      <c r="L569" s="457">
        <f t="shared" si="47"/>
        <v>0</v>
      </c>
      <c r="M569" s="790">
        <f t="shared" si="48"/>
        <v>0</v>
      </c>
      <c r="N569" s="829">
        <f t="shared" si="48"/>
        <v>0</v>
      </c>
      <c r="O569" s="819"/>
      <c r="P569" s="167"/>
    </row>
    <row r="570" spans="1:29" ht="18.75" customHeight="1" x14ac:dyDescent="0.15">
      <c r="A570" s="149"/>
      <c r="B570" s="216"/>
      <c r="C570" s="217"/>
      <c r="D570" s="318"/>
      <c r="E570" s="487"/>
      <c r="F570" s="492"/>
      <c r="G570" s="334"/>
      <c r="H570" s="455"/>
      <c r="I570" s="766"/>
      <c r="J570" s="456">
        <f t="shared" si="46"/>
        <v>0</v>
      </c>
      <c r="K570" s="779"/>
      <c r="L570" s="457">
        <f t="shared" si="47"/>
        <v>0</v>
      </c>
      <c r="M570" s="790">
        <f t="shared" si="48"/>
        <v>0</v>
      </c>
      <c r="N570" s="829">
        <f t="shared" si="48"/>
        <v>0</v>
      </c>
      <c r="O570" s="819"/>
      <c r="P570" s="167"/>
    </row>
    <row r="571" spans="1:29" ht="18.75" customHeight="1" x14ac:dyDescent="0.15">
      <c r="A571" s="149"/>
      <c r="B571" s="216"/>
      <c r="C571" s="217"/>
      <c r="D571" s="318"/>
      <c r="E571" s="487"/>
      <c r="F571" s="492"/>
      <c r="G571" s="334"/>
      <c r="H571" s="455"/>
      <c r="I571" s="766"/>
      <c r="J571" s="456">
        <f t="shared" si="46"/>
        <v>0</v>
      </c>
      <c r="K571" s="779"/>
      <c r="L571" s="457">
        <f t="shared" si="47"/>
        <v>0</v>
      </c>
      <c r="M571" s="790">
        <f t="shared" si="48"/>
        <v>0</v>
      </c>
      <c r="N571" s="829">
        <f t="shared" si="48"/>
        <v>0</v>
      </c>
      <c r="O571" s="819"/>
      <c r="P571" s="167"/>
    </row>
    <row r="572" spans="1:29" ht="18.75" customHeight="1" x14ac:dyDescent="0.15">
      <c r="A572" s="149"/>
      <c r="B572" s="216"/>
      <c r="C572" s="217"/>
      <c r="D572" s="318"/>
      <c r="E572" s="487"/>
      <c r="F572" s="492"/>
      <c r="G572" s="334"/>
      <c r="H572" s="455"/>
      <c r="I572" s="766"/>
      <c r="J572" s="456">
        <f t="shared" si="46"/>
        <v>0</v>
      </c>
      <c r="K572" s="779"/>
      <c r="L572" s="457">
        <f t="shared" si="47"/>
        <v>0</v>
      </c>
      <c r="M572" s="790">
        <f t="shared" si="48"/>
        <v>0</v>
      </c>
      <c r="N572" s="829">
        <f t="shared" si="48"/>
        <v>0</v>
      </c>
      <c r="O572" s="819"/>
      <c r="P572" s="167"/>
    </row>
    <row r="573" spans="1:29" ht="18.75" customHeight="1" x14ac:dyDescent="0.15">
      <c r="A573" s="149"/>
      <c r="B573" s="216"/>
      <c r="C573" s="217"/>
      <c r="D573" s="318"/>
      <c r="E573" s="487"/>
      <c r="F573" s="492"/>
      <c r="G573" s="334"/>
      <c r="H573" s="455"/>
      <c r="I573" s="766"/>
      <c r="J573" s="456">
        <f t="shared" si="46"/>
        <v>0</v>
      </c>
      <c r="K573" s="779"/>
      <c r="L573" s="457">
        <f t="shared" si="47"/>
        <v>0</v>
      </c>
      <c r="M573" s="790">
        <f t="shared" si="48"/>
        <v>0</v>
      </c>
      <c r="N573" s="829">
        <f t="shared" si="48"/>
        <v>0</v>
      </c>
      <c r="O573" s="819"/>
      <c r="P573" s="167"/>
    </row>
    <row r="574" spans="1:29" ht="18.75" customHeight="1" x14ac:dyDescent="0.15">
      <c r="A574" s="149"/>
      <c r="B574" s="216"/>
      <c r="C574" s="217"/>
      <c r="D574" s="318"/>
      <c r="E574" s="487"/>
      <c r="F574" s="492"/>
      <c r="G574" s="334"/>
      <c r="H574" s="455"/>
      <c r="I574" s="766"/>
      <c r="J574" s="456">
        <f t="shared" si="46"/>
        <v>0</v>
      </c>
      <c r="K574" s="779"/>
      <c r="L574" s="457">
        <f t="shared" si="47"/>
        <v>0</v>
      </c>
      <c r="M574" s="790">
        <f t="shared" si="48"/>
        <v>0</v>
      </c>
      <c r="N574" s="829">
        <f t="shared" si="48"/>
        <v>0</v>
      </c>
      <c r="O574" s="819"/>
      <c r="P574" s="167"/>
    </row>
    <row r="575" spans="1:29" ht="18.75" customHeight="1" x14ac:dyDescent="0.15">
      <c r="A575" s="149"/>
      <c r="B575" s="216"/>
      <c r="C575" s="217"/>
      <c r="D575" s="318"/>
      <c r="E575" s="487"/>
      <c r="F575" s="492"/>
      <c r="G575" s="334"/>
      <c r="H575" s="455"/>
      <c r="I575" s="766"/>
      <c r="J575" s="456">
        <f t="shared" si="46"/>
        <v>0</v>
      </c>
      <c r="K575" s="779"/>
      <c r="L575" s="457">
        <f t="shared" si="47"/>
        <v>0</v>
      </c>
      <c r="M575" s="790">
        <f t="shared" si="48"/>
        <v>0</v>
      </c>
      <c r="N575" s="829">
        <f t="shared" si="48"/>
        <v>0</v>
      </c>
      <c r="O575" s="819"/>
      <c r="P575" s="167"/>
    </row>
    <row r="576" spans="1:29" ht="18.75" customHeight="1" x14ac:dyDescent="0.15">
      <c r="A576" s="149"/>
      <c r="B576" s="216"/>
      <c r="C576" s="217"/>
      <c r="D576" s="318"/>
      <c r="E576" s="487"/>
      <c r="F576" s="492"/>
      <c r="G576" s="334"/>
      <c r="H576" s="455"/>
      <c r="I576" s="766"/>
      <c r="J576" s="456">
        <f t="shared" si="46"/>
        <v>0</v>
      </c>
      <c r="K576" s="779"/>
      <c r="L576" s="457">
        <f t="shared" si="47"/>
        <v>0</v>
      </c>
      <c r="M576" s="790">
        <f t="shared" si="48"/>
        <v>0</v>
      </c>
      <c r="N576" s="829">
        <f t="shared" si="48"/>
        <v>0</v>
      </c>
      <c r="O576" s="819"/>
      <c r="P576" s="167"/>
    </row>
    <row r="577" spans="1:16" ht="18.75" customHeight="1" x14ac:dyDescent="0.15">
      <c r="A577" s="149"/>
      <c r="B577" s="216"/>
      <c r="C577" s="217"/>
      <c r="D577" s="318"/>
      <c r="E577" s="487"/>
      <c r="F577" s="492"/>
      <c r="G577" s="334"/>
      <c r="H577" s="455"/>
      <c r="I577" s="766"/>
      <c r="J577" s="456">
        <f t="shared" si="46"/>
        <v>0</v>
      </c>
      <c r="K577" s="779"/>
      <c r="L577" s="457">
        <f t="shared" si="47"/>
        <v>0</v>
      </c>
      <c r="M577" s="790">
        <f t="shared" si="48"/>
        <v>0</v>
      </c>
      <c r="N577" s="829">
        <f t="shared" si="48"/>
        <v>0</v>
      </c>
      <c r="O577" s="819"/>
      <c r="P577" s="167"/>
    </row>
    <row r="578" spans="1:16" ht="18.75" customHeight="1" x14ac:dyDescent="0.15">
      <c r="A578" s="149"/>
      <c r="B578" s="216"/>
      <c r="C578" s="217"/>
      <c r="D578" s="318"/>
      <c r="E578" s="487"/>
      <c r="F578" s="492"/>
      <c r="G578" s="334"/>
      <c r="H578" s="455"/>
      <c r="I578" s="766"/>
      <c r="J578" s="456">
        <f t="shared" si="46"/>
        <v>0</v>
      </c>
      <c r="K578" s="779"/>
      <c r="L578" s="457">
        <f t="shared" si="47"/>
        <v>0</v>
      </c>
      <c r="M578" s="790">
        <f t="shared" si="48"/>
        <v>0</v>
      </c>
      <c r="N578" s="829">
        <f t="shared" si="48"/>
        <v>0</v>
      </c>
      <c r="O578" s="819"/>
      <c r="P578" s="167"/>
    </row>
    <row r="579" spans="1:16" ht="18.75" customHeight="1" x14ac:dyDescent="0.15">
      <c r="A579" s="149"/>
      <c r="B579" s="216"/>
      <c r="C579" s="217"/>
      <c r="D579" s="318"/>
      <c r="E579" s="487"/>
      <c r="F579" s="492"/>
      <c r="G579" s="334"/>
      <c r="H579" s="455"/>
      <c r="I579" s="766"/>
      <c r="J579" s="456">
        <f t="shared" si="46"/>
        <v>0</v>
      </c>
      <c r="K579" s="779"/>
      <c r="L579" s="457">
        <f t="shared" si="47"/>
        <v>0</v>
      </c>
      <c r="M579" s="790">
        <f t="shared" si="48"/>
        <v>0</v>
      </c>
      <c r="N579" s="829">
        <f t="shared" si="48"/>
        <v>0</v>
      </c>
      <c r="O579" s="819"/>
      <c r="P579" s="167"/>
    </row>
    <row r="580" spans="1:16" ht="18.75" customHeight="1" x14ac:dyDescent="0.15">
      <c r="A580" s="149"/>
      <c r="B580" s="216"/>
      <c r="C580" s="217"/>
      <c r="D580" s="318"/>
      <c r="E580" s="487"/>
      <c r="F580" s="492"/>
      <c r="G580" s="334"/>
      <c r="H580" s="455"/>
      <c r="I580" s="766"/>
      <c r="J580" s="456">
        <f t="shared" si="46"/>
        <v>0</v>
      </c>
      <c r="K580" s="779"/>
      <c r="L580" s="457">
        <f t="shared" si="47"/>
        <v>0</v>
      </c>
      <c r="M580" s="790">
        <f t="shared" si="48"/>
        <v>0</v>
      </c>
      <c r="N580" s="829">
        <f t="shared" si="48"/>
        <v>0</v>
      </c>
      <c r="O580" s="819"/>
      <c r="P580" s="167"/>
    </row>
    <row r="581" spans="1:16" ht="18.75" customHeight="1" x14ac:dyDescent="0.15">
      <c r="A581" s="149"/>
      <c r="B581" s="216"/>
      <c r="C581" s="217"/>
      <c r="D581" s="318"/>
      <c r="E581" s="487"/>
      <c r="F581" s="492"/>
      <c r="G581" s="334"/>
      <c r="H581" s="455"/>
      <c r="I581" s="766"/>
      <c r="J581" s="456">
        <f t="shared" si="46"/>
        <v>0</v>
      </c>
      <c r="K581" s="779"/>
      <c r="L581" s="457">
        <f t="shared" si="47"/>
        <v>0</v>
      </c>
      <c r="M581" s="790">
        <f t="shared" si="48"/>
        <v>0</v>
      </c>
      <c r="N581" s="829">
        <f t="shared" si="48"/>
        <v>0</v>
      </c>
      <c r="O581" s="819"/>
      <c r="P581" s="167"/>
    </row>
    <row r="582" spans="1:16" ht="18.75" customHeight="1" x14ac:dyDescent="0.15">
      <c r="A582" s="149"/>
      <c r="B582" s="216"/>
      <c r="C582" s="217"/>
      <c r="D582" s="318"/>
      <c r="E582" s="487"/>
      <c r="F582" s="492"/>
      <c r="G582" s="334"/>
      <c r="H582" s="455"/>
      <c r="I582" s="766"/>
      <c r="J582" s="456">
        <f t="shared" si="46"/>
        <v>0</v>
      </c>
      <c r="K582" s="779"/>
      <c r="L582" s="457">
        <f t="shared" si="47"/>
        <v>0</v>
      </c>
      <c r="M582" s="790">
        <f t="shared" si="48"/>
        <v>0</v>
      </c>
      <c r="N582" s="829">
        <f t="shared" si="48"/>
        <v>0</v>
      </c>
      <c r="O582" s="819"/>
      <c r="P582" s="167"/>
    </row>
    <row r="583" spans="1:16" ht="18.75" customHeight="1" x14ac:dyDescent="0.15">
      <c r="A583" s="149"/>
      <c r="B583" s="216"/>
      <c r="C583" s="217"/>
      <c r="D583" s="318"/>
      <c r="E583" s="487"/>
      <c r="F583" s="492"/>
      <c r="G583" s="334"/>
      <c r="H583" s="455"/>
      <c r="I583" s="766"/>
      <c r="J583" s="456">
        <f t="shared" si="46"/>
        <v>0</v>
      </c>
      <c r="K583" s="779"/>
      <c r="L583" s="457">
        <f t="shared" si="47"/>
        <v>0</v>
      </c>
      <c r="M583" s="790">
        <f t="shared" si="48"/>
        <v>0</v>
      </c>
      <c r="N583" s="829">
        <f t="shared" si="48"/>
        <v>0</v>
      </c>
      <c r="O583" s="819"/>
      <c r="P583" s="167"/>
    </row>
    <row r="584" spans="1:16" ht="18.75" customHeight="1" x14ac:dyDescent="0.15">
      <c r="A584" s="149"/>
      <c r="B584" s="216"/>
      <c r="C584" s="217"/>
      <c r="D584" s="318"/>
      <c r="E584" s="487"/>
      <c r="F584" s="492"/>
      <c r="G584" s="334"/>
      <c r="H584" s="455"/>
      <c r="I584" s="766"/>
      <c r="J584" s="456">
        <f t="shared" si="46"/>
        <v>0</v>
      </c>
      <c r="K584" s="779"/>
      <c r="L584" s="457">
        <f t="shared" si="47"/>
        <v>0</v>
      </c>
      <c r="M584" s="790">
        <f t="shared" si="48"/>
        <v>0</v>
      </c>
      <c r="N584" s="829">
        <f t="shared" si="48"/>
        <v>0</v>
      </c>
      <c r="O584" s="819"/>
      <c r="P584" s="167"/>
    </row>
    <row r="585" spans="1:16" ht="18.75" customHeight="1" x14ac:dyDescent="0.15">
      <c r="A585" s="149"/>
      <c r="B585" s="216"/>
      <c r="C585" s="217"/>
      <c r="D585" s="318"/>
      <c r="E585" s="487"/>
      <c r="F585" s="492"/>
      <c r="G585" s="334"/>
      <c r="H585" s="455"/>
      <c r="I585" s="766"/>
      <c r="J585" s="456">
        <f t="shared" si="46"/>
        <v>0</v>
      </c>
      <c r="K585" s="779"/>
      <c r="L585" s="457">
        <f t="shared" si="47"/>
        <v>0</v>
      </c>
      <c r="M585" s="790">
        <f t="shared" si="48"/>
        <v>0</v>
      </c>
      <c r="N585" s="829">
        <f t="shared" si="48"/>
        <v>0</v>
      </c>
      <c r="O585" s="819"/>
      <c r="P585" s="167"/>
    </row>
    <row r="586" spans="1:16" ht="18.75" customHeight="1" x14ac:dyDescent="0.15">
      <c r="A586" s="149"/>
      <c r="B586" s="216"/>
      <c r="C586" s="217"/>
      <c r="D586" s="318"/>
      <c r="E586" s="487"/>
      <c r="F586" s="492"/>
      <c r="G586" s="334"/>
      <c r="H586" s="455"/>
      <c r="I586" s="766"/>
      <c r="J586" s="456">
        <f t="shared" si="46"/>
        <v>0</v>
      </c>
      <c r="K586" s="779"/>
      <c r="L586" s="457">
        <f t="shared" si="47"/>
        <v>0</v>
      </c>
      <c r="M586" s="790">
        <f t="shared" si="48"/>
        <v>0</v>
      </c>
      <c r="N586" s="829">
        <f t="shared" si="48"/>
        <v>0</v>
      </c>
      <c r="O586" s="819"/>
      <c r="P586" s="167"/>
    </row>
    <row r="587" spans="1:16" ht="18.75" customHeight="1" x14ac:dyDescent="0.15">
      <c r="A587" s="149"/>
      <c r="B587" s="216"/>
      <c r="C587" s="217"/>
      <c r="D587" s="318"/>
      <c r="E587" s="487"/>
      <c r="F587" s="493"/>
      <c r="G587" s="334"/>
      <c r="H587" s="455"/>
      <c r="I587" s="766"/>
      <c r="J587" s="456">
        <f t="shared" si="46"/>
        <v>0</v>
      </c>
      <c r="K587" s="779"/>
      <c r="L587" s="457">
        <f t="shared" si="47"/>
        <v>0</v>
      </c>
      <c r="M587" s="790">
        <f t="shared" si="48"/>
        <v>0</v>
      </c>
      <c r="N587" s="829">
        <f t="shared" si="48"/>
        <v>0</v>
      </c>
      <c r="O587" s="819"/>
      <c r="P587" s="167"/>
    </row>
    <row r="588" spans="1:16" ht="18.75" customHeight="1" x14ac:dyDescent="0.15">
      <c r="A588" s="149"/>
      <c r="B588" s="216"/>
      <c r="C588" s="217"/>
      <c r="D588" s="318"/>
      <c r="E588" s="487"/>
      <c r="F588" s="493"/>
      <c r="G588" s="334"/>
      <c r="H588" s="455"/>
      <c r="I588" s="766"/>
      <c r="J588" s="456">
        <f t="shared" si="46"/>
        <v>0</v>
      </c>
      <c r="K588" s="779"/>
      <c r="L588" s="457">
        <f t="shared" si="47"/>
        <v>0</v>
      </c>
      <c r="M588" s="790">
        <f t="shared" si="48"/>
        <v>0</v>
      </c>
      <c r="N588" s="829">
        <f t="shared" si="48"/>
        <v>0</v>
      </c>
      <c r="O588" s="819"/>
      <c r="P588" s="167"/>
    </row>
    <row r="589" spans="1:16" ht="18.75" customHeight="1" x14ac:dyDescent="0.15">
      <c r="A589" s="149"/>
      <c r="B589" s="216"/>
      <c r="C589" s="217"/>
      <c r="D589" s="318"/>
      <c r="E589" s="487"/>
      <c r="F589" s="493"/>
      <c r="G589" s="334"/>
      <c r="H589" s="455"/>
      <c r="I589" s="766"/>
      <c r="J589" s="456">
        <f t="shared" si="46"/>
        <v>0</v>
      </c>
      <c r="K589" s="779"/>
      <c r="L589" s="457">
        <f t="shared" si="47"/>
        <v>0</v>
      </c>
      <c r="M589" s="790">
        <f t="shared" si="48"/>
        <v>0</v>
      </c>
      <c r="N589" s="829">
        <f t="shared" si="48"/>
        <v>0</v>
      </c>
      <c r="O589" s="819"/>
      <c r="P589" s="167"/>
    </row>
    <row r="590" spans="1:16" ht="18.75" customHeight="1" x14ac:dyDescent="0.15">
      <c r="A590" s="149"/>
      <c r="B590" s="216"/>
      <c r="C590" s="217"/>
      <c r="D590" s="318"/>
      <c r="E590" s="487"/>
      <c r="F590" s="493"/>
      <c r="G590" s="334"/>
      <c r="H590" s="455"/>
      <c r="I590" s="766"/>
      <c r="J590" s="456">
        <f t="shared" si="46"/>
        <v>0</v>
      </c>
      <c r="K590" s="779"/>
      <c r="L590" s="457">
        <f t="shared" si="47"/>
        <v>0</v>
      </c>
      <c r="M590" s="790">
        <f t="shared" si="48"/>
        <v>0</v>
      </c>
      <c r="N590" s="829">
        <f t="shared" si="48"/>
        <v>0</v>
      </c>
      <c r="O590" s="819"/>
      <c r="P590" s="167"/>
    </row>
    <row r="591" spans="1:16" ht="18.75" customHeight="1" x14ac:dyDescent="0.15">
      <c r="A591" s="149"/>
      <c r="B591" s="216"/>
      <c r="C591" s="217"/>
      <c r="D591" s="318"/>
      <c r="E591" s="487"/>
      <c r="F591" s="493"/>
      <c r="G591" s="334"/>
      <c r="H591" s="455"/>
      <c r="I591" s="766"/>
      <c r="J591" s="456">
        <f t="shared" si="46"/>
        <v>0</v>
      </c>
      <c r="K591" s="779"/>
      <c r="L591" s="457">
        <f t="shared" si="47"/>
        <v>0</v>
      </c>
      <c r="M591" s="790">
        <f t="shared" si="48"/>
        <v>0</v>
      </c>
      <c r="N591" s="829">
        <f t="shared" si="48"/>
        <v>0</v>
      </c>
      <c r="O591" s="819"/>
      <c r="P591" s="167"/>
    </row>
    <row r="592" spans="1:16" ht="18.75" customHeight="1" x14ac:dyDescent="0.15">
      <c r="A592" s="149"/>
      <c r="B592" s="216"/>
      <c r="C592" s="217"/>
      <c r="D592" s="318"/>
      <c r="E592" s="487"/>
      <c r="F592" s="493"/>
      <c r="G592" s="334"/>
      <c r="H592" s="455"/>
      <c r="I592" s="766"/>
      <c r="J592" s="456">
        <f t="shared" si="46"/>
        <v>0</v>
      </c>
      <c r="K592" s="779"/>
      <c r="L592" s="457">
        <f t="shared" si="47"/>
        <v>0</v>
      </c>
      <c r="M592" s="790">
        <f t="shared" si="48"/>
        <v>0</v>
      </c>
      <c r="N592" s="829">
        <f t="shared" si="48"/>
        <v>0</v>
      </c>
      <c r="O592" s="819"/>
      <c r="P592" s="167"/>
    </row>
    <row r="593" spans="1:29" ht="18.75" customHeight="1" x14ac:dyDescent="0.15">
      <c r="A593" s="149"/>
      <c r="B593" s="216"/>
      <c r="C593" s="217"/>
      <c r="D593" s="318"/>
      <c r="E593" s="487"/>
      <c r="F593" s="493"/>
      <c r="G593" s="334"/>
      <c r="H593" s="455"/>
      <c r="I593" s="766"/>
      <c r="J593" s="456">
        <f t="shared" si="46"/>
        <v>0</v>
      </c>
      <c r="K593" s="779"/>
      <c r="L593" s="457">
        <f t="shared" si="47"/>
        <v>0</v>
      </c>
      <c r="M593" s="790">
        <f t="shared" si="48"/>
        <v>0</v>
      </c>
      <c r="N593" s="829">
        <f t="shared" si="48"/>
        <v>0</v>
      </c>
      <c r="O593" s="819"/>
      <c r="P593" s="167"/>
    </row>
    <row r="594" spans="1:29" ht="18.75" customHeight="1" x14ac:dyDescent="0.15">
      <c r="A594" s="149"/>
      <c r="B594" s="216"/>
      <c r="C594" s="217"/>
      <c r="D594" s="318"/>
      <c r="E594" s="487"/>
      <c r="F594" s="493"/>
      <c r="G594" s="334"/>
      <c r="H594" s="455"/>
      <c r="I594" s="766"/>
      <c r="J594" s="456">
        <f t="shared" si="46"/>
        <v>0</v>
      </c>
      <c r="K594" s="779"/>
      <c r="L594" s="457">
        <f t="shared" si="47"/>
        <v>0</v>
      </c>
      <c r="M594" s="790">
        <f t="shared" si="48"/>
        <v>0</v>
      </c>
      <c r="N594" s="829">
        <f t="shared" si="48"/>
        <v>0</v>
      </c>
      <c r="O594" s="819"/>
      <c r="P594" s="167"/>
    </row>
    <row r="595" spans="1:29" ht="18.75" customHeight="1" x14ac:dyDescent="0.15">
      <c r="A595" s="149"/>
      <c r="B595" s="216"/>
      <c r="C595" s="217"/>
      <c r="D595" s="318"/>
      <c r="E595" s="487"/>
      <c r="F595" s="493"/>
      <c r="G595" s="334"/>
      <c r="H595" s="455"/>
      <c r="I595" s="766"/>
      <c r="J595" s="456">
        <f t="shared" si="46"/>
        <v>0</v>
      </c>
      <c r="K595" s="779"/>
      <c r="L595" s="457">
        <f t="shared" si="47"/>
        <v>0</v>
      </c>
      <c r="M595" s="790">
        <f t="shared" si="48"/>
        <v>0</v>
      </c>
      <c r="N595" s="829">
        <f t="shared" si="48"/>
        <v>0</v>
      </c>
      <c r="O595" s="819"/>
      <c r="P595" s="167"/>
    </row>
    <row r="596" spans="1:29" ht="18.75" customHeight="1" x14ac:dyDescent="0.15">
      <c r="A596" s="149"/>
      <c r="B596" s="216"/>
      <c r="C596" s="217"/>
      <c r="D596" s="318"/>
      <c r="E596" s="487"/>
      <c r="F596" s="493"/>
      <c r="G596" s="334"/>
      <c r="H596" s="455"/>
      <c r="I596" s="766"/>
      <c r="J596" s="456">
        <f t="shared" si="46"/>
        <v>0</v>
      </c>
      <c r="K596" s="779"/>
      <c r="L596" s="457">
        <f t="shared" si="47"/>
        <v>0</v>
      </c>
      <c r="M596" s="790">
        <f t="shared" si="48"/>
        <v>0</v>
      </c>
      <c r="N596" s="829">
        <f t="shared" si="48"/>
        <v>0</v>
      </c>
      <c r="O596" s="819"/>
      <c r="P596" s="167"/>
    </row>
    <row r="597" spans="1:29" ht="18.75" customHeight="1" x14ac:dyDescent="0.15">
      <c r="A597" s="149"/>
      <c r="B597" s="216"/>
      <c r="C597" s="217"/>
      <c r="D597" s="318"/>
      <c r="E597" s="487"/>
      <c r="F597" s="493"/>
      <c r="G597" s="334"/>
      <c r="H597" s="455"/>
      <c r="I597" s="766"/>
      <c r="J597" s="456">
        <f t="shared" si="46"/>
        <v>0</v>
      </c>
      <c r="K597" s="779"/>
      <c r="L597" s="457">
        <f t="shared" si="47"/>
        <v>0</v>
      </c>
      <c r="M597" s="790">
        <f t="shared" si="48"/>
        <v>0</v>
      </c>
      <c r="N597" s="829">
        <f t="shared" si="48"/>
        <v>0</v>
      </c>
      <c r="O597" s="819"/>
      <c r="P597" s="167"/>
    </row>
    <row r="598" spans="1:29" s="135" customFormat="1" ht="18.75" customHeight="1" x14ac:dyDescent="0.15">
      <c r="A598" s="149"/>
      <c r="B598" s="216"/>
      <c r="C598" s="217"/>
      <c r="D598" s="318"/>
      <c r="E598" s="353" t="s">
        <v>418</v>
      </c>
      <c r="F598" s="182" t="s">
        <v>183</v>
      </c>
      <c r="G598" s="334"/>
      <c r="H598" s="455"/>
      <c r="I598" s="766"/>
      <c r="J598" s="459">
        <f>SUMIFS(J567:J597,D567:D597,"設備（部材）")</f>
        <v>0</v>
      </c>
      <c r="K598" s="779"/>
      <c r="L598" s="460">
        <f>SUMIFS(L567:L597,D567:D597,"設備（部材）")</f>
        <v>0</v>
      </c>
      <c r="M598" s="790"/>
      <c r="N598" s="831">
        <f>J598-L598</f>
        <v>0</v>
      </c>
      <c r="O598" s="819"/>
      <c r="Q598" s="134"/>
      <c r="R598" s="134"/>
      <c r="S598" s="134"/>
      <c r="T598" s="134"/>
      <c r="U598" s="134"/>
      <c r="V598" s="134"/>
      <c r="W598" s="134"/>
      <c r="X598" s="134"/>
      <c r="Y598" s="134"/>
      <c r="Z598" s="134"/>
      <c r="AA598" s="134"/>
      <c r="AB598" s="134"/>
      <c r="AC598" s="134"/>
    </row>
    <row r="599" spans="1:29" s="135" customFormat="1" ht="18.75" customHeight="1" x14ac:dyDescent="0.15">
      <c r="A599" s="149"/>
      <c r="B599" s="216"/>
      <c r="C599" s="217"/>
      <c r="D599" s="318"/>
      <c r="E599" s="353" t="s">
        <v>184</v>
      </c>
      <c r="F599" s="182" t="s">
        <v>183</v>
      </c>
      <c r="G599" s="334"/>
      <c r="H599" s="455"/>
      <c r="I599" s="766"/>
      <c r="J599" s="459">
        <f>SUMIFS(J567:J597,D567:D597,"工事")</f>
        <v>0</v>
      </c>
      <c r="K599" s="779"/>
      <c r="L599" s="460">
        <f>SUMIFS(L567:L597,D567:D597,"工事")</f>
        <v>0</v>
      </c>
      <c r="M599" s="790"/>
      <c r="N599" s="831">
        <f>J599-L599</f>
        <v>0</v>
      </c>
      <c r="O599" s="819"/>
      <c r="Q599" s="134"/>
      <c r="R599" s="134"/>
      <c r="S599" s="134"/>
      <c r="T599" s="134"/>
      <c r="U599" s="134"/>
      <c r="V599" s="134"/>
      <c r="W599" s="134"/>
      <c r="X599" s="134"/>
      <c r="Y599" s="134"/>
      <c r="Z599" s="134"/>
      <c r="AA599" s="134"/>
      <c r="AB599" s="134"/>
      <c r="AC599" s="134"/>
    </row>
    <row r="600" spans="1:29" s="135" customFormat="1" ht="18.75" customHeight="1" thickBot="1" x14ac:dyDescent="0.2">
      <c r="A600" s="149"/>
      <c r="B600" s="218"/>
      <c r="C600" s="219"/>
      <c r="D600" s="319"/>
      <c r="E600" s="354" t="s">
        <v>180</v>
      </c>
      <c r="F600" s="355" t="s">
        <v>181</v>
      </c>
      <c r="G600" s="345"/>
      <c r="H600" s="489"/>
      <c r="I600" s="774"/>
      <c r="J600" s="494">
        <f>J598+J599</f>
        <v>0</v>
      </c>
      <c r="K600" s="786"/>
      <c r="L600" s="495">
        <f>L598+L599</f>
        <v>0</v>
      </c>
      <c r="M600" s="804"/>
      <c r="N600" s="832">
        <f>J600-L600</f>
        <v>0</v>
      </c>
      <c r="O600" s="838"/>
      <c r="Q600" s="134"/>
      <c r="R600" s="134"/>
      <c r="S600" s="134"/>
      <c r="T600" s="134"/>
      <c r="U600" s="134"/>
      <c r="V600" s="134"/>
      <c r="W600" s="134"/>
      <c r="X600" s="134"/>
      <c r="Y600" s="134"/>
      <c r="Z600" s="134"/>
      <c r="AA600" s="134"/>
      <c r="AB600" s="134"/>
      <c r="AC600" s="134"/>
    </row>
    <row r="601" spans="1:29" ht="18.75" customHeight="1" x14ac:dyDescent="0.15">
      <c r="A601" s="149"/>
      <c r="B601" s="183"/>
      <c r="C601" s="184"/>
      <c r="D601" s="316"/>
      <c r="E601" s="487"/>
      <c r="F601" s="492" t="s">
        <v>182</v>
      </c>
      <c r="G601" s="334"/>
      <c r="H601" s="455"/>
      <c r="I601" s="766"/>
      <c r="J601" s="456"/>
      <c r="K601" s="779"/>
      <c r="L601" s="457"/>
      <c r="M601" s="790"/>
      <c r="N601" s="829"/>
      <c r="O601" s="819"/>
      <c r="P601" s="167"/>
    </row>
    <row r="602" spans="1:29" ht="18.75" customHeight="1" x14ac:dyDescent="0.15">
      <c r="A602" s="149"/>
      <c r="B602" s="216"/>
      <c r="C602" s="217"/>
      <c r="D602" s="318"/>
      <c r="E602" s="487"/>
      <c r="F602" s="493"/>
      <c r="G602" s="334"/>
      <c r="H602" s="455"/>
      <c r="I602" s="766"/>
      <c r="J602" s="456">
        <f t="shared" ref="J602:J632" si="49">ROUNDDOWN(H602*I602,0)</f>
        <v>0</v>
      </c>
      <c r="K602" s="779"/>
      <c r="L602" s="457">
        <f t="shared" ref="L602:L632" si="50">ROUNDDOWN(H602*K602,0)</f>
        <v>0</v>
      </c>
      <c r="M602" s="790">
        <f>I602-K602</f>
        <v>0</v>
      </c>
      <c r="N602" s="829">
        <f>J602-L602</f>
        <v>0</v>
      </c>
      <c r="O602" s="819"/>
      <c r="P602" s="167"/>
    </row>
    <row r="603" spans="1:29" ht="18.75" customHeight="1" x14ac:dyDescent="0.15">
      <c r="A603" s="149"/>
      <c r="B603" s="216"/>
      <c r="C603" s="217"/>
      <c r="D603" s="318"/>
      <c r="E603" s="487"/>
      <c r="F603" s="493"/>
      <c r="G603" s="334"/>
      <c r="H603" s="455"/>
      <c r="I603" s="766"/>
      <c r="J603" s="456">
        <f t="shared" si="49"/>
        <v>0</v>
      </c>
      <c r="K603" s="779"/>
      <c r="L603" s="457">
        <f t="shared" si="50"/>
        <v>0</v>
      </c>
      <c r="M603" s="790">
        <f t="shared" ref="M603:N632" si="51">I603-K603</f>
        <v>0</v>
      </c>
      <c r="N603" s="829">
        <f t="shared" si="51"/>
        <v>0</v>
      </c>
      <c r="O603" s="819"/>
      <c r="P603" s="167"/>
    </row>
    <row r="604" spans="1:29" ht="18.75" customHeight="1" x14ac:dyDescent="0.15">
      <c r="A604" s="149"/>
      <c r="B604" s="216"/>
      <c r="C604" s="217"/>
      <c r="D604" s="318"/>
      <c r="E604" s="487"/>
      <c r="F604" s="492"/>
      <c r="G604" s="334"/>
      <c r="H604" s="455"/>
      <c r="I604" s="766"/>
      <c r="J604" s="456">
        <f t="shared" si="49"/>
        <v>0</v>
      </c>
      <c r="K604" s="779"/>
      <c r="L604" s="457">
        <f t="shared" si="50"/>
        <v>0</v>
      </c>
      <c r="M604" s="790">
        <f t="shared" si="51"/>
        <v>0</v>
      </c>
      <c r="N604" s="829">
        <f t="shared" si="51"/>
        <v>0</v>
      </c>
      <c r="O604" s="819"/>
      <c r="P604" s="167"/>
    </row>
    <row r="605" spans="1:29" ht="18.75" customHeight="1" x14ac:dyDescent="0.15">
      <c r="A605" s="149"/>
      <c r="B605" s="216"/>
      <c r="C605" s="217"/>
      <c r="D605" s="318"/>
      <c r="E605" s="487"/>
      <c r="F605" s="492"/>
      <c r="G605" s="334"/>
      <c r="H605" s="455"/>
      <c r="I605" s="766"/>
      <c r="J605" s="456">
        <f t="shared" si="49"/>
        <v>0</v>
      </c>
      <c r="K605" s="779"/>
      <c r="L605" s="457">
        <f t="shared" si="50"/>
        <v>0</v>
      </c>
      <c r="M605" s="790">
        <f t="shared" si="51"/>
        <v>0</v>
      </c>
      <c r="N605" s="829">
        <f t="shared" si="51"/>
        <v>0</v>
      </c>
      <c r="O605" s="819"/>
      <c r="P605" s="167"/>
    </row>
    <row r="606" spans="1:29" ht="18.75" customHeight="1" x14ac:dyDescent="0.15">
      <c r="A606" s="149"/>
      <c r="B606" s="216"/>
      <c r="C606" s="217"/>
      <c r="D606" s="318"/>
      <c r="E606" s="487"/>
      <c r="F606" s="492"/>
      <c r="G606" s="334"/>
      <c r="H606" s="455"/>
      <c r="I606" s="766"/>
      <c r="J606" s="456">
        <f t="shared" si="49"/>
        <v>0</v>
      </c>
      <c r="K606" s="779"/>
      <c r="L606" s="457">
        <f t="shared" si="50"/>
        <v>0</v>
      </c>
      <c r="M606" s="790">
        <f t="shared" si="51"/>
        <v>0</v>
      </c>
      <c r="N606" s="829">
        <f t="shared" si="51"/>
        <v>0</v>
      </c>
      <c r="O606" s="819"/>
      <c r="P606" s="167"/>
    </row>
    <row r="607" spans="1:29" ht="18.75" customHeight="1" x14ac:dyDescent="0.15">
      <c r="A607" s="149"/>
      <c r="B607" s="216"/>
      <c r="C607" s="217"/>
      <c r="D607" s="318"/>
      <c r="E607" s="487"/>
      <c r="F607" s="492"/>
      <c r="G607" s="334"/>
      <c r="H607" s="455"/>
      <c r="I607" s="766"/>
      <c r="J607" s="456">
        <f t="shared" si="49"/>
        <v>0</v>
      </c>
      <c r="K607" s="779"/>
      <c r="L607" s="457">
        <f t="shared" si="50"/>
        <v>0</v>
      </c>
      <c r="M607" s="790">
        <f t="shared" si="51"/>
        <v>0</v>
      </c>
      <c r="N607" s="829">
        <f t="shared" si="51"/>
        <v>0</v>
      </c>
      <c r="O607" s="819"/>
      <c r="P607" s="167"/>
    </row>
    <row r="608" spans="1:29" ht="18.75" customHeight="1" x14ac:dyDescent="0.15">
      <c r="A608" s="149"/>
      <c r="B608" s="216"/>
      <c r="C608" s="217"/>
      <c r="D608" s="318"/>
      <c r="E608" s="487"/>
      <c r="F608" s="492"/>
      <c r="G608" s="334"/>
      <c r="H608" s="455"/>
      <c r="I608" s="766"/>
      <c r="J608" s="456">
        <f t="shared" si="49"/>
        <v>0</v>
      </c>
      <c r="K608" s="779"/>
      <c r="L608" s="457">
        <f t="shared" si="50"/>
        <v>0</v>
      </c>
      <c r="M608" s="790">
        <f t="shared" si="51"/>
        <v>0</v>
      </c>
      <c r="N608" s="829">
        <f t="shared" si="51"/>
        <v>0</v>
      </c>
      <c r="O608" s="819"/>
      <c r="P608" s="167"/>
    </row>
    <row r="609" spans="1:16" ht="18.75" customHeight="1" x14ac:dyDescent="0.15">
      <c r="A609" s="149"/>
      <c r="B609" s="216"/>
      <c r="C609" s="217"/>
      <c r="D609" s="318"/>
      <c r="E609" s="487"/>
      <c r="F609" s="492"/>
      <c r="G609" s="334"/>
      <c r="H609" s="455"/>
      <c r="I609" s="766"/>
      <c r="J609" s="456">
        <f t="shared" si="49"/>
        <v>0</v>
      </c>
      <c r="K609" s="779"/>
      <c r="L609" s="457">
        <f t="shared" si="50"/>
        <v>0</v>
      </c>
      <c r="M609" s="790">
        <f t="shared" si="51"/>
        <v>0</v>
      </c>
      <c r="N609" s="829">
        <f t="shared" si="51"/>
        <v>0</v>
      </c>
      <c r="O609" s="819"/>
      <c r="P609" s="167"/>
    </row>
    <row r="610" spans="1:16" ht="18.75" customHeight="1" x14ac:dyDescent="0.15">
      <c r="A610" s="149"/>
      <c r="B610" s="216"/>
      <c r="C610" s="217"/>
      <c r="D610" s="318"/>
      <c r="E610" s="487"/>
      <c r="F610" s="492"/>
      <c r="G610" s="334"/>
      <c r="H610" s="455"/>
      <c r="I610" s="766"/>
      <c r="J610" s="456">
        <f t="shared" si="49"/>
        <v>0</v>
      </c>
      <c r="K610" s="779"/>
      <c r="L610" s="457">
        <f t="shared" si="50"/>
        <v>0</v>
      </c>
      <c r="M610" s="790">
        <f t="shared" si="51"/>
        <v>0</v>
      </c>
      <c r="N610" s="829">
        <f t="shared" si="51"/>
        <v>0</v>
      </c>
      <c r="O610" s="819"/>
      <c r="P610" s="167"/>
    </row>
    <row r="611" spans="1:16" ht="18.75" customHeight="1" x14ac:dyDescent="0.15">
      <c r="A611" s="149"/>
      <c r="B611" s="216"/>
      <c r="C611" s="217"/>
      <c r="D611" s="318"/>
      <c r="E611" s="487"/>
      <c r="F611" s="492"/>
      <c r="G611" s="334"/>
      <c r="H611" s="455"/>
      <c r="I611" s="766"/>
      <c r="J611" s="456">
        <f t="shared" si="49"/>
        <v>0</v>
      </c>
      <c r="K611" s="779"/>
      <c r="L611" s="457">
        <f t="shared" si="50"/>
        <v>0</v>
      </c>
      <c r="M611" s="790">
        <f t="shared" si="51"/>
        <v>0</v>
      </c>
      <c r="N611" s="829">
        <f t="shared" si="51"/>
        <v>0</v>
      </c>
      <c r="O611" s="819"/>
      <c r="P611" s="167"/>
    </row>
    <row r="612" spans="1:16" ht="18.75" customHeight="1" x14ac:dyDescent="0.15">
      <c r="A612" s="149"/>
      <c r="B612" s="216"/>
      <c r="C612" s="217"/>
      <c r="D612" s="318"/>
      <c r="E612" s="487"/>
      <c r="F612" s="492"/>
      <c r="G612" s="334"/>
      <c r="H612" s="455"/>
      <c r="I612" s="766"/>
      <c r="J612" s="456">
        <f t="shared" si="49"/>
        <v>0</v>
      </c>
      <c r="K612" s="779"/>
      <c r="L612" s="457">
        <f t="shared" si="50"/>
        <v>0</v>
      </c>
      <c r="M612" s="790">
        <f t="shared" si="51"/>
        <v>0</v>
      </c>
      <c r="N612" s="829">
        <f t="shared" si="51"/>
        <v>0</v>
      </c>
      <c r="O612" s="819"/>
      <c r="P612" s="167"/>
    </row>
    <row r="613" spans="1:16" ht="18.75" customHeight="1" x14ac:dyDescent="0.15">
      <c r="A613" s="149"/>
      <c r="B613" s="216"/>
      <c r="C613" s="217"/>
      <c r="D613" s="318"/>
      <c r="E613" s="487"/>
      <c r="F613" s="492"/>
      <c r="G613" s="334"/>
      <c r="H613" s="455"/>
      <c r="I613" s="766"/>
      <c r="J613" s="456">
        <f t="shared" si="49"/>
        <v>0</v>
      </c>
      <c r="K613" s="779"/>
      <c r="L613" s="457">
        <f t="shared" si="50"/>
        <v>0</v>
      </c>
      <c r="M613" s="790">
        <f t="shared" si="51"/>
        <v>0</v>
      </c>
      <c r="N613" s="829">
        <f t="shared" si="51"/>
        <v>0</v>
      </c>
      <c r="O613" s="819"/>
      <c r="P613" s="167"/>
    </row>
    <row r="614" spans="1:16" ht="18.75" customHeight="1" x14ac:dyDescent="0.15">
      <c r="A614" s="149"/>
      <c r="B614" s="216"/>
      <c r="C614" s="217"/>
      <c r="D614" s="318"/>
      <c r="E614" s="487"/>
      <c r="F614" s="492"/>
      <c r="G614" s="334"/>
      <c r="H614" s="455"/>
      <c r="I614" s="766"/>
      <c r="J614" s="456">
        <f t="shared" si="49"/>
        <v>0</v>
      </c>
      <c r="K614" s="779"/>
      <c r="L614" s="457">
        <f t="shared" si="50"/>
        <v>0</v>
      </c>
      <c r="M614" s="790">
        <f t="shared" si="51"/>
        <v>0</v>
      </c>
      <c r="N614" s="829">
        <f t="shared" si="51"/>
        <v>0</v>
      </c>
      <c r="O614" s="819"/>
      <c r="P614" s="167"/>
    </row>
    <row r="615" spans="1:16" ht="18.75" customHeight="1" x14ac:dyDescent="0.15">
      <c r="A615" s="149"/>
      <c r="B615" s="216"/>
      <c r="C615" s="217"/>
      <c r="D615" s="318"/>
      <c r="E615" s="487"/>
      <c r="F615" s="492"/>
      <c r="G615" s="334"/>
      <c r="H615" s="455"/>
      <c r="I615" s="766"/>
      <c r="J615" s="456">
        <f t="shared" si="49"/>
        <v>0</v>
      </c>
      <c r="K615" s="779"/>
      <c r="L615" s="457">
        <f t="shared" si="50"/>
        <v>0</v>
      </c>
      <c r="M615" s="790">
        <f t="shared" si="51"/>
        <v>0</v>
      </c>
      <c r="N615" s="829">
        <f t="shared" si="51"/>
        <v>0</v>
      </c>
      <c r="O615" s="819"/>
      <c r="P615" s="167"/>
    </row>
    <row r="616" spans="1:16" ht="18.75" customHeight="1" x14ac:dyDescent="0.15">
      <c r="A616" s="149"/>
      <c r="B616" s="216"/>
      <c r="C616" s="217"/>
      <c r="D616" s="318"/>
      <c r="E616" s="487"/>
      <c r="F616" s="492"/>
      <c r="G616" s="334"/>
      <c r="H616" s="455"/>
      <c r="I616" s="766"/>
      <c r="J616" s="456">
        <f t="shared" si="49"/>
        <v>0</v>
      </c>
      <c r="K616" s="779"/>
      <c r="L616" s="457">
        <f t="shared" si="50"/>
        <v>0</v>
      </c>
      <c r="M616" s="790">
        <f t="shared" si="51"/>
        <v>0</v>
      </c>
      <c r="N616" s="829">
        <f t="shared" si="51"/>
        <v>0</v>
      </c>
      <c r="O616" s="819"/>
      <c r="P616" s="167"/>
    </row>
    <row r="617" spans="1:16" ht="18.75" customHeight="1" x14ac:dyDescent="0.15">
      <c r="A617" s="149"/>
      <c r="B617" s="216"/>
      <c r="C617" s="217"/>
      <c r="D617" s="318"/>
      <c r="E617" s="487"/>
      <c r="F617" s="492"/>
      <c r="G617" s="334"/>
      <c r="H617" s="455"/>
      <c r="I617" s="766"/>
      <c r="J617" s="456">
        <f t="shared" si="49"/>
        <v>0</v>
      </c>
      <c r="K617" s="779"/>
      <c r="L617" s="457">
        <f t="shared" si="50"/>
        <v>0</v>
      </c>
      <c r="M617" s="790">
        <f t="shared" si="51"/>
        <v>0</v>
      </c>
      <c r="N617" s="829">
        <f t="shared" si="51"/>
        <v>0</v>
      </c>
      <c r="O617" s="819"/>
      <c r="P617" s="167"/>
    </row>
    <row r="618" spans="1:16" ht="18.75" customHeight="1" x14ac:dyDescent="0.15">
      <c r="A618" s="149"/>
      <c r="B618" s="216"/>
      <c r="C618" s="217"/>
      <c r="D618" s="318"/>
      <c r="E618" s="487"/>
      <c r="F618" s="492"/>
      <c r="G618" s="334"/>
      <c r="H618" s="455"/>
      <c r="I618" s="766"/>
      <c r="J618" s="456">
        <f t="shared" si="49"/>
        <v>0</v>
      </c>
      <c r="K618" s="779"/>
      <c r="L618" s="457">
        <f t="shared" si="50"/>
        <v>0</v>
      </c>
      <c r="M618" s="790">
        <f t="shared" si="51"/>
        <v>0</v>
      </c>
      <c r="N618" s="829">
        <f t="shared" si="51"/>
        <v>0</v>
      </c>
      <c r="O618" s="819"/>
      <c r="P618" s="167"/>
    </row>
    <row r="619" spans="1:16" ht="18.75" customHeight="1" x14ac:dyDescent="0.15">
      <c r="A619" s="149"/>
      <c r="B619" s="216"/>
      <c r="C619" s="217"/>
      <c r="D619" s="318"/>
      <c r="E619" s="487"/>
      <c r="F619" s="492"/>
      <c r="G619" s="334"/>
      <c r="H619" s="455"/>
      <c r="I619" s="766"/>
      <c r="J619" s="456">
        <f t="shared" si="49"/>
        <v>0</v>
      </c>
      <c r="K619" s="779"/>
      <c r="L619" s="457">
        <f t="shared" si="50"/>
        <v>0</v>
      </c>
      <c r="M619" s="790">
        <f t="shared" si="51"/>
        <v>0</v>
      </c>
      <c r="N619" s="829">
        <f t="shared" si="51"/>
        <v>0</v>
      </c>
      <c r="O619" s="819"/>
      <c r="P619" s="167"/>
    </row>
    <row r="620" spans="1:16" ht="18.75" customHeight="1" x14ac:dyDescent="0.15">
      <c r="A620" s="149"/>
      <c r="B620" s="216"/>
      <c r="C620" s="217"/>
      <c r="D620" s="318"/>
      <c r="E620" s="487"/>
      <c r="F620" s="492"/>
      <c r="G620" s="334"/>
      <c r="H620" s="455"/>
      <c r="I620" s="766"/>
      <c r="J620" s="456">
        <f t="shared" si="49"/>
        <v>0</v>
      </c>
      <c r="K620" s="779"/>
      <c r="L620" s="457">
        <f t="shared" si="50"/>
        <v>0</v>
      </c>
      <c r="M620" s="790">
        <f t="shared" si="51"/>
        <v>0</v>
      </c>
      <c r="N620" s="829">
        <f t="shared" si="51"/>
        <v>0</v>
      </c>
      <c r="O620" s="819"/>
      <c r="P620" s="167"/>
    </row>
    <row r="621" spans="1:16" ht="18.75" customHeight="1" x14ac:dyDescent="0.15">
      <c r="A621" s="149"/>
      <c r="B621" s="216"/>
      <c r="C621" s="217"/>
      <c r="D621" s="318"/>
      <c r="E621" s="487"/>
      <c r="F621" s="492"/>
      <c r="G621" s="334"/>
      <c r="H621" s="455"/>
      <c r="I621" s="766"/>
      <c r="J621" s="456">
        <f t="shared" si="49"/>
        <v>0</v>
      </c>
      <c r="K621" s="779"/>
      <c r="L621" s="457">
        <f t="shared" si="50"/>
        <v>0</v>
      </c>
      <c r="M621" s="790">
        <f t="shared" si="51"/>
        <v>0</v>
      </c>
      <c r="N621" s="829">
        <f t="shared" si="51"/>
        <v>0</v>
      </c>
      <c r="O621" s="819"/>
      <c r="P621" s="167"/>
    </row>
    <row r="622" spans="1:16" ht="18.75" customHeight="1" x14ac:dyDescent="0.15">
      <c r="A622" s="149"/>
      <c r="B622" s="216"/>
      <c r="C622" s="217"/>
      <c r="D622" s="318"/>
      <c r="E622" s="487"/>
      <c r="F622" s="493"/>
      <c r="G622" s="334"/>
      <c r="H622" s="455"/>
      <c r="I622" s="766"/>
      <c r="J622" s="456">
        <f t="shared" si="49"/>
        <v>0</v>
      </c>
      <c r="K622" s="779"/>
      <c r="L622" s="457">
        <f t="shared" si="50"/>
        <v>0</v>
      </c>
      <c r="M622" s="790">
        <f t="shared" si="51"/>
        <v>0</v>
      </c>
      <c r="N622" s="829">
        <f t="shared" si="51"/>
        <v>0</v>
      </c>
      <c r="O622" s="819"/>
      <c r="P622" s="167"/>
    </row>
    <row r="623" spans="1:16" ht="18.75" customHeight="1" x14ac:dyDescent="0.15">
      <c r="A623" s="149"/>
      <c r="B623" s="216"/>
      <c r="C623" s="217"/>
      <c r="D623" s="318"/>
      <c r="E623" s="487"/>
      <c r="F623" s="493"/>
      <c r="G623" s="334"/>
      <c r="H623" s="455"/>
      <c r="I623" s="766"/>
      <c r="J623" s="456">
        <f t="shared" si="49"/>
        <v>0</v>
      </c>
      <c r="K623" s="779"/>
      <c r="L623" s="457">
        <f t="shared" si="50"/>
        <v>0</v>
      </c>
      <c r="M623" s="790">
        <f t="shared" si="51"/>
        <v>0</v>
      </c>
      <c r="N623" s="829">
        <f t="shared" si="51"/>
        <v>0</v>
      </c>
      <c r="O623" s="819"/>
      <c r="P623" s="167"/>
    </row>
    <row r="624" spans="1:16" ht="18.75" customHeight="1" x14ac:dyDescent="0.15">
      <c r="A624" s="149"/>
      <c r="B624" s="216"/>
      <c r="C624" s="217"/>
      <c r="D624" s="318"/>
      <c r="E624" s="487"/>
      <c r="F624" s="493"/>
      <c r="G624" s="334"/>
      <c r="H624" s="455"/>
      <c r="I624" s="766"/>
      <c r="J624" s="456">
        <f t="shared" si="49"/>
        <v>0</v>
      </c>
      <c r="K624" s="779"/>
      <c r="L624" s="457">
        <f t="shared" si="50"/>
        <v>0</v>
      </c>
      <c r="M624" s="790">
        <f t="shared" si="51"/>
        <v>0</v>
      </c>
      <c r="N624" s="829">
        <f t="shared" si="51"/>
        <v>0</v>
      </c>
      <c r="O624" s="819"/>
      <c r="P624" s="167"/>
    </row>
    <row r="625" spans="1:29" ht="18.75" customHeight="1" x14ac:dyDescent="0.15">
      <c r="A625" s="149"/>
      <c r="B625" s="216"/>
      <c r="C625" s="217"/>
      <c r="D625" s="318"/>
      <c r="E625" s="487"/>
      <c r="F625" s="493"/>
      <c r="G625" s="334"/>
      <c r="H625" s="455"/>
      <c r="I625" s="766"/>
      <c r="J625" s="456">
        <f t="shared" si="49"/>
        <v>0</v>
      </c>
      <c r="K625" s="779"/>
      <c r="L625" s="457">
        <f t="shared" si="50"/>
        <v>0</v>
      </c>
      <c r="M625" s="790">
        <f t="shared" si="51"/>
        <v>0</v>
      </c>
      <c r="N625" s="829">
        <f t="shared" si="51"/>
        <v>0</v>
      </c>
      <c r="O625" s="819"/>
      <c r="P625" s="167"/>
    </row>
    <row r="626" spans="1:29" ht="18.75" customHeight="1" x14ac:dyDescent="0.15">
      <c r="A626" s="149"/>
      <c r="B626" s="216"/>
      <c r="C626" s="217"/>
      <c r="D626" s="318"/>
      <c r="E626" s="487"/>
      <c r="F626" s="493"/>
      <c r="G626" s="334"/>
      <c r="H626" s="455"/>
      <c r="I626" s="766"/>
      <c r="J626" s="456">
        <f t="shared" si="49"/>
        <v>0</v>
      </c>
      <c r="K626" s="779"/>
      <c r="L626" s="457">
        <f t="shared" si="50"/>
        <v>0</v>
      </c>
      <c r="M626" s="790">
        <f t="shared" si="51"/>
        <v>0</v>
      </c>
      <c r="N626" s="829">
        <f t="shared" si="51"/>
        <v>0</v>
      </c>
      <c r="O626" s="819"/>
      <c r="P626" s="167"/>
    </row>
    <row r="627" spans="1:29" ht="18.75" customHeight="1" x14ac:dyDescent="0.15">
      <c r="A627" s="149"/>
      <c r="B627" s="216"/>
      <c r="C627" s="217"/>
      <c r="D627" s="318"/>
      <c r="E627" s="487"/>
      <c r="F627" s="493"/>
      <c r="G627" s="334"/>
      <c r="H627" s="455"/>
      <c r="I627" s="766"/>
      <c r="J627" s="456">
        <f t="shared" si="49"/>
        <v>0</v>
      </c>
      <c r="K627" s="779"/>
      <c r="L627" s="457">
        <f t="shared" si="50"/>
        <v>0</v>
      </c>
      <c r="M627" s="790">
        <f t="shared" si="51"/>
        <v>0</v>
      </c>
      <c r="N627" s="829">
        <f t="shared" si="51"/>
        <v>0</v>
      </c>
      <c r="O627" s="819"/>
      <c r="P627" s="167"/>
    </row>
    <row r="628" spans="1:29" ht="18.75" customHeight="1" x14ac:dyDescent="0.15">
      <c r="A628" s="149"/>
      <c r="B628" s="216"/>
      <c r="C628" s="217"/>
      <c r="D628" s="318"/>
      <c r="E628" s="487"/>
      <c r="F628" s="493"/>
      <c r="G628" s="334"/>
      <c r="H628" s="455"/>
      <c r="I628" s="766"/>
      <c r="J628" s="456">
        <f t="shared" si="49"/>
        <v>0</v>
      </c>
      <c r="K628" s="779"/>
      <c r="L628" s="457">
        <f t="shared" si="50"/>
        <v>0</v>
      </c>
      <c r="M628" s="790">
        <f t="shared" si="51"/>
        <v>0</v>
      </c>
      <c r="N628" s="829">
        <f t="shared" si="51"/>
        <v>0</v>
      </c>
      <c r="O628" s="819"/>
      <c r="P628" s="167"/>
    </row>
    <row r="629" spans="1:29" ht="18.75" customHeight="1" x14ac:dyDescent="0.15">
      <c r="A629" s="149"/>
      <c r="B629" s="216"/>
      <c r="C629" s="217"/>
      <c r="D629" s="318"/>
      <c r="E629" s="487"/>
      <c r="F629" s="493"/>
      <c r="G629" s="334"/>
      <c r="H629" s="455"/>
      <c r="I629" s="766"/>
      <c r="J629" s="456">
        <f t="shared" si="49"/>
        <v>0</v>
      </c>
      <c r="K629" s="779"/>
      <c r="L629" s="457">
        <f t="shared" si="50"/>
        <v>0</v>
      </c>
      <c r="M629" s="790">
        <f t="shared" si="51"/>
        <v>0</v>
      </c>
      <c r="N629" s="829">
        <f t="shared" si="51"/>
        <v>0</v>
      </c>
      <c r="O629" s="819"/>
      <c r="P629" s="167"/>
    </row>
    <row r="630" spans="1:29" ht="18.75" customHeight="1" x14ac:dyDescent="0.15">
      <c r="A630" s="149"/>
      <c r="B630" s="216"/>
      <c r="C630" s="217"/>
      <c r="D630" s="318"/>
      <c r="E630" s="487"/>
      <c r="F630" s="493"/>
      <c r="G630" s="334"/>
      <c r="H630" s="455"/>
      <c r="I630" s="766"/>
      <c r="J630" s="456">
        <f t="shared" si="49"/>
        <v>0</v>
      </c>
      <c r="K630" s="779"/>
      <c r="L630" s="457">
        <f t="shared" si="50"/>
        <v>0</v>
      </c>
      <c r="M630" s="790">
        <f t="shared" si="51"/>
        <v>0</v>
      </c>
      <c r="N630" s="829">
        <f t="shared" si="51"/>
        <v>0</v>
      </c>
      <c r="O630" s="819"/>
      <c r="P630" s="167"/>
    </row>
    <row r="631" spans="1:29" ht="18.75" customHeight="1" x14ac:dyDescent="0.15">
      <c r="A631" s="149"/>
      <c r="B631" s="216"/>
      <c r="C631" s="217"/>
      <c r="D631" s="318"/>
      <c r="E631" s="487"/>
      <c r="F631" s="493"/>
      <c r="G631" s="334"/>
      <c r="H631" s="455"/>
      <c r="I631" s="766"/>
      <c r="J631" s="456">
        <f t="shared" si="49"/>
        <v>0</v>
      </c>
      <c r="K631" s="779"/>
      <c r="L631" s="457">
        <f t="shared" si="50"/>
        <v>0</v>
      </c>
      <c r="M631" s="790">
        <f t="shared" si="51"/>
        <v>0</v>
      </c>
      <c r="N631" s="829">
        <f t="shared" si="51"/>
        <v>0</v>
      </c>
      <c r="O631" s="819"/>
      <c r="P631" s="167"/>
    </row>
    <row r="632" spans="1:29" ht="18.75" customHeight="1" x14ac:dyDescent="0.15">
      <c r="A632" s="149"/>
      <c r="B632" s="216"/>
      <c r="C632" s="217"/>
      <c r="D632" s="318"/>
      <c r="E632" s="487"/>
      <c r="F632" s="493"/>
      <c r="G632" s="334"/>
      <c r="H632" s="455"/>
      <c r="I632" s="766"/>
      <c r="J632" s="456">
        <f t="shared" si="49"/>
        <v>0</v>
      </c>
      <c r="K632" s="779"/>
      <c r="L632" s="457">
        <f t="shared" si="50"/>
        <v>0</v>
      </c>
      <c r="M632" s="790">
        <f t="shared" si="51"/>
        <v>0</v>
      </c>
      <c r="N632" s="829">
        <f t="shared" si="51"/>
        <v>0</v>
      </c>
      <c r="O632" s="819"/>
      <c r="P632" s="167"/>
    </row>
    <row r="633" spans="1:29" s="135" customFormat="1" ht="18.75" customHeight="1" x14ac:dyDescent="0.15">
      <c r="A633" s="149"/>
      <c r="B633" s="216"/>
      <c r="C633" s="217"/>
      <c r="D633" s="318"/>
      <c r="E633" s="353" t="s">
        <v>418</v>
      </c>
      <c r="F633" s="182" t="s">
        <v>183</v>
      </c>
      <c r="G633" s="334"/>
      <c r="H633" s="455"/>
      <c r="I633" s="766"/>
      <c r="J633" s="459">
        <f>SUMIFS(J602:J632,D602:D632,"設備（部材）")</f>
        <v>0</v>
      </c>
      <c r="K633" s="779"/>
      <c r="L633" s="460">
        <f>SUMIFS(L602:L632,D602:D632,"設備（部材）")</f>
        <v>0</v>
      </c>
      <c r="M633" s="790"/>
      <c r="N633" s="831">
        <f>J633-L633</f>
        <v>0</v>
      </c>
      <c r="O633" s="819"/>
      <c r="Q633" s="134"/>
      <c r="R633" s="134"/>
      <c r="S633" s="134"/>
      <c r="T633" s="134"/>
      <c r="U633" s="134"/>
      <c r="V633" s="134"/>
      <c r="W633" s="134"/>
      <c r="X633" s="134"/>
      <c r="Y633" s="134"/>
      <c r="Z633" s="134"/>
      <c r="AA633" s="134"/>
      <c r="AB633" s="134"/>
      <c r="AC633" s="134"/>
    </row>
    <row r="634" spans="1:29" s="135" customFormat="1" ht="18.75" customHeight="1" x14ac:dyDescent="0.15">
      <c r="A634" s="149"/>
      <c r="B634" s="216"/>
      <c r="C634" s="217"/>
      <c r="D634" s="318"/>
      <c r="E634" s="353" t="s">
        <v>184</v>
      </c>
      <c r="F634" s="182" t="s">
        <v>183</v>
      </c>
      <c r="G634" s="334"/>
      <c r="H634" s="455"/>
      <c r="I634" s="766"/>
      <c r="J634" s="459">
        <f>SUMIFS(J602:J632,D602:D632,"工事")</f>
        <v>0</v>
      </c>
      <c r="K634" s="779"/>
      <c r="L634" s="460">
        <f>SUMIFS(L602:L632,D602:D632,"工事")</f>
        <v>0</v>
      </c>
      <c r="M634" s="790"/>
      <c r="N634" s="831">
        <f>J634-L634</f>
        <v>0</v>
      </c>
      <c r="O634" s="819"/>
      <c r="Q634" s="134"/>
      <c r="R634" s="134"/>
      <c r="S634" s="134"/>
      <c r="T634" s="134"/>
      <c r="U634" s="134"/>
      <c r="V634" s="134"/>
      <c r="W634" s="134"/>
      <c r="X634" s="134"/>
      <c r="Y634" s="134"/>
      <c r="Z634" s="134"/>
      <c r="AA634" s="134"/>
      <c r="AB634" s="134"/>
      <c r="AC634" s="134"/>
    </row>
    <row r="635" spans="1:29" s="135" customFormat="1" ht="18.75" customHeight="1" thickBot="1" x14ac:dyDescent="0.2">
      <c r="A635" s="149"/>
      <c r="B635" s="218"/>
      <c r="C635" s="219"/>
      <c r="D635" s="319"/>
      <c r="E635" s="354" t="s">
        <v>180</v>
      </c>
      <c r="F635" s="355" t="s">
        <v>181</v>
      </c>
      <c r="G635" s="345"/>
      <c r="H635" s="489"/>
      <c r="I635" s="774"/>
      <c r="J635" s="494">
        <f>J633+J634</f>
        <v>0</v>
      </c>
      <c r="K635" s="786"/>
      <c r="L635" s="495">
        <f>L633+L634</f>
        <v>0</v>
      </c>
      <c r="M635" s="804"/>
      <c r="N635" s="832">
        <f>J635-L635</f>
        <v>0</v>
      </c>
      <c r="O635" s="838"/>
      <c r="Q635" s="134"/>
      <c r="R635" s="134"/>
      <c r="S635" s="134"/>
      <c r="T635" s="134"/>
      <c r="U635" s="134"/>
      <c r="V635" s="134"/>
      <c r="W635" s="134"/>
      <c r="X635" s="134"/>
      <c r="Y635" s="134"/>
      <c r="Z635" s="134"/>
      <c r="AA635" s="134"/>
      <c r="AB635" s="134"/>
      <c r="AC635" s="134"/>
    </row>
    <row r="636" spans="1:29" s="135" customFormat="1" ht="18.75" customHeight="1" x14ac:dyDescent="0.15">
      <c r="A636" s="161"/>
      <c r="B636" s="185"/>
      <c r="C636" s="185"/>
      <c r="D636" s="185"/>
      <c r="E636" s="186"/>
      <c r="F636" s="165"/>
      <c r="G636" s="187"/>
      <c r="H636" s="175"/>
      <c r="I636" s="188"/>
      <c r="J636" s="189"/>
      <c r="K636" s="190"/>
      <c r="L636" s="191"/>
      <c r="M636" s="175"/>
      <c r="N636" s="192"/>
      <c r="O636" s="193"/>
      <c r="Q636" s="134"/>
      <c r="R636" s="134"/>
      <c r="S636" s="134"/>
      <c r="T636" s="134"/>
      <c r="U636" s="134"/>
      <c r="V636" s="134"/>
      <c r="W636" s="134"/>
      <c r="X636" s="134"/>
      <c r="Y636" s="134"/>
      <c r="Z636" s="134"/>
      <c r="AA636" s="134"/>
      <c r="AB636" s="134"/>
      <c r="AC636" s="134"/>
    </row>
  </sheetData>
  <sheetProtection insertRows="0" deleteRows="0" selectLockedCells="1"/>
  <mergeCells count="9">
    <mergeCell ref="B9:O9"/>
    <mergeCell ref="B10:E10"/>
    <mergeCell ref="B11:D13"/>
    <mergeCell ref="G11:G13"/>
    <mergeCell ref="H11:N11"/>
    <mergeCell ref="H12:H13"/>
    <mergeCell ref="I12:J12"/>
    <mergeCell ref="K12:L12"/>
    <mergeCell ref="M12:N12"/>
  </mergeCells>
  <phoneticPr fontId="7"/>
  <conditionalFormatting sqref="B15:B635 C18">
    <cfRule type="expression" dxfId="63" priority="31">
      <formula>B15="共用部"</formula>
    </cfRule>
    <cfRule type="expression" dxfId="62" priority="32">
      <formula>B15="専有部"</formula>
    </cfRule>
  </conditionalFormatting>
  <conditionalFormatting sqref="E96">
    <cfRule type="notContainsBlanks" dxfId="61" priority="29">
      <formula>LEN(TRIM(E96))&gt;0</formula>
    </cfRule>
    <cfRule type="expression" dxfId="60" priority="30">
      <formula>B96&lt;&gt;""</formula>
    </cfRule>
  </conditionalFormatting>
  <conditionalFormatting sqref="E140">
    <cfRule type="notContainsBlanks" dxfId="59" priority="27">
      <formula>LEN(TRIM(E140))&gt;0</formula>
    </cfRule>
    <cfRule type="expression" dxfId="58" priority="28">
      <formula>B140&lt;&gt;""</formula>
    </cfRule>
  </conditionalFormatting>
  <conditionalFormatting sqref="E184">
    <cfRule type="notContainsBlanks" dxfId="57" priority="25">
      <formula>LEN(TRIM(E184))&gt;0</formula>
    </cfRule>
    <cfRule type="expression" dxfId="56" priority="26">
      <formula>B184&lt;&gt;""</formula>
    </cfRule>
  </conditionalFormatting>
  <conditionalFormatting sqref="E218">
    <cfRule type="notContainsBlanks" dxfId="55" priority="23">
      <formula>LEN(TRIM(E218))&gt;0</formula>
    </cfRule>
    <cfRule type="expression" dxfId="54" priority="24">
      <formula>B218&lt;&gt;""</formula>
    </cfRule>
  </conditionalFormatting>
  <conditionalFormatting sqref="E252">
    <cfRule type="notContainsBlanks" dxfId="53" priority="21">
      <formula>LEN(TRIM(E252))&gt;0</formula>
    </cfRule>
    <cfRule type="expression" dxfId="52" priority="22">
      <formula>B252&lt;&gt;""</formula>
    </cfRule>
  </conditionalFormatting>
  <conditionalFormatting sqref="E286">
    <cfRule type="notContainsBlanks" dxfId="51" priority="19">
      <formula>LEN(TRIM(E286))&gt;0</formula>
    </cfRule>
    <cfRule type="expression" dxfId="50" priority="20">
      <formula>B286&lt;&gt;""</formula>
    </cfRule>
  </conditionalFormatting>
  <conditionalFormatting sqref="E321">
    <cfRule type="notContainsBlanks" dxfId="49" priority="17">
      <formula>LEN(TRIM(E321))&gt;0</formula>
    </cfRule>
    <cfRule type="expression" dxfId="48" priority="18">
      <formula>B321&lt;&gt;""</formula>
    </cfRule>
  </conditionalFormatting>
  <conditionalFormatting sqref="E356">
    <cfRule type="notContainsBlanks" dxfId="47" priority="15">
      <formula>LEN(TRIM(E356))&gt;0</formula>
    </cfRule>
    <cfRule type="expression" dxfId="46" priority="16">
      <formula>B356&lt;&gt;""</formula>
    </cfRule>
  </conditionalFormatting>
  <conditionalFormatting sqref="E391">
    <cfRule type="notContainsBlanks" dxfId="45" priority="13">
      <formula>LEN(TRIM(E391))&gt;0</formula>
    </cfRule>
    <cfRule type="expression" dxfId="44" priority="14">
      <formula>B391&lt;&gt;""</formula>
    </cfRule>
  </conditionalFormatting>
  <conditionalFormatting sqref="E426">
    <cfRule type="notContainsBlanks" dxfId="43" priority="11">
      <formula>LEN(TRIM(E426))&gt;0</formula>
    </cfRule>
    <cfRule type="expression" dxfId="42" priority="12">
      <formula>B426&lt;&gt;""</formula>
    </cfRule>
  </conditionalFormatting>
  <conditionalFormatting sqref="E461">
    <cfRule type="notContainsBlanks" dxfId="41" priority="9">
      <formula>LEN(TRIM(E461))&gt;0</formula>
    </cfRule>
    <cfRule type="expression" dxfId="40" priority="10">
      <formula>B461&lt;&gt;""</formula>
    </cfRule>
  </conditionalFormatting>
  <conditionalFormatting sqref="E496">
    <cfRule type="notContainsBlanks" dxfId="39" priority="7">
      <formula>LEN(TRIM(E496))&gt;0</formula>
    </cfRule>
    <cfRule type="expression" dxfId="38" priority="8">
      <formula>B496&lt;&gt;""</formula>
    </cfRule>
  </conditionalFormatting>
  <conditionalFormatting sqref="E531">
    <cfRule type="notContainsBlanks" dxfId="37" priority="5">
      <formula>LEN(TRIM(E531))&gt;0</formula>
    </cfRule>
    <cfRule type="expression" dxfId="36" priority="6">
      <formula>B531&lt;&gt;""</formula>
    </cfRule>
  </conditionalFormatting>
  <conditionalFormatting sqref="E566">
    <cfRule type="notContainsBlanks" dxfId="35" priority="3">
      <formula>LEN(TRIM(E566))&gt;0</formula>
    </cfRule>
    <cfRule type="expression" dxfId="34" priority="4">
      <formula>B566&lt;&gt;""</formula>
    </cfRule>
  </conditionalFormatting>
  <conditionalFormatting sqref="E601">
    <cfRule type="notContainsBlanks" dxfId="33" priority="1">
      <formula>LEN(TRIM(E601))&gt;0</formula>
    </cfRule>
    <cfRule type="expression" dxfId="32" priority="2">
      <formula>B601&lt;&gt;""</formula>
    </cfRule>
  </conditionalFormatting>
  <dataValidations count="6">
    <dataValidation imeMode="on" allowBlank="1" showInputMessage="1" showErrorMessage="1" sqref="O14:O635"/>
    <dataValidation imeMode="disabled" allowBlank="1" showInputMessage="1" showErrorMessage="1" sqref="H38:N53 H56:N635"/>
    <dataValidation type="list" allowBlank="1" showInputMessage="1" showErrorMessage="1" sqref="D64">
      <formula1>"設備,工事"</formula1>
    </dataValidation>
    <dataValidation type="list" allowBlank="1" showInputMessage="1" showErrorMessage="1" sqref="C96 C140 C184 C218 C252 C286 C321 C356 C391 C426 C461 C496 C531 C566 C601">
      <formula1>"断熱,空調,給湯,換気,照明,HEMS,MEMS,その他"</formula1>
    </dataValidation>
    <dataValidation type="list" allowBlank="1" showInputMessage="1" showErrorMessage="1" sqref="B96 B140 B184 B218 B252 B286 B321 B356 B391 B426 B461 B496 B531 B566 B601">
      <formula1>"専有部,共用部"</formula1>
    </dataValidation>
    <dataValidation type="list" allowBlank="1" showInputMessage="1" showErrorMessage="1" sqref="D97:D136 D141:D180 D185:D214 D219:D248 D253:D282 D287:D317 D322:D352 D357:D387 D392:D422 D427:D457 D462:D492 D497:D527 D532:D562 D567:D597 D602:D632">
      <formula1>"設備（部材）,工事"</formula1>
    </dataValidation>
  </dataValidations>
  <pageMargins left="1.4173228346456694" right="0" top="0.98425196850393704" bottom="0.98425196850393704" header="0.51181102362204722" footer="0.51181102362204722"/>
  <pageSetup paperSize="9" scale="49" fitToWidth="0" fitToHeight="0" orientation="portrait" cellComments="asDisplayed" r:id="rId1"/>
  <headerFooter alignWithMargins="0">
    <oddFooter>&amp;C&amp;"Meiryo UI,標準"&amp;18&amp;P</oddFooter>
  </headerFooter>
  <rowBreaks count="8" manualBreakCount="8">
    <brk id="86" min="1" max="14" man="1"/>
    <brk id="139" min="1" max="14" man="1"/>
    <brk id="217" min="1" max="14" man="1"/>
    <brk id="285" min="1" max="14" man="1"/>
    <brk id="355" min="1" max="14" man="1"/>
    <brk id="425" min="1" max="14" man="1"/>
    <brk id="495" min="1" max="14" man="1"/>
    <brk id="565" min="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6"/>
  <sheetViews>
    <sheetView showGridLines="0" view="pageBreakPreview" zoomScale="55" zoomScaleNormal="85" zoomScaleSheetLayoutView="55" workbookViewId="0">
      <pane ySplit="13" topLeftCell="A14" activePane="bottomLeft" state="frozen"/>
      <selection pane="bottomLeft"/>
    </sheetView>
  </sheetViews>
  <sheetFormatPr defaultRowHeight="18.75" customHeight="1" x14ac:dyDescent="0.15"/>
  <cols>
    <col min="1" max="1" width="5.625" style="134" customWidth="1"/>
    <col min="2" max="3" width="8.125" style="141" customWidth="1"/>
    <col min="4" max="4" width="9.125" style="141" customWidth="1"/>
    <col min="5" max="5" width="28.625" style="134" customWidth="1"/>
    <col min="6" max="6" width="15" style="134" customWidth="1"/>
    <col min="7" max="7" width="4.375" style="135" customWidth="1"/>
    <col min="8" max="8" width="10.625" style="136" customWidth="1"/>
    <col min="9" max="9" width="7.125" style="136" customWidth="1"/>
    <col min="10" max="10" width="15.25" style="137" customWidth="1"/>
    <col min="11" max="11" width="7.125" style="136" customWidth="1"/>
    <col min="12" max="12" width="15.25" style="137" customWidth="1"/>
    <col min="13" max="13" width="7.125" style="138" customWidth="1"/>
    <col min="14" max="14" width="15.25" style="139" customWidth="1"/>
    <col min="15" max="15" width="14.625" style="140" customWidth="1"/>
    <col min="16" max="16" width="4.25" style="135" customWidth="1"/>
    <col min="17" max="27" width="9" style="134"/>
    <col min="28" max="29" width="9" style="134" customWidth="1"/>
    <col min="30" max="16384" width="9" style="134"/>
  </cols>
  <sheetData>
    <row r="1" spans="1:16" ht="22.5" customHeight="1" x14ac:dyDescent="0.15">
      <c r="B1" s="80" t="s">
        <v>160</v>
      </c>
      <c r="C1" s="80"/>
      <c r="D1" s="80"/>
    </row>
    <row r="2" spans="1:16" ht="15" customHeight="1" x14ac:dyDescent="0.15">
      <c r="B2" s="80" t="s">
        <v>872</v>
      </c>
      <c r="C2" s="80"/>
      <c r="D2" s="80"/>
    </row>
    <row r="3" spans="1:16" ht="15" customHeight="1" x14ac:dyDescent="0.15">
      <c r="B3" s="80" t="s">
        <v>514</v>
      </c>
      <c r="C3" s="80"/>
      <c r="D3" s="80"/>
    </row>
    <row r="4" spans="1:16" ht="15" customHeight="1" x14ac:dyDescent="0.15">
      <c r="B4" s="80" t="s">
        <v>515</v>
      </c>
      <c r="C4" s="80"/>
      <c r="D4" s="80"/>
    </row>
    <row r="5" spans="1:16" ht="7.5" customHeight="1" x14ac:dyDescent="0.15">
      <c r="B5" s="80"/>
      <c r="C5" s="80"/>
      <c r="D5" s="80"/>
    </row>
    <row r="6" spans="1:16" ht="15" customHeight="1" x14ac:dyDescent="0.15">
      <c r="B6" s="80" t="s">
        <v>875</v>
      </c>
      <c r="C6" s="80"/>
      <c r="D6" s="80"/>
    </row>
    <row r="7" spans="1:16" ht="15" customHeight="1" x14ac:dyDescent="0.15">
      <c r="B7" s="80" t="s">
        <v>516</v>
      </c>
      <c r="C7" s="80"/>
      <c r="D7" s="80"/>
    </row>
    <row r="8" spans="1:16" ht="15" customHeight="1" x14ac:dyDescent="0.15"/>
    <row r="9" spans="1:16" ht="15" customHeight="1" x14ac:dyDescent="0.15">
      <c r="B9" s="1884" t="s">
        <v>806</v>
      </c>
      <c r="C9" s="1884"/>
      <c r="D9" s="1884"/>
      <c r="E9" s="1884"/>
      <c r="F9" s="1884"/>
      <c r="G9" s="1884"/>
      <c r="H9" s="1884"/>
      <c r="I9" s="1884"/>
      <c r="J9" s="1884"/>
      <c r="K9" s="1884"/>
      <c r="L9" s="1884"/>
      <c r="M9" s="1884"/>
      <c r="N9" s="1884"/>
      <c r="O9" s="1884"/>
    </row>
    <row r="10" spans="1:16" ht="22.5" customHeight="1" thickBot="1" x14ac:dyDescent="0.2">
      <c r="B10" s="1885" t="s">
        <v>838</v>
      </c>
      <c r="C10" s="1885"/>
      <c r="D10" s="1885"/>
      <c r="E10" s="1885"/>
      <c r="F10" s="142"/>
      <c r="G10" s="143"/>
      <c r="H10" s="144"/>
      <c r="I10" s="144"/>
      <c r="J10" s="145"/>
      <c r="K10" s="144"/>
      <c r="L10" s="145"/>
      <c r="M10" s="146"/>
      <c r="N10" s="147"/>
      <c r="O10" s="148"/>
    </row>
    <row r="11" spans="1:16" ht="18.75" customHeight="1" x14ac:dyDescent="0.15">
      <c r="A11" s="149"/>
      <c r="B11" s="1875" t="s">
        <v>317</v>
      </c>
      <c r="C11" s="1876"/>
      <c r="D11" s="1877"/>
      <c r="E11" s="150" t="s">
        <v>161</v>
      </c>
      <c r="F11" s="151"/>
      <c r="G11" s="1886" t="s">
        <v>162</v>
      </c>
      <c r="H11" s="1889" t="s">
        <v>163</v>
      </c>
      <c r="I11" s="1890"/>
      <c r="J11" s="1890"/>
      <c r="K11" s="1890"/>
      <c r="L11" s="1890"/>
      <c r="M11" s="1890"/>
      <c r="N11" s="1891"/>
      <c r="O11" s="813" t="s">
        <v>164</v>
      </c>
      <c r="P11" s="152"/>
    </row>
    <row r="12" spans="1:16" ht="18.75" customHeight="1" x14ac:dyDescent="0.15">
      <c r="A12" s="149"/>
      <c r="B12" s="1878"/>
      <c r="C12" s="1879"/>
      <c r="D12" s="1880"/>
      <c r="E12" s="153" t="s">
        <v>165</v>
      </c>
      <c r="F12" s="154" t="s">
        <v>166</v>
      </c>
      <c r="G12" s="1887"/>
      <c r="H12" s="1892" t="s">
        <v>167</v>
      </c>
      <c r="I12" s="1894" t="s">
        <v>135</v>
      </c>
      <c r="J12" s="1894"/>
      <c r="K12" s="1895" t="s">
        <v>136</v>
      </c>
      <c r="L12" s="1895"/>
      <c r="M12" s="1896" t="s">
        <v>156</v>
      </c>
      <c r="N12" s="1897"/>
      <c r="O12" s="839"/>
      <c r="P12" s="152"/>
    </row>
    <row r="13" spans="1:16" ht="18.75" customHeight="1" thickBot="1" x14ac:dyDescent="0.2">
      <c r="A13" s="149"/>
      <c r="B13" s="1881"/>
      <c r="C13" s="1882"/>
      <c r="D13" s="1883"/>
      <c r="E13" s="155"/>
      <c r="F13" s="156"/>
      <c r="G13" s="1888"/>
      <c r="H13" s="1893"/>
      <c r="I13" s="157" t="s">
        <v>168</v>
      </c>
      <c r="J13" s="157" t="s">
        <v>96</v>
      </c>
      <c r="K13" s="158" t="s">
        <v>168</v>
      </c>
      <c r="L13" s="158" t="s">
        <v>96</v>
      </c>
      <c r="M13" s="159" t="s">
        <v>168</v>
      </c>
      <c r="N13" s="160" t="s">
        <v>96</v>
      </c>
      <c r="O13" s="840"/>
      <c r="P13" s="161"/>
    </row>
    <row r="14" spans="1:16" ht="18.75" customHeight="1" thickBot="1" x14ac:dyDescent="0.2">
      <c r="A14" s="149"/>
      <c r="B14" s="162" t="s">
        <v>169</v>
      </c>
      <c r="C14" s="163"/>
      <c r="D14" s="164"/>
      <c r="E14" s="361"/>
      <c r="F14" s="362"/>
      <c r="G14" s="330"/>
      <c r="H14" s="498"/>
      <c r="I14" s="805"/>
      <c r="J14" s="499"/>
      <c r="K14" s="808"/>
      <c r="L14" s="500"/>
      <c r="M14" s="810"/>
      <c r="N14" s="501"/>
      <c r="O14" s="816"/>
      <c r="P14" s="161"/>
    </row>
    <row r="15" spans="1:16" ht="30" customHeight="1" thickTop="1" x14ac:dyDescent="0.15">
      <c r="A15" s="149"/>
      <c r="B15" s="223"/>
      <c r="C15" s="224"/>
      <c r="D15" s="166"/>
      <c r="E15" s="346" t="s">
        <v>170</v>
      </c>
      <c r="F15" s="347" t="s">
        <v>139</v>
      </c>
      <c r="G15" s="332" t="s">
        <v>171</v>
      </c>
      <c r="H15" s="451"/>
      <c r="I15" s="763"/>
      <c r="J15" s="466">
        <f>J93</f>
        <v>0</v>
      </c>
      <c r="K15" s="776"/>
      <c r="L15" s="467">
        <f>L93</f>
        <v>0</v>
      </c>
      <c r="M15" s="788"/>
      <c r="N15" s="468">
        <f>N93</f>
        <v>0</v>
      </c>
      <c r="O15" s="817"/>
      <c r="P15" s="161"/>
    </row>
    <row r="16" spans="1:16" ht="18.75" customHeight="1" thickBot="1" x14ac:dyDescent="0.2">
      <c r="A16" s="149"/>
      <c r="B16" s="225"/>
      <c r="C16" s="375"/>
      <c r="D16" s="376"/>
      <c r="E16" s="393"/>
      <c r="F16" s="364"/>
      <c r="G16" s="333"/>
      <c r="H16" s="462"/>
      <c r="I16" s="768"/>
      <c r="J16" s="502"/>
      <c r="K16" s="781"/>
      <c r="L16" s="503"/>
      <c r="M16" s="789"/>
      <c r="N16" s="504"/>
      <c r="O16" s="818"/>
      <c r="P16" s="161"/>
    </row>
    <row r="17" spans="1:30" ht="18.75" customHeight="1" thickTop="1" x14ac:dyDescent="0.15">
      <c r="A17" s="149"/>
      <c r="B17" s="377"/>
      <c r="C17" s="378"/>
      <c r="D17" s="379"/>
      <c r="E17" s="346" t="s">
        <v>421</v>
      </c>
      <c r="F17" s="347"/>
      <c r="G17" s="332"/>
      <c r="H17" s="451"/>
      <c r="I17" s="765"/>
      <c r="J17" s="452"/>
      <c r="K17" s="778"/>
      <c r="L17" s="453"/>
      <c r="M17" s="788"/>
      <c r="N17" s="454"/>
      <c r="O17" s="817"/>
      <c r="P17" s="161"/>
    </row>
    <row r="18" spans="1:30" ht="18.75" customHeight="1" x14ac:dyDescent="0.15">
      <c r="A18" s="149"/>
      <c r="B18" s="380" t="str">
        <f>IF(B96="","",B96)</f>
        <v/>
      </c>
      <c r="C18" s="381" t="str">
        <f>IF(C96="","",C96)</f>
        <v/>
      </c>
      <c r="D18" s="382"/>
      <c r="E18" s="449" t="str">
        <f>IF(E96="","",E96)</f>
        <v/>
      </c>
      <c r="F18" s="450"/>
      <c r="G18" s="334" t="s">
        <v>171</v>
      </c>
      <c r="H18" s="455"/>
      <c r="I18" s="766"/>
      <c r="J18" s="456">
        <f>J137</f>
        <v>0</v>
      </c>
      <c r="K18" s="779"/>
      <c r="L18" s="457">
        <f>L137</f>
        <v>0</v>
      </c>
      <c r="M18" s="790"/>
      <c r="N18" s="458">
        <f>N137</f>
        <v>0</v>
      </c>
      <c r="O18" s="819"/>
      <c r="P18" s="167"/>
    </row>
    <row r="19" spans="1:30" ht="18.75" customHeight="1" x14ac:dyDescent="0.15">
      <c r="A19" s="149"/>
      <c r="B19" s="380" t="str">
        <f>IF(B140="","",B140)</f>
        <v/>
      </c>
      <c r="C19" s="381" t="str">
        <f>IF(C140="","",C140)</f>
        <v/>
      </c>
      <c r="D19" s="382"/>
      <c r="E19" s="449" t="str">
        <f>IF(E140="","",E140)</f>
        <v/>
      </c>
      <c r="F19" s="450"/>
      <c r="G19" s="334" t="s">
        <v>171</v>
      </c>
      <c r="H19" s="455"/>
      <c r="I19" s="766"/>
      <c r="J19" s="456">
        <f>J181</f>
        <v>0</v>
      </c>
      <c r="K19" s="779"/>
      <c r="L19" s="457">
        <f>L181</f>
        <v>0</v>
      </c>
      <c r="M19" s="790"/>
      <c r="N19" s="458">
        <f>N181</f>
        <v>0</v>
      </c>
      <c r="O19" s="819"/>
      <c r="P19" s="168"/>
      <c r="Q19" s="169"/>
      <c r="R19" s="169"/>
      <c r="S19" s="169"/>
      <c r="T19" s="169"/>
      <c r="U19" s="169"/>
      <c r="V19" s="169"/>
      <c r="W19" s="169"/>
      <c r="X19" s="169"/>
      <c r="Y19" s="169"/>
      <c r="Z19" s="169"/>
      <c r="AA19" s="169"/>
      <c r="AB19" s="169"/>
      <c r="AC19" s="169"/>
      <c r="AD19" s="169"/>
    </row>
    <row r="20" spans="1:30" ht="18.75" customHeight="1" x14ac:dyDescent="0.15">
      <c r="A20" s="149"/>
      <c r="B20" s="380" t="str">
        <f>IF(B184="","",B184)</f>
        <v/>
      </c>
      <c r="C20" s="381" t="str">
        <f>IF(C184="","",C184)</f>
        <v/>
      </c>
      <c r="D20" s="382"/>
      <c r="E20" s="449" t="str">
        <f>IF(E184="","",E184)</f>
        <v/>
      </c>
      <c r="F20" s="450"/>
      <c r="G20" s="334" t="s">
        <v>171</v>
      </c>
      <c r="H20" s="455"/>
      <c r="I20" s="766"/>
      <c r="J20" s="456">
        <f>J215</f>
        <v>0</v>
      </c>
      <c r="K20" s="779"/>
      <c r="L20" s="457">
        <f>L215</f>
        <v>0</v>
      </c>
      <c r="M20" s="790"/>
      <c r="N20" s="458">
        <f>N215</f>
        <v>0</v>
      </c>
      <c r="O20" s="819"/>
      <c r="P20" s="168"/>
      <c r="Q20" s="169"/>
      <c r="R20" s="169"/>
      <c r="S20" s="169"/>
      <c r="T20" s="169"/>
      <c r="U20" s="169"/>
      <c r="V20" s="169"/>
      <c r="W20" s="169"/>
      <c r="X20" s="169"/>
      <c r="Y20" s="169"/>
      <c r="Z20" s="169"/>
      <c r="AA20" s="169"/>
      <c r="AB20" s="169"/>
      <c r="AC20" s="169"/>
      <c r="AD20" s="169"/>
    </row>
    <row r="21" spans="1:30" ht="18.75" customHeight="1" x14ac:dyDescent="0.15">
      <c r="A21" s="149"/>
      <c r="B21" s="380" t="str">
        <f>IF(B218="","",B218)</f>
        <v/>
      </c>
      <c r="C21" s="381" t="str">
        <f>IF(C218="","",C218)</f>
        <v/>
      </c>
      <c r="D21" s="382"/>
      <c r="E21" s="449" t="str">
        <f>IF(E218="","",E218)</f>
        <v/>
      </c>
      <c r="F21" s="450"/>
      <c r="G21" s="334" t="s">
        <v>171</v>
      </c>
      <c r="H21" s="455"/>
      <c r="I21" s="766"/>
      <c r="J21" s="456">
        <f>J249</f>
        <v>0</v>
      </c>
      <c r="K21" s="779"/>
      <c r="L21" s="457">
        <f>L249</f>
        <v>0</v>
      </c>
      <c r="M21" s="790"/>
      <c r="N21" s="458">
        <f>N249</f>
        <v>0</v>
      </c>
      <c r="O21" s="819"/>
      <c r="P21" s="167"/>
    </row>
    <row r="22" spans="1:30" ht="18.75" customHeight="1" x14ac:dyDescent="0.15">
      <c r="A22" s="149"/>
      <c r="B22" s="380" t="str">
        <f>IF(B252="","",B252)</f>
        <v/>
      </c>
      <c r="C22" s="381" t="str">
        <f>IF(C252="","",C252)</f>
        <v/>
      </c>
      <c r="D22" s="382"/>
      <c r="E22" s="449" t="str">
        <f>IF(E252="","",E252)</f>
        <v/>
      </c>
      <c r="F22" s="450"/>
      <c r="G22" s="334" t="s">
        <v>171</v>
      </c>
      <c r="H22" s="455"/>
      <c r="I22" s="766"/>
      <c r="J22" s="456">
        <f>J283</f>
        <v>0</v>
      </c>
      <c r="K22" s="779"/>
      <c r="L22" s="457">
        <f>L283</f>
        <v>0</v>
      </c>
      <c r="M22" s="790"/>
      <c r="N22" s="458">
        <f>N283</f>
        <v>0</v>
      </c>
      <c r="O22" s="819"/>
      <c r="P22" s="167"/>
    </row>
    <row r="23" spans="1:30" ht="18.75" customHeight="1" x14ac:dyDescent="0.15">
      <c r="A23" s="149"/>
      <c r="B23" s="380" t="str">
        <f>IF(B286="","",B286)</f>
        <v/>
      </c>
      <c r="C23" s="381" t="str">
        <f>IF(C286="","",C286)</f>
        <v/>
      </c>
      <c r="D23" s="382"/>
      <c r="E23" s="449" t="str">
        <f>IF(E286="","",E286)</f>
        <v/>
      </c>
      <c r="F23" s="450"/>
      <c r="G23" s="334" t="s">
        <v>171</v>
      </c>
      <c r="H23" s="455"/>
      <c r="I23" s="766"/>
      <c r="J23" s="456">
        <f>J318</f>
        <v>0</v>
      </c>
      <c r="K23" s="779"/>
      <c r="L23" s="457">
        <f>L318</f>
        <v>0</v>
      </c>
      <c r="M23" s="790"/>
      <c r="N23" s="458">
        <f>N318</f>
        <v>0</v>
      </c>
      <c r="O23" s="819"/>
      <c r="P23" s="167"/>
    </row>
    <row r="24" spans="1:30" ht="18.75" customHeight="1" x14ac:dyDescent="0.15">
      <c r="A24" s="149"/>
      <c r="B24" s="380" t="str">
        <f>IF(B321="","",B321)</f>
        <v/>
      </c>
      <c r="C24" s="381" t="str">
        <f>IF(C321="","",C321)</f>
        <v/>
      </c>
      <c r="D24" s="382"/>
      <c r="E24" s="449" t="str">
        <f>IF(E321="","",E321)</f>
        <v/>
      </c>
      <c r="F24" s="450"/>
      <c r="G24" s="334" t="s">
        <v>171</v>
      </c>
      <c r="H24" s="455"/>
      <c r="I24" s="766"/>
      <c r="J24" s="456">
        <f>J353</f>
        <v>0</v>
      </c>
      <c r="K24" s="779"/>
      <c r="L24" s="457">
        <f>L353</f>
        <v>0</v>
      </c>
      <c r="M24" s="790"/>
      <c r="N24" s="458">
        <f>N353</f>
        <v>0</v>
      </c>
      <c r="O24" s="819"/>
      <c r="P24" s="167"/>
    </row>
    <row r="25" spans="1:30" ht="18.75" customHeight="1" x14ac:dyDescent="0.15">
      <c r="A25" s="149"/>
      <c r="B25" s="380" t="str">
        <f>IF(B356="","",B356)</f>
        <v/>
      </c>
      <c r="C25" s="381" t="str">
        <f>IF(C356="","",C356)</f>
        <v/>
      </c>
      <c r="D25" s="382"/>
      <c r="E25" s="449" t="str">
        <f>IF(E356="","",E356)</f>
        <v/>
      </c>
      <c r="F25" s="450"/>
      <c r="G25" s="334" t="s">
        <v>171</v>
      </c>
      <c r="H25" s="455"/>
      <c r="I25" s="766"/>
      <c r="J25" s="456">
        <f>J388</f>
        <v>0</v>
      </c>
      <c r="K25" s="779"/>
      <c r="L25" s="457">
        <f>L388</f>
        <v>0</v>
      </c>
      <c r="M25" s="790"/>
      <c r="N25" s="458">
        <f>N388</f>
        <v>0</v>
      </c>
      <c r="O25" s="819"/>
      <c r="P25" s="167"/>
    </row>
    <row r="26" spans="1:30" ht="18.75" customHeight="1" x14ac:dyDescent="0.15">
      <c r="A26" s="149"/>
      <c r="B26" s="380" t="str">
        <f>IF(B391="","",B391)</f>
        <v/>
      </c>
      <c r="C26" s="381" t="str">
        <f>IF(C391="","",C391)</f>
        <v/>
      </c>
      <c r="D26" s="382"/>
      <c r="E26" s="449" t="str">
        <f>IF(E391="","",E391)</f>
        <v/>
      </c>
      <c r="F26" s="450"/>
      <c r="G26" s="334" t="s">
        <v>171</v>
      </c>
      <c r="H26" s="455"/>
      <c r="I26" s="766"/>
      <c r="J26" s="456">
        <f>J423</f>
        <v>0</v>
      </c>
      <c r="K26" s="779"/>
      <c r="L26" s="457">
        <f>L423</f>
        <v>0</v>
      </c>
      <c r="M26" s="790"/>
      <c r="N26" s="458">
        <f>N423</f>
        <v>0</v>
      </c>
      <c r="O26" s="819"/>
      <c r="P26" s="167"/>
    </row>
    <row r="27" spans="1:30" ht="18.75" customHeight="1" x14ac:dyDescent="0.15">
      <c r="A27" s="149"/>
      <c r="B27" s="380" t="str">
        <f>IF(B426="","",B426)</f>
        <v/>
      </c>
      <c r="C27" s="381" t="str">
        <f>IF(C426="","",C426)</f>
        <v/>
      </c>
      <c r="D27" s="382"/>
      <c r="E27" s="449" t="str">
        <f>IF(E426="","",E426)</f>
        <v/>
      </c>
      <c r="F27" s="450"/>
      <c r="G27" s="334" t="s">
        <v>171</v>
      </c>
      <c r="H27" s="455"/>
      <c r="I27" s="766"/>
      <c r="J27" s="456">
        <f>J458</f>
        <v>0</v>
      </c>
      <c r="K27" s="779"/>
      <c r="L27" s="457">
        <f>L458</f>
        <v>0</v>
      </c>
      <c r="M27" s="790"/>
      <c r="N27" s="458">
        <f>N458</f>
        <v>0</v>
      </c>
      <c r="O27" s="819"/>
      <c r="P27" s="167"/>
    </row>
    <row r="28" spans="1:30" ht="18.75" customHeight="1" x14ac:dyDescent="0.15">
      <c r="A28" s="149"/>
      <c r="B28" s="380" t="str">
        <f>IF(B461="","",B461)</f>
        <v/>
      </c>
      <c r="C28" s="381" t="str">
        <f>IF(C461="","",C461)</f>
        <v/>
      </c>
      <c r="D28" s="382"/>
      <c r="E28" s="449" t="str">
        <f>IF(E461="","",E461)</f>
        <v/>
      </c>
      <c r="F28" s="450"/>
      <c r="G28" s="334" t="s">
        <v>171</v>
      </c>
      <c r="H28" s="455"/>
      <c r="I28" s="766"/>
      <c r="J28" s="456">
        <f>J493</f>
        <v>0</v>
      </c>
      <c r="K28" s="779"/>
      <c r="L28" s="457">
        <f>L493</f>
        <v>0</v>
      </c>
      <c r="M28" s="790"/>
      <c r="N28" s="458">
        <f>N493</f>
        <v>0</v>
      </c>
      <c r="O28" s="819"/>
      <c r="P28" s="167"/>
    </row>
    <row r="29" spans="1:30" ht="18.75" customHeight="1" x14ac:dyDescent="0.15">
      <c r="A29" s="149"/>
      <c r="B29" s="380" t="str">
        <f>IF(B496="","",B496)</f>
        <v/>
      </c>
      <c r="C29" s="381" t="str">
        <f>IF(C496="","",C496)</f>
        <v/>
      </c>
      <c r="D29" s="382"/>
      <c r="E29" s="449" t="str">
        <f>IF(E496="","",E496)</f>
        <v/>
      </c>
      <c r="F29" s="450"/>
      <c r="G29" s="334" t="s">
        <v>171</v>
      </c>
      <c r="H29" s="455"/>
      <c r="I29" s="766"/>
      <c r="J29" s="456">
        <f>J528</f>
        <v>0</v>
      </c>
      <c r="K29" s="779"/>
      <c r="L29" s="457">
        <f>L528</f>
        <v>0</v>
      </c>
      <c r="M29" s="790"/>
      <c r="N29" s="458">
        <f>N528</f>
        <v>0</v>
      </c>
      <c r="O29" s="819"/>
      <c r="P29" s="167"/>
    </row>
    <row r="30" spans="1:30" ht="18.75" customHeight="1" x14ac:dyDescent="0.15">
      <c r="A30" s="149"/>
      <c r="B30" s="380" t="str">
        <f>IF(B531="","",B531)</f>
        <v/>
      </c>
      <c r="C30" s="381" t="str">
        <f>IF(C531="","",C531)</f>
        <v/>
      </c>
      <c r="D30" s="382"/>
      <c r="E30" s="449" t="str">
        <f>IF(E531="","",E531)</f>
        <v/>
      </c>
      <c r="F30" s="450"/>
      <c r="G30" s="334" t="s">
        <v>171</v>
      </c>
      <c r="H30" s="455"/>
      <c r="I30" s="766"/>
      <c r="J30" s="456">
        <f>J563</f>
        <v>0</v>
      </c>
      <c r="K30" s="779"/>
      <c r="L30" s="457">
        <f>L563</f>
        <v>0</v>
      </c>
      <c r="M30" s="790"/>
      <c r="N30" s="458">
        <f>N563</f>
        <v>0</v>
      </c>
      <c r="O30" s="819"/>
      <c r="P30" s="167"/>
    </row>
    <row r="31" spans="1:30" ht="18.75" customHeight="1" x14ac:dyDescent="0.15">
      <c r="A31" s="149"/>
      <c r="B31" s="380" t="str">
        <f>IF(B566="","",B566)</f>
        <v/>
      </c>
      <c r="C31" s="381" t="str">
        <f>IF(C566="","",C566)</f>
        <v/>
      </c>
      <c r="D31" s="382"/>
      <c r="E31" s="449" t="str">
        <f>IF(E566="","",E566)</f>
        <v/>
      </c>
      <c r="F31" s="450"/>
      <c r="G31" s="334" t="s">
        <v>171</v>
      </c>
      <c r="H31" s="455"/>
      <c r="I31" s="766"/>
      <c r="J31" s="456">
        <f>J598</f>
        <v>0</v>
      </c>
      <c r="K31" s="779"/>
      <c r="L31" s="457">
        <f>L598</f>
        <v>0</v>
      </c>
      <c r="M31" s="790"/>
      <c r="N31" s="458">
        <f>N598</f>
        <v>0</v>
      </c>
      <c r="O31" s="819"/>
      <c r="P31" s="167"/>
    </row>
    <row r="32" spans="1:30" ht="18.75" customHeight="1" x14ac:dyDescent="0.15">
      <c r="A32" s="149"/>
      <c r="B32" s="380" t="str">
        <f>IF(B601="","",B601)</f>
        <v/>
      </c>
      <c r="C32" s="381" t="str">
        <f>IF(C601="","",C601)</f>
        <v/>
      </c>
      <c r="D32" s="382"/>
      <c r="E32" s="449" t="str">
        <f>IF(E601="","",E601)</f>
        <v/>
      </c>
      <c r="F32" s="450"/>
      <c r="G32" s="334" t="s">
        <v>171</v>
      </c>
      <c r="H32" s="455"/>
      <c r="I32" s="766"/>
      <c r="J32" s="456">
        <f>J633</f>
        <v>0</v>
      </c>
      <c r="K32" s="779"/>
      <c r="L32" s="457">
        <f>L633</f>
        <v>0</v>
      </c>
      <c r="M32" s="790"/>
      <c r="N32" s="458">
        <f>N633</f>
        <v>0</v>
      </c>
      <c r="O32" s="819"/>
      <c r="P32" s="167"/>
    </row>
    <row r="33" spans="1:16" ht="18.75" customHeight="1" x14ac:dyDescent="0.15">
      <c r="A33" s="149"/>
      <c r="B33" s="380"/>
      <c r="C33" s="381"/>
      <c r="D33" s="382"/>
      <c r="E33" s="449"/>
      <c r="F33" s="450"/>
      <c r="G33" s="334"/>
      <c r="H33" s="455"/>
      <c r="I33" s="766"/>
      <c r="J33" s="456" t="s">
        <v>155</v>
      </c>
      <c r="K33" s="779"/>
      <c r="L33" s="457" t="s">
        <v>155</v>
      </c>
      <c r="M33" s="790"/>
      <c r="N33" s="458" t="s">
        <v>173</v>
      </c>
      <c r="O33" s="819"/>
      <c r="P33" s="167"/>
    </row>
    <row r="34" spans="1:16" ht="18.75" customHeight="1" x14ac:dyDescent="0.15">
      <c r="A34" s="149"/>
      <c r="B34" s="380"/>
      <c r="C34" s="381"/>
      <c r="D34" s="382"/>
      <c r="E34" s="449"/>
      <c r="F34" s="450"/>
      <c r="G34" s="334"/>
      <c r="H34" s="455"/>
      <c r="I34" s="766"/>
      <c r="J34" s="456" t="s">
        <v>155</v>
      </c>
      <c r="K34" s="779"/>
      <c r="L34" s="457" t="s">
        <v>155</v>
      </c>
      <c r="M34" s="790"/>
      <c r="N34" s="458" t="s">
        <v>173</v>
      </c>
      <c r="O34" s="819"/>
      <c r="P34" s="167"/>
    </row>
    <row r="35" spans="1:16" ht="18.75" customHeight="1" x14ac:dyDescent="0.15">
      <c r="A35" s="149"/>
      <c r="B35" s="380"/>
      <c r="C35" s="381"/>
      <c r="D35" s="382"/>
      <c r="E35" s="357" t="s">
        <v>414</v>
      </c>
      <c r="F35" s="358" t="s">
        <v>174</v>
      </c>
      <c r="G35" s="334"/>
      <c r="H35" s="455"/>
      <c r="I35" s="767"/>
      <c r="J35" s="459">
        <f>SUMIF(B18:B34,LEFT(E35,3),J18:J34)</f>
        <v>0</v>
      </c>
      <c r="K35" s="780"/>
      <c r="L35" s="460">
        <f>SUMIF(B18:B34,LEFT(E35,3),L18:L34)</f>
        <v>0</v>
      </c>
      <c r="M35" s="791"/>
      <c r="N35" s="461">
        <f>SUMIF(B18:B34,LEFT(E35,3),N18:N34)</f>
        <v>0</v>
      </c>
      <c r="O35" s="819"/>
      <c r="P35" s="167"/>
    </row>
    <row r="36" spans="1:16" ht="18.75" customHeight="1" x14ac:dyDescent="0.15">
      <c r="A36" s="149"/>
      <c r="B36" s="380"/>
      <c r="C36" s="381"/>
      <c r="D36" s="382"/>
      <c r="E36" s="359" t="s">
        <v>415</v>
      </c>
      <c r="F36" s="360" t="s">
        <v>174</v>
      </c>
      <c r="G36" s="334"/>
      <c r="H36" s="455"/>
      <c r="I36" s="767"/>
      <c r="J36" s="459">
        <f>SUMIF(B18:B34,LEFT(E36,3),J18:J34)</f>
        <v>0</v>
      </c>
      <c r="K36" s="780"/>
      <c r="L36" s="460">
        <f>SUMIF(B18:B34,LEFT(E36,3),L18:L34)</f>
        <v>0</v>
      </c>
      <c r="M36" s="791"/>
      <c r="N36" s="461">
        <f>SUMIF(B18:B34,LEFT(E36,3),N18:N34)</f>
        <v>0</v>
      </c>
      <c r="O36" s="819"/>
      <c r="P36" s="170"/>
    </row>
    <row r="37" spans="1:16" ht="18.75" customHeight="1" thickBot="1" x14ac:dyDescent="0.2">
      <c r="A37" s="149"/>
      <c r="B37" s="380"/>
      <c r="C37" s="383"/>
      <c r="D37" s="384"/>
      <c r="E37" s="392"/>
      <c r="F37" s="366"/>
      <c r="G37" s="333"/>
      <c r="H37" s="462"/>
      <c r="I37" s="768"/>
      <c r="J37" s="463"/>
      <c r="K37" s="781"/>
      <c r="L37" s="464"/>
      <c r="M37" s="792"/>
      <c r="N37" s="465"/>
      <c r="O37" s="818"/>
      <c r="P37" s="170"/>
    </row>
    <row r="38" spans="1:16" ht="30" customHeight="1" thickTop="1" x14ac:dyDescent="0.15">
      <c r="A38" s="149"/>
      <c r="B38" s="223" t="s">
        <v>172</v>
      </c>
      <c r="C38" s="224"/>
      <c r="D38" s="166"/>
      <c r="E38" s="367" t="s">
        <v>419</v>
      </c>
      <c r="F38" s="347" t="s">
        <v>139</v>
      </c>
      <c r="G38" s="335"/>
      <c r="H38" s="469"/>
      <c r="I38" s="763"/>
      <c r="J38" s="466">
        <f>SUM(J35:J36)</f>
        <v>0</v>
      </c>
      <c r="K38" s="776"/>
      <c r="L38" s="467">
        <f>SUM(L35:L36)</f>
        <v>0</v>
      </c>
      <c r="M38" s="795"/>
      <c r="N38" s="468">
        <f>SUM(N35:N36)</f>
        <v>0</v>
      </c>
      <c r="O38" s="817"/>
      <c r="P38" s="170"/>
    </row>
    <row r="39" spans="1:16" ht="18.75" customHeight="1" thickBot="1" x14ac:dyDescent="0.2">
      <c r="A39" s="149"/>
      <c r="B39" s="226" t="s">
        <v>172</v>
      </c>
      <c r="C39" s="227"/>
      <c r="D39" s="221"/>
      <c r="E39" s="393"/>
      <c r="F39" s="364"/>
      <c r="G39" s="336"/>
      <c r="H39" s="505"/>
      <c r="I39" s="806"/>
      <c r="J39" s="502"/>
      <c r="K39" s="809"/>
      <c r="L39" s="503"/>
      <c r="M39" s="811"/>
      <c r="N39" s="504"/>
      <c r="O39" s="818"/>
      <c r="P39" s="170"/>
    </row>
    <row r="40" spans="1:16" ht="18.75" customHeight="1" thickTop="1" x14ac:dyDescent="0.15">
      <c r="A40" s="149"/>
      <c r="B40" s="223" t="s">
        <v>172</v>
      </c>
      <c r="C40" s="224"/>
      <c r="D40" s="166"/>
      <c r="E40" s="346" t="s">
        <v>175</v>
      </c>
      <c r="F40" s="347"/>
      <c r="G40" s="332"/>
      <c r="H40" s="469"/>
      <c r="I40" s="763"/>
      <c r="J40" s="466"/>
      <c r="K40" s="776"/>
      <c r="L40" s="467"/>
      <c r="M40" s="795"/>
      <c r="N40" s="468"/>
      <c r="O40" s="817"/>
      <c r="P40" s="170"/>
    </row>
    <row r="41" spans="1:16" ht="18.75" customHeight="1" x14ac:dyDescent="0.15">
      <c r="A41" s="149"/>
      <c r="B41" s="380" t="str">
        <f>IF(B96="","",B96)</f>
        <v/>
      </c>
      <c r="C41" s="381" t="str">
        <f>IF(C96="","",C96)</f>
        <v/>
      </c>
      <c r="D41" s="382"/>
      <c r="E41" s="449" t="str">
        <f>IF(E96="","",E96)</f>
        <v/>
      </c>
      <c r="F41" s="450"/>
      <c r="G41" s="334" t="s">
        <v>171</v>
      </c>
      <c r="H41" s="470"/>
      <c r="I41" s="766"/>
      <c r="J41" s="456">
        <f>J138</f>
        <v>0</v>
      </c>
      <c r="K41" s="779"/>
      <c r="L41" s="457">
        <f>L138</f>
        <v>0</v>
      </c>
      <c r="M41" s="790"/>
      <c r="N41" s="458">
        <f>N138</f>
        <v>0</v>
      </c>
      <c r="O41" s="819"/>
      <c r="P41" s="170"/>
    </row>
    <row r="42" spans="1:16" ht="18.75" customHeight="1" x14ac:dyDescent="0.15">
      <c r="A42" s="149"/>
      <c r="B42" s="380" t="str">
        <f>IF(B140="","",B140)</f>
        <v/>
      </c>
      <c r="C42" s="381" t="str">
        <f>IF(C140="","",C140)</f>
        <v/>
      </c>
      <c r="D42" s="382"/>
      <c r="E42" s="449" t="str">
        <f>IF(E140="","",E140)</f>
        <v/>
      </c>
      <c r="F42" s="450"/>
      <c r="G42" s="334" t="s">
        <v>171</v>
      </c>
      <c r="H42" s="470"/>
      <c r="I42" s="766"/>
      <c r="J42" s="456">
        <f>J182</f>
        <v>0</v>
      </c>
      <c r="K42" s="779"/>
      <c r="L42" s="457">
        <f>L182</f>
        <v>0</v>
      </c>
      <c r="M42" s="790"/>
      <c r="N42" s="458">
        <f>N182</f>
        <v>0</v>
      </c>
      <c r="O42" s="819"/>
      <c r="P42" s="170"/>
    </row>
    <row r="43" spans="1:16" ht="18.75" customHeight="1" x14ac:dyDescent="0.15">
      <c r="A43" s="149"/>
      <c r="B43" s="380" t="str">
        <f>IF(B184="","",B184)</f>
        <v/>
      </c>
      <c r="C43" s="381" t="str">
        <f>IF(C184="","",C184)</f>
        <v/>
      </c>
      <c r="D43" s="382"/>
      <c r="E43" s="449" t="str">
        <f>IF(E184="","",E184)</f>
        <v/>
      </c>
      <c r="F43" s="450"/>
      <c r="G43" s="334" t="s">
        <v>171</v>
      </c>
      <c r="H43" s="470"/>
      <c r="I43" s="766"/>
      <c r="J43" s="456">
        <f>J216</f>
        <v>0</v>
      </c>
      <c r="K43" s="779"/>
      <c r="L43" s="457">
        <f>L216</f>
        <v>0</v>
      </c>
      <c r="M43" s="790"/>
      <c r="N43" s="458">
        <f>N216</f>
        <v>0</v>
      </c>
      <c r="O43" s="819"/>
      <c r="P43" s="170"/>
    </row>
    <row r="44" spans="1:16" ht="18.75" customHeight="1" x14ac:dyDescent="0.15">
      <c r="A44" s="149"/>
      <c r="B44" s="380" t="str">
        <f>IF(B218="","",B218)</f>
        <v/>
      </c>
      <c r="C44" s="381" t="str">
        <f>IF(C218="","",C218)</f>
        <v/>
      </c>
      <c r="D44" s="382"/>
      <c r="E44" s="449" t="str">
        <f>IF(E218="","",E218)</f>
        <v/>
      </c>
      <c r="F44" s="450"/>
      <c r="G44" s="334" t="s">
        <v>171</v>
      </c>
      <c r="H44" s="470"/>
      <c r="I44" s="766"/>
      <c r="J44" s="456">
        <f>J250</f>
        <v>0</v>
      </c>
      <c r="K44" s="779"/>
      <c r="L44" s="457">
        <f>L250</f>
        <v>0</v>
      </c>
      <c r="M44" s="790"/>
      <c r="N44" s="458">
        <f>N250</f>
        <v>0</v>
      </c>
      <c r="O44" s="819"/>
      <c r="P44" s="170"/>
    </row>
    <row r="45" spans="1:16" ht="18.75" customHeight="1" x14ac:dyDescent="0.15">
      <c r="A45" s="149"/>
      <c r="B45" s="380" t="str">
        <f>IF(B252="","",B252)</f>
        <v/>
      </c>
      <c r="C45" s="381" t="str">
        <f>IF(C252="","",C252)</f>
        <v/>
      </c>
      <c r="D45" s="382"/>
      <c r="E45" s="449" t="str">
        <f>IF(E252="","",E252)</f>
        <v/>
      </c>
      <c r="F45" s="450"/>
      <c r="G45" s="334" t="s">
        <v>171</v>
      </c>
      <c r="H45" s="470"/>
      <c r="I45" s="766"/>
      <c r="J45" s="456">
        <f>J284</f>
        <v>0</v>
      </c>
      <c r="K45" s="779"/>
      <c r="L45" s="457">
        <f>L284</f>
        <v>0</v>
      </c>
      <c r="M45" s="790"/>
      <c r="N45" s="458">
        <f>N284</f>
        <v>0</v>
      </c>
      <c r="O45" s="819"/>
      <c r="P45" s="170"/>
    </row>
    <row r="46" spans="1:16" ht="18.75" customHeight="1" x14ac:dyDescent="0.15">
      <c r="A46" s="149"/>
      <c r="B46" s="380" t="str">
        <f>IF(B286="","",B286)</f>
        <v/>
      </c>
      <c r="C46" s="381" t="str">
        <f>IF(C286="","",C286)</f>
        <v/>
      </c>
      <c r="D46" s="382"/>
      <c r="E46" s="449" t="str">
        <f>IF(E286="","",E286)</f>
        <v/>
      </c>
      <c r="F46" s="450"/>
      <c r="G46" s="334" t="s">
        <v>171</v>
      </c>
      <c r="H46" s="470"/>
      <c r="I46" s="766"/>
      <c r="J46" s="456">
        <f>J319</f>
        <v>0</v>
      </c>
      <c r="K46" s="779"/>
      <c r="L46" s="457">
        <f>L319</f>
        <v>0</v>
      </c>
      <c r="M46" s="790"/>
      <c r="N46" s="458">
        <f>N319</f>
        <v>0</v>
      </c>
      <c r="O46" s="819"/>
      <c r="P46" s="170"/>
    </row>
    <row r="47" spans="1:16" ht="18.75" customHeight="1" x14ac:dyDescent="0.15">
      <c r="A47" s="149"/>
      <c r="B47" s="380" t="str">
        <f>IF(B321="","",B321)</f>
        <v/>
      </c>
      <c r="C47" s="381" t="str">
        <f>IF(C321="","",C321)</f>
        <v/>
      </c>
      <c r="D47" s="382"/>
      <c r="E47" s="449" t="str">
        <f>IF(E321="","",E321)</f>
        <v/>
      </c>
      <c r="F47" s="450"/>
      <c r="G47" s="334" t="s">
        <v>171</v>
      </c>
      <c r="H47" s="470"/>
      <c r="I47" s="766"/>
      <c r="J47" s="456">
        <f>J354</f>
        <v>0</v>
      </c>
      <c r="K47" s="779"/>
      <c r="L47" s="457">
        <f>L354</f>
        <v>0</v>
      </c>
      <c r="M47" s="790"/>
      <c r="N47" s="458">
        <f>N354</f>
        <v>0</v>
      </c>
      <c r="O47" s="819"/>
      <c r="P47" s="170"/>
    </row>
    <row r="48" spans="1:16" ht="18.75" customHeight="1" x14ac:dyDescent="0.15">
      <c r="A48" s="149"/>
      <c r="B48" s="380" t="str">
        <f>IF(B356="","",B356)</f>
        <v/>
      </c>
      <c r="C48" s="381" t="str">
        <f>IF(C356="","",C356)</f>
        <v/>
      </c>
      <c r="D48" s="382"/>
      <c r="E48" s="449" t="str">
        <f>IF(E356="","",E356)</f>
        <v/>
      </c>
      <c r="F48" s="450"/>
      <c r="G48" s="334" t="s">
        <v>171</v>
      </c>
      <c r="H48" s="470"/>
      <c r="I48" s="766"/>
      <c r="J48" s="456">
        <f>J389</f>
        <v>0</v>
      </c>
      <c r="K48" s="779"/>
      <c r="L48" s="457">
        <f>L389</f>
        <v>0</v>
      </c>
      <c r="M48" s="790"/>
      <c r="N48" s="458">
        <f>N389</f>
        <v>0</v>
      </c>
      <c r="O48" s="819"/>
      <c r="P48" s="170"/>
    </row>
    <row r="49" spans="1:16" ht="18.75" customHeight="1" x14ac:dyDescent="0.15">
      <c r="A49" s="149"/>
      <c r="B49" s="380" t="str">
        <f>IF(B391="","",B391)</f>
        <v/>
      </c>
      <c r="C49" s="381" t="str">
        <f>IF(C391="","",C391)</f>
        <v/>
      </c>
      <c r="D49" s="382"/>
      <c r="E49" s="449" t="str">
        <f>IF(E391="","",E391)</f>
        <v/>
      </c>
      <c r="F49" s="450"/>
      <c r="G49" s="334" t="s">
        <v>171</v>
      </c>
      <c r="H49" s="470"/>
      <c r="I49" s="766"/>
      <c r="J49" s="456">
        <f>J424</f>
        <v>0</v>
      </c>
      <c r="K49" s="779"/>
      <c r="L49" s="457">
        <f>L424</f>
        <v>0</v>
      </c>
      <c r="M49" s="790"/>
      <c r="N49" s="458">
        <f>N424</f>
        <v>0</v>
      </c>
      <c r="O49" s="819"/>
      <c r="P49" s="170"/>
    </row>
    <row r="50" spans="1:16" ht="18.75" customHeight="1" x14ac:dyDescent="0.15">
      <c r="A50" s="149"/>
      <c r="B50" s="380" t="str">
        <f>IF(B426="","",B426)</f>
        <v/>
      </c>
      <c r="C50" s="381" t="str">
        <f>IF(C426="","",C426)</f>
        <v/>
      </c>
      <c r="D50" s="382"/>
      <c r="E50" s="449" t="str">
        <f>IF(E426="","",E426)</f>
        <v/>
      </c>
      <c r="F50" s="450"/>
      <c r="G50" s="334" t="s">
        <v>171</v>
      </c>
      <c r="H50" s="470"/>
      <c r="I50" s="766"/>
      <c r="J50" s="456">
        <f>J459</f>
        <v>0</v>
      </c>
      <c r="K50" s="779"/>
      <c r="L50" s="457">
        <f>L459</f>
        <v>0</v>
      </c>
      <c r="M50" s="790"/>
      <c r="N50" s="458">
        <f>N459</f>
        <v>0</v>
      </c>
      <c r="O50" s="819"/>
      <c r="P50" s="170"/>
    </row>
    <row r="51" spans="1:16" ht="18.75" customHeight="1" x14ac:dyDescent="0.15">
      <c r="A51" s="149"/>
      <c r="B51" s="380" t="str">
        <f>IF(B461="","",B461)</f>
        <v/>
      </c>
      <c r="C51" s="381" t="str">
        <f>IF(C461="","",C461)</f>
        <v/>
      </c>
      <c r="D51" s="382"/>
      <c r="E51" s="449" t="str">
        <f>IF(E461="","",E461)</f>
        <v/>
      </c>
      <c r="F51" s="450"/>
      <c r="G51" s="334" t="s">
        <v>171</v>
      </c>
      <c r="H51" s="470"/>
      <c r="I51" s="766"/>
      <c r="J51" s="456">
        <f>J494</f>
        <v>0</v>
      </c>
      <c r="K51" s="779"/>
      <c r="L51" s="457">
        <f>L494</f>
        <v>0</v>
      </c>
      <c r="M51" s="790"/>
      <c r="N51" s="458">
        <f>N494</f>
        <v>0</v>
      </c>
      <c r="O51" s="819"/>
      <c r="P51" s="170"/>
    </row>
    <row r="52" spans="1:16" ht="18.75" customHeight="1" x14ac:dyDescent="0.15">
      <c r="A52" s="149"/>
      <c r="B52" s="380" t="str">
        <f>IF(B496="","",B496)</f>
        <v/>
      </c>
      <c r="C52" s="381" t="str">
        <f>IF(C496="","",C496)</f>
        <v/>
      </c>
      <c r="D52" s="382"/>
      <c r="E52" s="449" t="str">
        <f>IF(E496="","",E496)</f>
        <v/>
      </c>
      <c r="F52" s="450"/>
      <c r="G52" s="334" t="s">
        <v>171</v>
      </c>
      <c r="H52" s="470"/>
      <c r="I52" s="766"/>
      <c r="J52" s="456">
        <f>J529</f>
        <v>0</v>
      </c>
      <c r="K52" s="779"/>
      <c r="L52" s="457">
        <f>L529</f>
        <v>0</v>
      </c>
      <c r="M52" s="790"/>
      <c r="N52" s="458">
        <f>N529</f>
        <v>0</v>
      </c>
      <c r="O52" s="819"/>
      <c r="P52" s="170"/>
    </row>
    <row r="53" spans="1:16" ht="18.75" customHeight="1" x14ac:dyDescent="0.15">
      <c r="A53" s="149"/>
      <c r="B53" s="380" t="str">
        <f>IF(B531="","",B531)</f>
        <v/>
      </c>
      <c r="C53" s="381" t="str">
        <f>IF(C531="","",C531)</f>
        <v/>
      </c>
      <c r="D53" s="382"/>
      <c r="E53" s="449" t="str">
        <f>IF(E531="","",E531)</f>
        <v/>
      </c>
      <c r="F53" s="450"/>
      <c r="G53" s="334" t="s">
        <v>407</v>
      </c>
      <c r="H53" s="470"/>
      <c r="I53" s="766"/>
      <c r="J53" s="456">
        <f>J564</f>
        <v>0</v>
      </c>
      <c r="K53" s="779"/>
      <c r="L53" s="457">
        <f>L564</f>
        <v>0</v>
      </c>
      <c r="M53" s="790"/>
      <c r="N53" s="458">
        <f>N564</f>
        <v>0</v>
      </c>
      <c r="O53" s="819"/>
      <c r="P53" s="170"/>
    </row>
    <row r="54" spans="1:16" ht="18.75" customHeight="1" x14ac:dyDescent="0.15">
      <c r="A54" s="149"/>
      <c r="B54" s="380" t="str">
        <f>IF(B566="","",B566)</f>
        <v/>
      </c>
      <c r="C54" s="381" t="str">
        <f>IF(C566="","",C566)</f>
        <v/>
      </c>
      <c r="D54" s="382"/>
      <c r="E54" s="449" t="str">
        <f>IF(E566="","",E566)</f>
        <v/>
      </c>
      <c r="F54" s="450"/>
      <c r="G54" s="334" t="s">
        <v>171</v>
      </c>
      <c r="H54" s="455"/>
      <c r="I54" s="766"/>
      <c r="J54" s="456">
        <f>J599</f>
        <v>0</v>
      </c>
      <c r="K54" s="779"/>
      <c r="L54" s="457">
        <f>L599</f>
        <v>0</v>
      </c>
      <c r="M54" s="790"/>
      <c r="N54" s="458">
        <f>N599</f>
        <v>0</v>
      </c>
      <c r="O54" s="819"/>
      <c r="P54" s="167"/>
    </row>
    <row r="55" spans="1:16" ht="18.75" customHeight="1" x14ac:dyDescent="0.15">
      <c r="A55" s="149"/>
      <c r="B55" s="380" t="str">
        <f>IF(B601="","",B601)</f>
        <v/>
      </c>
      <c r="C55" s="381" t="str">
        <f>IF(C601="","",C601)</f>
        <v/>
      </c>
      <c r="D55" s="382"/>
      <c r="E55" s="449" t="str">
        <f>IF(E601="","",E601)</f>
        <v/>
      </c>
      <c r="F55" s="450"/>
      <c r="G55" s="334" t="s">
        <v>171</v>
      </c>
      <c r="H55" s="455"/>
      <c r="I55" s="766"/>
      <c r="J55" s="456">
        <f>J634</f>
        <v>0</v>
      </c>
      <c r="K55" s="779"/>
      <c r="L55" s="457">
        <f>L634</f>
        <v>0</v>
      </c>
      <c r="M55" s="790"/>
      <c r="N55" s="458">
        <f>N634</f>
        <v>0</v>
      </c>
      <c r="O55" s="819"/>
      <c r="P55" s="167"/>
    </row>
    <row r="56" spans="1:16" ht="18.75" customHeight="1" x14ac:dyDescent="0.15">
      <c r="A56" s="149"/>
      <c r="B56" s="171" t="s">
        <v>172</v>
      </c>
      <c r="C56" s="172"/>
      <c r="D56" s="217"/>
      <c r="E56" s="449"/>
      <c r="F56" s="450"/>
      <c r="G56" s="334"/>
      <c r="H56" s="470"/>
      <c r="I56" s="766"/>
      <c r="J56" s="456" t="s">
        <v>155</v>
      </c>
      <c r="K56" s="779"/>
      <c r="L56" s="457" t="s">
        <v>155</v>
      </c>
      <c r="M56" s="790"/>
      <c r="N56" s="458" t="s">
        <v>155</v>
      </c>
      <c r="O56" s="819"/>
      <c r="P56" s="170"/>
    </row>
    <row r="57" spans="1:16" ht="18.75" customHeight="1" x14ac:dyDescent="0.15">
      <c r="A57" s="149"/>
      <c r="B57" s="171" t="s">
        <v>172</v>
      </c>
      <c r="C57" s="172"/>
      <c r="D57" s="217"/>
      <c r="E57" s="449"/>
      <c r="F57" s="450"/>
      <c r="G57" s="334"/>
      <c r="H57" s="470"/>
      <c r="I57" s="766"/>
      <c r="J57" s="456" t="s">
        <v>155</v>
      </c>
      <c r="K57" s="779"/>
      <c r="L57" s="457" t="s">
        <v>155</v>
      </c>
      <c r="M57" s="790"/>
      <c r="N57" s="458" t="s">
        <v>155</v>
      </c>
      <c r="O57" s="819"/>
      <c r="P57" s="170"/>
    </row>
    <row r="58" spans="1:16" ht="18.75" customHeight="1" x14ac:dyDescent="0.15">
      <c r="A58" s="149"/>
      <c r="B58" s="180" t="s">
        <v>172</v>
      </c>
      <c r="C58" s="228"/>
      <c r="D58" s="217"/>
      <c r="E58" s="357" t="s">
        <v>305</v>
      </c>
      <c r="F58" s="358" t="s">
        <v>174</v>
      </c>
      <c r="G58" s="334"/>
      <c r="H58" s="455"/>
      <c r="I58" s="766"/>
      <c r="J58" s="459">
        <f>SUMIF(B41:B57,LEFT(E58,3),J41:J57)</f>
        <v>0</v>
      </c>
      <c r="K58" s="780"/>
      <c r="L58" s="460">
        <f>SUMIF(B41:B57,LEFT(E58,3),L41:L57)</f>
        <v>0</v>
      </c>
      <c r="M58" s="791"/>
      <c r="N58" s="461">
        <f>SUMIF(B41:B57,LEFT(E58,3),N41:N57)</f>
        <v>0</v>
      </c>
      <c r="O58" s="819"/>
      <c r="P58" s="170"/>
    </row>
    <row r="59" spans="1:16" ht="18.75" customHeight="1" x14ac:dyDescent="0.15">
      <c r="A59" s="149"/>
      <c r="B59" s="180" t="s">
        <v>172</v>
      </c>
      <c r="C59" s="228"/>
      <c r="D59" s="217"/>
      <c r="E59" s="359" t="s">
        <v>306</v>
      </c>
      <c r="F59" s="360" t="s">
        <v>174</v>
      </c>
      <c r="G59" s="334"/>
      <c r="H59" s="455"/>
      <c r="I59" s="766"/>
      <c r="J59" s="459">
        <f>SUMIF(B41:B57,LEFT(E59,3),J41:J57)</f>
        <v>0</v>
      </c>
      <c r="K59" s="780"/>
      <c r="L59" s="460">
        <f>SUMIF(B41:B57,LEFT(E59,3),L41:L57)</f>
        <v>0</v>
      </c>
      <c r="M59" s="791"/>
      <c r="N59" s="461">
        <f>SUMIF(B41:B57,LEFT(E59,3),N41:N57)</f>
        <v>0</v>
      </c>
      <c r="O59" s="819"/>
      <c r="P59" s="170"/>
    </row>
    <row r="60" spans="1:16" ht="18.75" customHeight="1" thickBot="1" x14ac:dyDescent="0.2">
      <c r="A60" s="149"/>
      <c r="B60" s="226" t="s">
        <v>172</v>
      </c>
      <c r="C60" s="227"/>
      <c r="D60" s="221"/>
      <c r="E60" s="392"/>
      <c r="F60" s="366"/>
      <c r="G60" s="333"/>
      <c r="H60" s="462"/>
      <c r="I60" s="768"/>
      <c r="J60" s="463"/>
      <c r="K60" s="781"/>
      <c r="L60" s="464"/>
      <c r="M60" s="792"/>
      <c r="N60" s="465"/>
      <c r="O60" s="818"/>
      <c r="P60" s="170"/>
    </row>
    <row r="61" spans="1:16" ht="30" customHeight="1" thickTop="1" x14ac:dyDescent="0.15">
      <c r="A61" s="149"/>
      <c r="B61" s="223" t="s">
        <v>172</v>
      </c>
      <c r="C61" s="224"/>
      <c r="D61" s="166"/>
      <c r="E61" s="367" t="s">
        <v>176</v>
      </c>
      <c r="F61" s="347" t="s">
        <v>139</v>
      </c>
      <c r="G61" s="335"/>
      <c r="H61" s="469"/>
      <c r="I61" s="763"/>
      <c r="J61" s="466">
        <f>SUM(J58:J59)</f>
        <v>0</v>
      </c>
      <c r="K61" s="776"/>
      <c r="L61" s="467">
        <f>SUM(L58:L59)</f>
        <v>0</v>
      </c>
      <c r="M61" s="795"/>
      <c r="N61" s="468">
        <f>SUM(N58:N59)</f>
        <v>0</v>
      </c>
      <c r="O61" s="820"/>
      <c r="P61" s="173"/>
    </row>
    <row r="62" spans="1:16" ht="18.75" customHeight="1" thickBot="1" x14ac:dyDescent="0.2">
      <c r="A62" s="149"/>
      <c r="B62" s="180" t="s">
        <v>172</v>
      </c>
      <c r="C62" s="228"/>
      <c r="D62" s="217"/>
      <c r="E62" s="394"/>
      <c r="F62" s="368"/>
      <c r="G62" s="337"/>
      <c r="H62" s="470"/>
      <c r="I62" s="767"/>
      <c r="J62" s="459"/>
      <c r="K62" s="780"/>
      <c r="L62" s="460"/>
      <c r="M62" s="791"/>
      <c r="N62" s="461"/>
      <c r="O62" s="821"/>
      <c r="P62" s="173"/>
    </row>
    <row r="63" spans="1:16" ht="30" customHeight="1" thickTop="1" thickBot="1" x14ac:dyDescent="0.2">
      <c r="A63" s="149"/>
      <c r="B63" s="229" t="s">
        <v>172</v>
      </c>
      <c r="C63" s="230"/>
      <c r="D63" s="313"/>
      <c r="E63" s="369"/>
      <c r="F63" s="370" t="s">
        <v>177</v>
      </c>
      <c r="G63" s="338"/>
      <c r="H63" s="471"/>
      <c r="I63" s="771"/>
      <c r="J63" s="472">
        <f>SUM(J15,J38,J61)</f>
        <v>0</v>
      </c>
      <c r="K63" s="784"/>
      <c r="L63" s="473">
        <f>SUM(L15,L38,L61)</f>
        <v>0</v>
      </c>
      <c r="M63" s="796"/>
      <c r="N63" s="474">
        <f>SUM(N15,N38,N61)</f>
        <v>0</v>
      </c>
      <c r="O63" s="822"/>
      <c r="P63" s="161"/>
    </row>
    <row r="64" spans="1:16" ht="18.75" customHeight="1" thickBot="1" x14ac:dyDescent="0.2">
      <c r="A64" s="161"/>
      <c r="B64" s="174" t="s">
        <v>172</v>
      </c>
      <c r="C64" s="174"/>
      <c r="D64" s="222"/>
      <c r="E64" s="329"/>
      <c r="F64" s="329"/>
      <c r="G64" s="339"/>
      <c r="H64" s="506"/>
      <c r="I64" s="807"/>
      <c r="J64" s="506"/>
      <c r="K64" s="807"/>
      <c r="L64" s="506"/>
      <c r="M64" s="789"/>
      <c r="N64" s="389"/>
      <c r="O64" s="329"/>
      <c r="P64" s="161"/>
    </row>
    <row r="65" spans="1:16" ht="18.75" customHeight="1" x14ac:dyDescent="0.15">
      <c r="A65" s="149"/>
      <c r="B65" s="320" t="s">
        <v>172</v>
      </c>
      <c r="C65" s="321"/>
      <c r="D65" s="314"/>
      <c r="E65" s="348" t="s">
        <v>422</v>
      </c>
      <c r="F65" s="349"/>
      <c r="G65" s="340"/>
      <c r="H65" s="480"/>
      <c r="I65" s="773"/>
      <c r="J65" s="481"/>
      <c r="K65" s="785"/>
      <c r="L65" s="482"/>
      <c r="M65" s="798"/>
      <c r="N65" s="823"/>
      <c r="O65" s="833"/>
      <c r="P65" s="167"/>
    </row>
    <row r="66" spans="1:16" ht="18.75" customHeight="1" x14ac:dyDescent="0.15">
      <c r="A66" s="149"/>
      <c r="B66" s="322" t="str">
        <f>IF(B96="","",B96)</f>
        <v/>
      </c>
      <c r="C66" s="385" t="str">
        <f>IF(C96="","",C96)</f>
        <v/>
      </c>
      <c r="D66" s="382"/>
      <c r="E66" s="478" t="str">
        <f>IF(E96="","",E96)</f>
        <v/>
      </c>
      <c r="F66" s="479"/>
      <c r="G66" s="341" t="s">
        <v>171</v>
      </c>
      <c r="H66" s="483"/>
      <c r="I66" s="766"/>
      <c r="J66" s="456">
        <f>J139</f>
        <v>0</v>
      </c>
      <c r="K66" s="779"/>
      <c r="L66" s="457">
        <f>L139</f>
        <v>0</v>
      </c>
      <c r="M66" s="799"/>
      <c r="N66" s="824">
        <f>N139</f>
        <v>0</v>
      </c>
      <c r="O66" s="834"/>
      <c r="P66" s="167"/>
    </row>
    <row r="67" spans="1:16" ht="18.75" customHeight="1" x14ac:dyDescent="0.15">
      <c r="A67" s="149"/>
      <c r="B67" s="322" t="str">
        <f>IF(B140="","",B140)</f>
        <v/>
      </c>
      <c r="C67" s="385" t="str">
        <f>IF(C140="","",C140)</f>
        <v/>
      </c>
      <c r="D67" s="382"/>
      <c r="E67" s="478" t="str">
        <f>IF(E140="","",E140)</f>
        <v/>
      </c>
      <c r="F67" s="479"/>
      <c r="G67" s="341" t="s">
        <v>171</v>
      </c>
      <c r="H67" s="483"/>
      <c r="I67" s="766"/>
      <c r="J67" s="456">
        <f>J183</f>
        <v>0</v>
      </c>
      <c r="K67" s="779"/>
      <c r="L67" s="457">
        <f>L183</f>
        <v>0</v>
      </c>
      <c r="M67" s="799"/>
      <c r="N67" s="824">
        <f>N183</f>
        <v>0</v>
      </c>
      <c r="O67" s="834"/>
      <c r="P67" s="173"/>
    </row>
    <row r="68" spans="1:16" ht="18.75" customHeight="1" x14ac:dyDescent="0.15">
      <c r="A68" s="149"/>
      <c r="B68" s="322" t="str">
        <f>IF(B184="","",B184)</f>
        <v/>
      </c>
      <c r="C68" s="385" t="str">
        <f>IF(C184="","",C184)</f>
        <v/>
      </c>
      <c r="D68" s="382"/>
      <c r="E68" s="478" t="str">
        <f>IF(E184="","",E184)</f>
        <v/>
      </c>
      <c r="F68" s="479"/>
      <c r="G68" s="341" t="s">
        <v>171</v>
      </c>
      <c r="H68" s="483"/>
      <c r="I68" s="766"/>
      <c r="J68" s="456">
        <f>J217</f>
        <v>0</v>
      </c>
      <c r="K68" s="779"/>
      <c r="L68" s="457">
        <f>L217</f>
        <v>0</v>
      </c>
      <c r="M68" s="799"/>
      <c r="N68" s="824">
        <f>N217</f>
        <v>0</v>
      </c>
      <c r="O68" s="834"/>
      <c r="P68" s="176"/>
    </row>
    <row r="69" spans="1:16" ht="18.75" customHeight="1" x14ac:dyDescent="0.15">
      <c r="A69" s="149"/>
      <c r="B69" s="322" t="str">
        <f>IF(B218="","",B218)</f>
        <v/>
      </c>
      <c r="C69" s="385" t="str">
        <f>IF(C218="","",C218)</f>
        <v/>
      </c>
      <c r="D69" s="382"/>
      <c r="E69" s="478" t="str">
        <f>IF(E218="","",E218)</f>
        <v/>
      </c>
      <c r="F69" s="479"/>
      <c r="G69" s="341" t="s">
        <v>171</v>
      </c>
      <c r="H69" s="483"/>
      <c r="I69" s="766"/>
      <c r="J69" s="456">
        <f>J251</f>
        <v>0</v>
      </c>
      <c r="K69" s="779"/>
      <c r="L69" s="457">
        <f>L251</f>
        <v>0</v>
      </c>
      <c r="M69" s="799"/>
      <c r="N69" s="824">
        <f>N251</f>
        <v>0</v>
      </c>
      <c r="O69" s="834"/>
      <c r="P69" s="176"/>
    </row>
    <row r="70" spans="1:16" ht="18.75" customHeight="1" x14ac:dyDescent="0.15">
      <c r="A70" s="149"/>
      <c r="B70" s="322" t="str">
        <f>IF(B252="","",B252)</f>
        <v/>
      </c>
      <c r="C70" s="385" t="str">
        <f>IF(C252="","",C252)</f>
        <v/>
      </c>
      <c r="D70" s="382"/>
      <c r="E70" s="478" t="str">
        <f>IF(E252="","",E252)</f>
        <v/>
      </c>
      <c r="F70" s="479"/>
      <c r="G70" s="341" t="s">
        <v>171</v>
      </c>
      <c r="H70" s="483"/>
      <c r="I70" s="766"/>
      <c r="J70" s="456">
        <f>J285</f>
        <v>0</v>
      </c>
      <c r="K70" s="779"/>
      <c r="L70" s="457">
        <f>L285</f>
        <v>0</v>
      </c>
      <c r="M70" s="799"/>
      <c r="N70" s="824">
        <f>N285</f>
        <v>0</v>
      </c>
      <c r="O70" s="834"/>
      <c r="P70" s="176"/>
    </row>
    <row r="71" spans="1:16" ht="18.75" customHeight="1" x14ac:dyDescent="0.15">
      <c r="A71" s="149"/>
      <c r="B71" s="322" t="str">
        <f>IF(B286="","",B286)</f>
        <v/>
      </c>
      <c r="C71" s="385" t="str">
        <f>IF(C286="","",C286)</f>
        <v/>
      </c>
      <c r="D71" s="382"/>
      <c r="E71" s="478" t="str">
        <f>IF(E286="","",E286)</f>
        <v/>
      </c>
      <c r="F71" s="479"/>
      <c r="G71" s="341" t="s">
        <v>171</v>
      </c>
      <c r="H71" s="483"/>
      <c r="I71" s="766"/>
      <c r="J71" s="456">
        <f>J320</f>
        <v>0</v>
      </c>
      <c r="K71" s="779"/>
      <c r="L71" s="457">
        <f>L320</f>
        <v>0</v>
      </c>
      <c r="M71" s="799"/>
      <c r="N71" s="824">
        <f>N320</f>
        <v>0</v>
      </c>
      <c r="O71" s="834"/>
      <c r="P71" s="176"/>
    </row>
    <row r="72" spans="1:16" ht="18.75" customHeight="1" x14ac:dyDescent="0.15">
      <c r="A72" s="149"/>
      <c r="B72" s="322" t="str">
        <f>IF(B321="","",B321)</f>
        <v/>
      </c>
      <c r="C72" s="385" t="str">
        <f>IF(C321="","",C321)</f>
        <v/>
      </c>
      <c r="D72" s="382"/>
      <c r="E72" s="478" t="str">
        <f>IF(E321="","",E321)</f>
        <v/>
      </c>
      <c r="F72" s="479"/>
      <c r="G72" s="341" t="s">
        <v>171</v>
      </c>
      <c r="H72" s="483"/>
      <c r="I72" s="766"/>
      <c r="J72" s="456">
        <f>J355</f>
        <v>0</v>
      </c>
      <c r="K72" s="779"/>
      <c r="L72" s="457">
        <f>L355</f>
        <v>0</v>
      </c>
      <c r="M72" s="799"/>
      <c r="N72" s="824">
        <f>N355</f>
        <v>0</v>
      </c>
      <c r="O72" s="834"/>
      <c r="P72" s="176"/>
    </row>
    <row r="73" spans="1:16" ht="18.75" customHeight="1" x14ac:dyDescent="0.15">
      <c r="A73" s="149"/>
      <c r="B73" s="322" t="str">
        <f>IF(B356="","",B356)</f>
        <v/>
      </c>
      <c r="C73" s="385" t="str">
        <f>IF(C356="","",C356)</f>
        <v/>
      </c>
      <c r="D73" s="382"/>
      <c r="E73" s="478" t="str">
        <f>IF(E356="","",E356)</f>
        <v/>
      </c>
      <c r="F73" s="479"/>
      <c r="G73" s="341" t="s">
        <v>171</v>
      </c>
      <c r="H73" s="483"/>
      <c r="I73" s="766"/>
      <c r="J73" s="456">
        <f>J390</f>
        <v>0</v>
      </c>
      <c r="K73" s="779"/>
      <c r="L73" s="457">
        <f>L390</f>
        <v>0</v>
      </c>
      <c r="M73" s="799"/>
      <c r="N73" s="824">
        <f>N390</f>
        <v>0</v>
      </c>
      <c r="O73" s="834"/>
      <c r="P73" s="176"/>
    </row>
    <row r="74" spans="1:16" ht="18.75" customHeight="1" x14ac:dyDescent="0.15">
      <c r="A74" s="149"/>
      <c r="B74" s="322" t="str">
        <f>IF(B391="","",B391)</f>
        <v/>
      </c>
      <c r="C74" s="385" t="str">
        <f>IF(C391="","",C391)</f>
        <v/>
      </c>
      <c r="D74" s="382"/>
      <c r="E74" s="478" t="str">
        <f>IF(E391="","",E391)</f>
        <v/>
      </c>
      <c r="F74" s="479"/>
      <c r="G74" s="341" t="s">
        <v>171</v>
      </c>
      <c r="H74" s="483"/>
      <c r="I74" s="766"/>
      <c r="J74" s="456">
        <f>J425</f>
        <v>0</v>
      </c>
      <c r="K74" s="779"/>
      <c r="L74" s="457">
        <f>L425</f>
        <v>0</v>
      </c>
      <c r="M74" s="799"/>
      <c r="N74" s="824">
        <f>N425</f>
        <v>0</v>
      </c>
      <c r="O74" s="834"/>
      <c r="P74" s="176"/>
    </row>
    <row r="75" spans="1:16" ht="18.75" customHeight="1" x14ac:dyDescent="0.15">
      <c r="A75" s="149"/>
      <c r="B75" s="322" t="str">
        <f>IF(B426="","",B426)</f>
        <v/>
      </c>
      <c r="C75" s="385" t="str">
        <f>IF(C426="","",C426)</f>
        <v/>
      </c>
      <c r="D75" s="382"/>
      <c r="E75" s="478" t="str">
        <f>IF(E426="","",E426)</f>
        <v/>
      </c>
      <c r="F75" s="479"/>
      <c r="G75" s="341" t="s">
        <v>171</v>
      </c>
      <c r="H75" s="483"/>
      <c r="I75" s="766"/>
      <c r="J75" s="456">
        <f>J460</f>
        <v>0</v>
      </c>
      <c r="K75" s="779"/>
      <c r="L75" s="457">
        <f>L460</f>
        <v>0</v>
      </c>
      <c r="M75" s="799"/>
      <c r="N75" s="824">
        <f>N460</f>
        <v>0</v>
      </c>
      <c r="O75" s="834"/>
      <c r="P75" s="176"/>
    </row>
    <row r="76" spans="1:16" ht="18.75" customHeight="1" x14ac:dyDescent="0.15">
      <c r="A76" s="149"/>
      <c r="B76" s="322" t="str">
        <f>IF(B461="","",B461)</f>
        <v/>
      </c>
      <c r="C76" s="385" t="str">
        <f>IF(C461="","",C461)</f>
        <v/>
      </c>
      <c r="D76" s="382"/>
      <c r="E76" s="478" t="str">
        <f>IF(E461="","",E461)</f>
        <v/>
      </c>
      <c r="F76" s="479"/>
      <c r="G76" s="341" t="s">
        <v>171</v>
      </c>
      <c r="H76" s="483"/>
      <c r="I76" s="766"/>
      <c r="J76" s="456">
        <f>J495</f>
        <v>0</v>
      </c>
      <c r="K76" s="779"/>
      <c r="L76" s="457">
        <f>L495</f>
        <v>0</v>
      </c>
      <c r="M76" s="799"/>
      <c r="N76" s="824">
        <f>N495</f>
        <v>0</v>
      </c>
      <c r="O76" s="834"/>
      <c r="P76" s="176"/>
    </row>
    <row r="77" spans="1:16" ht="18.75" customHeight="1" x14ac:dyDescent="0.15">
      <c r="A77" s="149"/>
      <c r="B77" s="322" t="str">
        <f>IF(B496="","",B496)</f>
        <v/>
      </c>
      <c r="C77" s="385" t="str">
        <f>IF(C496="","",C496)</f>
        <v/>
      </c>
      <c r="D77" s="382"/>
      <c r="E77" s="478" t="str">
        <f>IF(E496="","",E496)</f>
        <v/>
      </c>
      <c r="F77" s="479"/>
      <c r="G77" s="341" t="s">
        <v>171</v>
      </c>
      <c r="H77" s="483"/>
      <c r="I77" s="766"/>
      <c r="J77" s="456">
        <f>J530</f>
        <v>0</v>
      </c>
      <c r="K77" s="779"/>
      <c r="L77" s="457">
        <f>L530</f>
        <v>0</v>
      </c>
      <c r="M77" s="799"/>
      <c r="N77" s="824">
        <f>N530</f>
        <v>0</v>
      </c>
      <c r="O77" s="834"/>
      <c r="P77" s="176"/>
    </row>
    <row r="78" spans="1:16" ht="18.75" customHeight="1" x14ac:dyDescent="0.15">
      <c r="A78" s="149"/>
      <c r="B78" s="322" t="str">
        <f>IF(B531="","",B531)</f>
        <v/>
      </c>
      <c r="C78" s="385" t="str">
        <f>IF(C531="","",C531)</f>
        <v/>
      </c>
      <c r="D78" s="382"/>
      <c r="E78" s="478" t="str">
        <f>IF(E531="","",E531)</f>
        <v/>
      </c>
      <c r="F78" s="479"/>
      <c r="G78" s="341" t="s">
        <v>171</v>
      </c>
      <c r="H78" s="483"/>
      <c r="I78" s="766"/>
      <c r="J78" s="456">
        <f>J565</f>
        <v>0</v>
      </c>
      <c r="K78" s="779"/>
      <c r="L78" s="457">
        <f>L565</f>
        <v>0</v>
      </c>
      <c r="M78" s="799"/>
      <c r="N78" s="824">
        <f>N565</f>
        <v>0</v>
      </c>
      <c r="O78" s="834"/>
      <c r="P78" s="176"/>
    </row>
    <row r="79" spans="1:16" ht="18.75" customHeight="1" x14ac:dyDescent="0.15">
      <c r="A79" s="149"/>
      <c r="B79" s="322" t="str">
        <f>IF(B566="","",B566)</f>
        <v/>
      </c>
      <c r="C79" s="385" t="str">
        <f>IF(C566="","",C566)</f>
        <v/>
      </c>
      <c r="D79" s="382"/>
      <c r="E79" s="478" t="str">
        <f>IF(E566="","",E566)</f>
        <v/>
      </c>
      <c r="F79" s="479"/>
      <c r="G79" s="341" t="s">
        <v>171</v>
      </c>
      <c r="H79" s="483"/>
      <c r="I79" s="766"/>
      <c r="J79" s="456">
        <f>J600</f>
        <v>0</v>
      </c>
      <c r="K79" s="779"/>
      <c r="L79" s="457">
        <f>L600</f>
        <v>0</v>
      </c>
      <c r="M79" s="799"/>
      <c r="N79" s="824">
        <f>N600</f>
        <v>0</v>
      </c>
      <c r="O79" s="834"/>
      <c r="P79" s="176"/>
    </row>
    <row r="80" spans="1:16" ht="18.75" customHeight="1" x14ac:dyDescent="0.15">
      <c r="A80" s="149"/>
      <c r="B80" s="322" t="str">
        <f>IF(B601="","",B601)</f>
        <v/>
      </c>
      <c r="C80" s="385" t="str">
        <f>IF(C601="","",C601)</f>
        <v/>
      </c>
      <c r="D80" s="382"/>
      <c r="E80" s="478" t="str">
        <f>IF(E601="","",E601)</f>
        <v/>
      </c>
      <c r="F80" s="479"/>
      <c r="G80" s="341" t="s">
        <v>171</v>
      </c>
      <c r="H80" s="483"/>
      <c r="I80" s="766"/>
      <c r="J80" s="456">
        <f>J635</f>
        <v>0</v>
      </c>
      <c r="K80" s="779"/>
      <c r="L80" s="457">
        <f>L635</f>
        <v>0</v>
      </c>
      <c r="M80" s="799"/>
      <c r="N80" s="824">
        <f>N635</f>
        <v>0</v>
      </c>
      <c r="O80" s="834"/>
      <c r="P80" s="176"/>
    </row>
    <row r="81" spans="1:16" ht="18.75" customHeight="1" x14ac:dyDescent="0.15">
      <c r="A81" s="149"/>
      <c r="B81" s="322" t="s">
        <v>172</v>
      </c>
      <c r="C81" s="323"/>
      <c r="D81" s="217"/>
      <c r="E81" s="478"/>
      <c r="F81" s="479"/>
      <c r="G81" s="341"/>
      <c r="H81" s="483"/>
      <c r="I81" s="766"/>
      <c r="J81" s="456"/>
      <c r="K81" s="779"/>
      <c r="L81" s="457"/>
      <c r="M81" s="799"/>
      <c r="N81" s="824"/>
      <c r="O81" s="834"/>
      <c r="P81" s="176"/>
    </row>
    <row r="82" spans="1:16" ht="18.75" customHeight="1" x14ac:dyDescent="0.15">
      <c r="A82" s="149"/>
      <c r="B82" s="322" t="s">
        <v>172</v>
      </c>
      <c r="C82" s="323"/>
      <c r="D82" s="217"/>
      <c r="E82" s="478"/>
      <c r="F82" s="479"/>
      <c r="G82" s="341"/>
      <c r="H82" s="483"/>
      <c r="I82" s="766"/>
      <c r="J82" s="456"/>
      <c r="K82" s="779"/>
      <c r="L82" s="457"/>
      <c r="M82" s="799"/>
      <c r="N82" s="824"/>
      <c r="O82" s="834"/>
      <c r="P82" s="173"/>
    </row>
    <row r="83" spans="1:16" ht="18.75" customHeight="1" x14ac:dyDescent="0.15">
      <c r="A83" s="149"/>
      <c r="B83" s="322" t="s">
        <v>307</v>
      </c>
      <c r="C83" s="323"/>
      <c r="D83" s="217"/>
      <c r="E83" s="357" t="s">
        <v>416</v>
      </c>
      <c r="F83" s="358" t="s">
        <v>174</v>
      </c>
      <c r="G83" s="341"/>
      <c r="H83" s="483"/>
      <c r="I83" s="766"/>
      <c r="J83" s="459">
        <f>SUMIF(B66:B82,LEFT(E83,3),J66:J82)</f>
        <v>0</v>
      </c>
      <c r="K83" s="780"/>
      <c r="L83" s="460">
        <f>SUMIF(B66:B82,LEFT(E83,3),L66:L82)</f>
        <v>0</v>
      </c>
      <c r="M83" s="800"/>
      <c r="N83" s="825">
        <f>SUMIF(B66:B82,LEFT(E83,3),N66:N82)</f>
        <v>0</v>
      </c>
      <c r="O83" s="834"/>
      <c r="P83" s="173"/>
    </row>
    <row r="84" spans="1:16" ht="18.75" customHeight="1" x14ac:dyDescent="0.15">
      <c r="A84" s="149"/>
      <c r="B84" s="322" t="s">
        <v>172</v>
      </c>
      <c r="C84" s="323"/>
      <c r="D84" s="217"/>
      <c r="E84" s="359" t="s">
        <v>417</v>
      </c>
      <c r="F84" s="360" t="s">
        <v>174</v>
      </c>
      <c r="G84" s="341"/>
      <c r="H84" s="483"/>
      <c r="I84" s="766"/>
      <c r="J84" s="459">
        <f>SUMIF(B66:B82,LEFT(E84,3),J66:J82)</f>
        <v>0</v>
      </c>
      <c r="K84" s="780"/>
      <c r="L84" s="460">
        <f>SUMIF(B66:B82,LEFT(E84,3),L66:L82)</f>
        <v>0</v>
      </c>
      <c r="M84" s="800"/>
      <c r="N84" s="825">
        <f>SUMIF(B66:B82,LEFT(E84,3),N66:N82)</f>
        <v>0</v>
      </c>
      <c r="O84" s="834"/>
      <c r="P84" s="167"/>
    </row>
    <row r="85" spans="1:16" ht="18.75" customHeight="1" thickBot="1" x14ac:dyDescent="0.2">
      <c r="A85" s="149"/>
      <c r="B85" s="324" t="s">
        <v>172</v>
      </c>
      <c r="C85" s="325"/>
      <c r="D85" s="221"/>
      <c r="E85" s="395"/>
      <c r="F85" s="372"/>
      <c r="G85" s="342"/>
      <c r="H85" s="484"/>
      <c r="I85" s="768"/>
      <c r="J85" s="463"/>
      <c r="K85" s="781"/>
      <c r="L85" s="464"/>
      <c r="M85" s="801"/>
      <c r="N85" s="826"/>
      <c r="O85" s="835"/>
      <c r="P85" s="167"/>
    </row>
    <row r="86" spans="1:16" ht="30" customHeight="1" thickTop="1" thickBot="1" x14ac:dyDescent="0.2">
      <c r="A86" s="149"/>
      <c r="B86" s="326" t="s">
        <v>172</v>
      </c>
      <c r="C86" s="327"/>
      <c r="D86" s="313"/>
      <c r="E86" s="373" t="s">
        <v>423</v>
      </c>
      <c r="F86" s="374" t="s">
        <v>139</v>
      </c>
      <c r="G86" s="343"/>
      <c r="H86" s="485"/>
      <c r="I86" s="771"/>
      <c r="J86" s="472">
        <f>SUM(J83:J84)</f>
        <v>0</v>
      </c>
      <c r="K86" s="784"/>
      <c r="L86" s="473">
        <f>SUM(L83:L84)</f>
        <v>0</v>
      </c>
      <c r="M86" s="802"/>
      <c r="N86" s="827">
        <f>SUM(N83:N84)</f>
        <v>0</v>
      </c>
      <c r="O86" s="836"/>
      <c r="P86" s="161"/>
    </row>
    <row r="87" spans="1:16" ht="18.75" customHeight="1" x14ac:dyDescent="0.15">
      <c r="A87" s="149"/>
      <c r="B87" s="177" t="s">
        <v>178</v>
      </c>
      <c r="C87" s="178"/>
      <c r="D87" s="315"/>
      <c r="E87" s="352"/>
      <c r="F87" s="179"/>
      <c r="G87" s="344"/>
      <c r="H87" s="488"/>
      <c r="I87" s="773"/>
      <c r="J87" s="481"/>
      <c r="K87" s="785"/>
      <c r="L87" s="482"/>
      <c r="M87" s="803"/>
      <c r="N87" s="828"/>
      <c r="O87" s="837"/>
      <c r="P87" s="161"/>
    </row>
    <row r="88" spans="1:16" ht="18.75" customHeight="1" x14ac:dyDescent="0.15">
      <c r="A88" s="149"/>
      <c r="B88" s="216"/>
      <c r="C88" s="217"/>
      <c r="D88" s="316"/>
      <c r="E88" s="350" t="s">
        <v>179</v>
      </c>
      <c r="F88" s="182"/>
      <c r="G88" s="334"/>
      <c r="H88" s="455"/>
      <c r="I88" s="766"/>
      <c r="J88" s="456"/>
      <c r="K88" s="779"/>
      <c r="L88" s="457"/>
      <c r="M88" s="790"/>
      <c r="N88" s="829"/>
      <c r="O88" s="819"/>
      <c r="P88" s="161"/>
    </row>
    <row r="89" spans="1:16" ht="18.75" customHeight="1" x14ac:dyDescent="0.15">
      <c r="A89" s="149"/>
      <c r="B89" s="216"/>
      <c r="C89" s="217"/>
      <c r="D89" s="316"/>
      <c r="E89" s="487"/>
      <c r="F89" s="486"/>
      <c r="G89" s="334"/>
      <c r="H89" s="455"/>
      <c r="I89" s="766"/>
      <c r="J89" s="456">
        <f>ROUNDDOWN(H89*I89,0)</f>
        <v>0</v>
      </c>
      <c r="K89" s="779"/>
      <c r="L89" s="457">
        <f>ROUNDDOWN(H89*K89,0)</f>
        <v>0</v>
      </c>
      <c r="M89" s="790">
        <f t="shared" ref="M89:N92" si="0">I89-K89</f>
        <v>0</v>
      </c>
      <c r="N89" s="829">
        <f t="shared" si="0"/>
        <v>0</v>
      </c>
      <c r="O89" s="819"/>
      <c r="P89" s="161"/>
    </row>
    <row r="90" spans="1:16" ht="18.75" customHeight="1" x14ac:dyDescent="0.15">
      <c r="A90" s="149"/>
      <c r="B90" s="216"/>
      <c r="C90" s="217"/>
      <c r="D90" s="316"/>
      <c r="E90" s="487"/>
      <c r="F90" s="486"/>
      <c r="G90" s="334"/>
      <c r="H90" s="455"/>
      <c r="I90" s="766"/>
      <c r="J90" s="456">
        <f>ROUNDDOWN(H90*I90,0)</f>
        <v>0</v>
      </c>
      <c r="K90" s="779"/>
      <c r="L90" s="457">
        <f>ROUNDDOWN(H90*K90,0)</f>
        <v>0</v>
      </c>
      <c r="M90" s="790">
        <f t="shared" si="0"/>
        <v>0</v>
      </c>
      <c r="N90" s="829">
        <f t="shared" si="0"/>
        <v>0</v>
      </c>
      <c r="O90" s="819"/>
      <c r="P90" s="167"/>
    </row>
    <row r="91" spans="1:16" ht="18.75" customHeight="1" x14ac:dyDescent="0.15">
      <c r="A91" s="149"/>
      <c r="B91" s="216"/>
      <c r="C91" s="217"/>
      <c r="D91" s="316"/>
      <c r="E91" s="487"/>
      <c r="F91" s="486"/>
      <c r="G91" s="334"/>
      <c r="H91" s="455"/>
      <c r="I91" s="766"/>
      <c r="J91" s="456">
        <f>ROUNDDOWN(H91*I91,0)</f>
        <v>0</v>
      </c>
      <c r="K91" s="779"/>
      <c r="L91" s="457">
        <f>ROUNDDOWN(H91*K91,0)</f>
        <v>0</v>
      </c>
      <c r="M91" s="790">
        <f t="shared" si="0"/>
        <v>0</v>
      </c>
      <c r="N91" s="829">
        <f t="shared" si="0"/>
        <v>0</v>
      </c>
      <c r="O91" s="819"/>
      <c r="P91" s="167"/>
    </row>
    <row r="92" spans="1:16" ht="18.75" customHeight="1" x14ac:dyDescent="0.15">
      <c r="A92" s="149"/>
      <c r="B92" s="216"/>
      <c r="C92" s="217"/>
      <c r="D92" s="316"/>
      <c r="E92" s="487"/>
      <c r="F92" s="486"/>
      <c r="G92" s="334"/>
      <c r="H92" s="455"/>
      <c r="I92" s="766"/>
      <c r="J92" s="456">
        <f>ROUNDDOWN(H92*I92,0)</f>
        <v>0</v>
      </c>
      <c r="K92" s="779"/>
      <c r="L92" s="457">
        <f>ROUNDDOWN(H92*K92,0)</f>
        <v>0</v>
      </c>
      <c r="M92" s="790">
        <f t="shared" si="0"/>
        <v>0</v>
      </c>
      <c r="N92" s="829">
        <f t="shared" si="0"/>
        <v>0</v>
      </c>
      <c r="O92" s="819"/>
      <c r="P92" s="167"/>
    </row>
    <row r="93" spans="1:16" ht="18.75" customHeight="1" thickBot="1" x14ac:dyDescent="0.2">
      <c r="A93" s="149"/>
      <c r="B93" s="216"/>
      <c r="C93" s="221"/>
      <c r="D93" s="317"/>
      <c r="E93" s="354" t="s">
        <v>180</v>
      </c>
      <c r="F93" s="356" t="s">
        <v>181</v>
      </c>
      <c r="G93" s="345"/>
      <c r="H93" s="489"/>
      <c r="I93" s="774"/>
      <c r="J93" s="490">
        <f>SUM(J89:J92)</f>
        <v>0</v>
      </c>
      <c r="K93" s="786"/>
      <c r="L93" s="491">
        <f>SUM(L89:L92)</f>
        <v>0</v>
      </c>
      <c r="M93" s="804"/>
      <c r="N93" s="830">
        <f>SUM(N89:N92)</f>
        <v>0</v>
      </c>
      <c r="O93" s="838"/>
      <c r="P93" s="167"/>
    </row>
    <row r="94" spans="1:16" ht="18.75" customHeight="1" x14ac:dyDescent="0.15">
      <c r="A94" s="149"/>
      <c r="B94" s="177" t="s">
        <v>178</v>
      </c>
      <c r="C94" s="178"/>
      <c r="D94" s="315"/>
      <c r="E94" s="352"/>
      <c r="F94" s="179"/>
      <c r="G94" s="344"/>
      <c r="H94" s="488"/>
      <c r="I94" s="773"/>
      <c r="J94" s="481"/>
      <c r="K94" s="785"/>
      <c r="L94" s="482"/>
      <c r="M94" s="803"/>
      <c r="N94" s="828"/>
      <c r="O94" s="837"/>
      <c r="P94" s="167"/>
    </row>
    <row r="95" spans="1:16" ht="18.75" customHeight="1" x14ac:dyDescent="0.15">
      <c r="A95" s="149"/>
      <c r="B95" s="216"/>
      <c r="C95" s="217"/>
      <c r="D95" s="316"/>
      <c r="E95" s="350" t="s">
        <v>420</v>
      </c>
      <c r="F95" s="182"/>
      <c r="G95" s="334"/>
      <c r="H95" s="455"/>
      <c r="I95" s="766"/>
      <c r="J95" s="456"/>
      <c r="K95" s="779"/>
      <c r="L95" s="457"/>
      <c r="M95" s="790"/>
      <c r="N95" s="829"/>
      <c r="O95" s="819"/>
      <c r="P95" s="167"/>
    </row>
    <row r="96" spans="1:16" ht="18.75" customHeight="1" x14ac:dyDescent="0.15">
      <c r="A96" s="149"/>
      <c r="B96" s="180"/>
      <c r="C96" s="181"/>
      <c r="D96" s="316"/>
      <c r="E96" s="487"/>
      <c r="F96" s="492" t="s">
        <v>182</v>
      </c>
      <c r="G96" s="334"/>
      <c r="H96" s="455"/>
      <c r="I96" s="766"/>
      <c r="J96" s="456"/>
      <c r="K96" s="779"/>
      <c r="L96" s="457"/>
      <c r="M96" s="790"/>
      <c r="N96" s="829"/>
      <c r="O96" s="819"/>
      <c r="P96" s="167"/>
    </row>
    <row r="97" spans="1:16" ht="18.75" customHeight="1" x14ac:dyDescent="0.15">
      <c r="A97" s="149"/>
      <c r="B97" s="216"/>
      <c r="C97" s="217"/>
      <c r="D97" s="318"/>
      <c r="E97" s="487"/>
      <c r="F97" s="493"/>
      <c r="G97" s="334"/>
      <c r="H97" s="455"/>
      <c r="I97" s="766"/>
      <c r="J97" s="456">
        <f t="shared" ref="J97:J136" si="1">ROUNDDOWN(H97*I97,0)</f>
        <v>0</v>
      </c>
      <c r="K97" s="779"/>
      <c r="L97" s="457">
        <f t="shared" ref="L97:L136" si="2">ROUNDDOWN(H97*K97,0)</f>
        <v>0</v>
      </c>
      <c r="M97" s="790">
        <f>I97-K97</f>
        <v>0</v>
      </c>
      <c r="N97" s="829">
        <f>J97-L97</f>
        <v>0</v>
      </c>
      <c r="O97" s="819"/>
      <c r="P97" s="167"/>
    </row>
    <row r="98" spans="1:16" ht="18.75" customHeight="1" x14ac:dyDescent="0.15">
      <c r="A98" s="149"/>
      <c r="B98" s="216"/>
      <c r="C98" s="217"/>
      <c r="D98" s="318"/>
      <c r="E98" s="487"/>
      <c r="F98" s="493"/>
      <c r="G98" s="334"/>
      <c r="H98" s="455"/>
      <c r="I98" s="766"/>
      <c r="J98" s="456">
        <f t="shared" si="1"/>
        <v>0</v>
      </c>
      <c r="K98" s="779"/>
      <c r="L98" s="457">
        <f t="shared" si="2"/>
        <v>0</v>
      </c>
      <c r="M98" s="790">
        <f t="shared" ref="M98:N136" si="3">I98-K98</f>
        <v>0</v>
      </c>
      <c r="N98" s="829">
        <f t="shared" si="3"/>
        <v>0</v>
      </c>
      <c r="O98" s="819"/>
      <c r="P98" s="167"/>
    </row>
    <row r="99" spans="1:16" ht="18.75" customHeight="1" x14ac:dyDescent="0.15">
      <c r="A99" s="149"/>
      <c r="B99" s="216"/>
      <c r="C99" s="217"/>
      <c r="D99" s="318"/>
      <c r="E99" s="487"/>
      <c r="F99" s="493"/>
      <c r="G99" s="334"/>
      <c r="H99" s="455"/>
      <c r="I99" s="766"/>
      <c r="J99" s="456">
        <f t="shared" si="1"/>
        <v>0</v>
      </c>
      <c r="K99" s="779"/>
      <c r="L99" s="457">
        <f t="shared" si="2"/>
        <v>0</v>
      </c>
      <c r="M99" s="790">
        <f t="shared" si="3"/>
        <v>0</v>
      </c>
      <c r="N99" s="829">
        <f t="shared" si="3"/>
        <v>0</v>
      </c>
      <c r="O99" s="819"/>
      <c r="P99" s="167"/>
    </row>
    <row r="100" spans="1:16" ht="18.75" customHeight="1" x14ac:dyDescent="0.15">
      <c r="A100" s="149"/>
      <c r="B100" s="216"/>
      <c r="C100" s="217"/>
      <c r="D100" s="318"/>
      <c r="E100" s="487"/>
      <c r="F100" s="493"/>
      <c r="G100" s="334"/>
      <c r="H100" s="455"/>
      <c r="I100" s="766"/>
      <c r="J100" s="456">
        <f t="shared" si="1"/>
        <v>0</v>
      </c>
      <c r="K100" s="779"/>
      <c r="L100" s="457">
        <f t="shared" si="2"/>
        <v>0</v>
      </c>
      <c r="M100" s="790">
        <f t="shared" si="3"/>
        <v>0</v>
      </c>
      <c r="N100" s="829">
        <f t="shared" si="3"/>
        <v>0</v>
      </c>
      <c r="O100" s="819"/>
      <c r="P100" s="167"/>
    </row>
    <row r="101" spans="1:16" ht="18.75" customHeight="1" x14ac:dyDescent="0.15">
      <c r="A101" s="149"/>
      <c r="B101" s="216"/>
      <c r="C101" s="217"/>
      <c r="D101" s="318"/>
      <c r="E101" s="487"/>
      <c r="F101" s="493"/>
      <c r="G101" s="334"/>
      <c r="H101" s="455"/>
      <c r="I101" s="766"/>
      <c r="J101" s="456">
        <f t="shared" si="1"/>
        <v>0</v>
      </c>
      <c r="K101" s="779"/>
      <c r="L101" s="457">
        <f t="shared" si="2"/>
        <v>0</v>
      </c>
      <c r="M101" s="790">
        <f t="shared" si="3"/>
        <v>0</v>
      </c>
      <c r="N101" s="829">
        <f t="shared" si="3"/>
        <v>0</v>
      </c>
      <c r="O101" s="819"/>
      <c r="P101" s="167"/>
    </row>
    <row r="102" spans="1:16" ht="18.75" customHeight="1" x14ac:dyDescent="0.15">
      <c r="A102" s="149"/>
      <c r="B102" s="216"/>
      <c r="C102" s="217"/>
      <c r="D102" s="318"/>
      <c r="E102" s="487"/>
      <c r="F102" s="493"/>
      <c r="G102" s="334"/>
      <c r="H102" s="455"/>
      <c r="I102" s="766"/>
      <c r="J102" s="456">
        <f t="shared" si="1"/>
        <v>0</v>
      </c>
      <c r="K102" s="779"/>
      <c r="L102" s="457">
        <f t="shared" si="2"/>
        <v>0</v>
      </c>
      <c r="M102" s="790">
        <f t="shared" si="3"/>
        <v>0</v>
      </c>
      <c r="N102" s="829">
        <f t="shared" si="3"/>
        <v>0</v>
      </c>
      <c r="O102" s="819"/>
      <c r="P102" s="167"/>
    </row>
    <row r="103" spans="1:16" ht="18.75" customHeight="1" x14ac:dyDescent="0.15">
      <c r="A103" s="149"/>
      <c r="B103" s="216"/>
      <c r="C103" s="217"/>
      <c r="D103" s="318"/>
      <c r="E103" s="487"/>
      <c r="F103" s="493"/>
      <c r="G103" s="334"/>
      <c r="H103" s="455"/>
      <c r="I103" s="766"/>
      <c r="J103" s="456">
        <f t="shared" si="1"/>
        <v>0</v>
      </c>
      <c r="K103" s="779"/>
      <c r="L103" s="457">
        <f t="shared" si="2"/>
        <v>0</v>
      </c>
      <c r="M103" s="790">
        <f t="shared" si="3"/>
        <v>0</v>
      </c>
      <c r="N103" s="829">
        <f t="shared" si="3"/>
        <v>0</v>
      </c>
      <c r="O103" s="819"/>
      <c r="P103" s="167"/>
    </row>
    <row r="104" spans="1:16" ht="18.75" customHeight="1" x14ac:dyDescent="0.15">
      <c r="A104" s="149"/>
      <c r="B104" s="216"/>
      <c r="C104" s="217"/>
      <c r="D104" s="318"/>
      <c r="E104" s="487"/>
      <c r="F104" s="493"/>
      <c r="G104" s="334"/>
      <c r="H104" s="455"/>
      <c r="I104" s="766"/>
      <c r="J104" s="456">
        <f t="shared" si="1"/>
        <v>0</v>
      </c>
      <c r="K104" s="779"/>
      <c r="L104" s="457">
        <f t="shared" si="2"/>
        <v>0</v>
      </c>
      <c r="M104" s="790">
        <f t="shared" si="3"/>
        <v>0</v>
      </c>
      <c r="N104" s="829">
        <f t="shared" si="3"/>
        <v>0</v>
      </c>
      <c r="O104" s="819"/>
      <c r="P104" s="167"/>
    </row>
    <row r="105" spans="1:16" ht="18.75" customHeight="1" x14ac:dyDescent="0.15">
      <c r="A105" s="149"/>
      <c r="B105" s="216"/>
      <c r="C105" s="217"/>
      <c r="D105" s="318"/>
      <c r="E105" s="487"/>
      <c r="F105" s="493"/>
      <c r="G105" s="334"/>
      <c r="H105" s="455"/>
      <c r="I105" s="766"/>
      <c r="J105" s="456">
        <f t="shared" si="1"/>
        <v>0</v>
      </c>
      <c r="K105" s="779"/>
      <c r="L105" s="457">
        <f t="shared" si="2"/>
        <v>0</v>
      </c>
      <c r="M105" s="790">
        <f t="shared" si="3"/>
        <v>0</v>
      </c>
      <c r="N105" s="829">
        <f t="shared" si="3"/>
        <v>0</v>
      </c>
      <c r="O105" s="819"/>
      <c r="P105" s="167"/>
    </row>
    <row r="106" spans="1:16" ht="18.75" customHeight="1" x14ac:dyDescent="0.15">
      <c r="A106" s="149"/>
      <c r="B106" s="216"/>
      <c r="C106" s="217"/>
      <c r="D106" s="318"/>
      <c r="E106" s="487"/>
      <c r="F106" s="493"/>
      <c r="G106" s="334"/>
      <c r="H106" s="455"/>
      <c r="I106" s="766"/>
      <c r="J106" s="456">
        <f t="shared" si="1"/>
        <v>0</v>
      </c>
      <c r="K106" s="779"/>
      <c r="L106" s="457">
        <f t="shared" si="2"/>
        <v>0</v>
      </c>
      <c r="M106" s="790">
        <f t="shared" si="3"/>
        <v>0</v>
      </c>
      <c r="N106" s="829">
        <f t="shared" si="3"/>
        <v>0</v>
      </c>
      <c r="O106" s="819"/>
      <c r="P106" s="167"/>
    </row>
    <row r="107" spans="1:16" ht="18.75" customHeight="1" x14ac:dyDescent="0.15">
      <c r="A107" s="149"/>
      <c r="B107" s="216"/>
      <c r="C107" s="217"/>
      <c r="D107" s="318"/>
      <c r="E107" s="487"/>
      <c r="F107" s="493"/>
      <c r="G107" s="334"/>
      <c r="H107" s="455"/>
      <c r="I107" s="766"/>
      <c r="J107" s="456">
        <f t="shared" si="1"/>
        <v>0</v>
      </c>
      <c r="K107" s="779"/>
      <c r="L107" s="457">
        <f t="shared" si="2"/>
        <v>0</v>
      </c>
      <c r="M107" s="790">
        <f t="shared" si="3"/>
        <v>0</v>
      </c>
      <c r="N107" s="829">
        <f t="shared" si="3"/>
        <v>0</v>
      </c>
      <c r="O107" s="819"/>
      <c r="P107" s="167"/>
    </row>
    <row r="108" spans="1:16" ht="18.75" customHeight="1" x14ac:dyDescent="0.15">
      <c r="A108" s="149"/>
      <c r="B108" s="216"/>
      <c r="C108" s="217"/>
      <c r="D108" s="318"/>
      <c r="E108" s="487"/>
      <c r="F108" s="493"/>
      <c r="G108" s="334"/>
      <c r="H108" s="455"/>
      <c r="I108" s="766"/>
      <c r="J108" s="456">
        <f t="shared" si="1"/>
        <v>0</v>
      </c>
      <c r="K108" s="779"/>
      <c r="L108" s="457">
        <f t="shared" si="2"/>
        <v>0</v>
      </c>
      <c r="M108" s="790">
        <f t="shared" si="3"/>
        <v>0</v>
      </c>
      <c r="N108" s="829">
        <f t="shared" si="3"/>
        <v>0</v>
      </c>
      <c r="O108" s="819"/>
      <c r="P108" s="167"/>
    </row>
    <row r="109" spans="1:16" ht="18.75" customHeight="1" x14ac:dyDescent="0.15">
      <c r="A109" s="149"/>
      <c r="B109" s="216"/>
      <c r="C109" s="217"/>
      <c r="D109" s="318"/>
      <c r="E109" s="487"/>
      <c r="F109" s="493"/>
      <c r="G109" s="334"/>
      <c r="H109" s="455"/>
      <c r="I109" s="766"/>
      <c r="J109" s="456">
        <f t="shared" si="1"/>
        <v>0</v>
      </c>
      <c r="K109" s="779"/>
      <c r="L109" s="457">
        <f t="shared" si="2"/>
        <v>0</v>
      </c>
      <c r="M109" s="790">
        <f t="shared" si="3"/>
        <v>0</v>
      </c>
      <c r="N109" s="829">
        <f t="shared" si="3"/>
        <v>0</v>
      </c>
      <c r="O109" s="819"/>
      <c r="P109" s="167"/>
    </row>
    <row r="110" spans="1:16" ht="18.75" customHeight="1" x14ac:dyDescent="0.15">
      <c r="A110" s="149"/>
      <c r="B110" s="216"/>
      <c r="C110" s="217"/>
      <c r="D110" s="318"/>
      <c r="E110" s="487"/>
      <c r="F110" s="493"/>
      <c r="G110" s="334"/>
      <c r="H110" s="455"/>
      <c r="I110" s="766"/>
      <c r="J110" s="456">
        <f t="shared" si="1"/>
        <v>0</v>
      </c>
      <c r="K110" s="779"/>
      <c r="L110" s="457">
        <f t="shared" si="2"/>
        <v>0</v>
      </c>
      <c r="M110" s="790">
        <f t="shared" si="3"/>
        <v>0</v>
      </c>
      <c r="N110" s="829">
        <f t="shared" si="3"/>
        <v>0</v>
      </c>
      <c r="O110" s="819"/>
      <c r="P110" s="167"/>
    </row>
    <row r="111" spans="1:16" ht="18.75" customHeight="1" x14ac:dyDescent="0.15">
      <c r="A111" s="149"/>
      <c r="B111" s="216"/>
      <c r="C111" s="217"/>
      <c r="D111" s="318"/>
      <c r="E111" s="487"/>
      <c r="F111" s="493"/>
      <c r="G111" s="334"/>
      <c r="H111" s="455"/>
      <c r="I111" s="766"/>
      <c r="J111" s="456">
        <f t="shared" si="1"/>
        <v>0</v>
      </c>
      <c r="K111" s="779"/>
      <c r="L111" s="457">
        <f t="shared" si="2"/>
        <v>0</v>
      </c>
      <c r="M111" s="790">
        <f t="shared" si="3"/>
        <v>0</v>
      </c>
      <c r="N111" s="829">
        <f t="shared" si="3"/>
        <v>0</v>
      </c>
      <c r="O111" s="819"/>
      <c r="P111" s="167"/>
    </row>
    <row r="112" spans="1:16" ht="18.75" customHeight="1" x14ac:dyDescent="0.15">
      <c r="A112" s="149"/>
      <c r="B112" s="216"/>
      <c r="C112" s="217"/>
      <c r="D112" s="318"/>
      <c r="E112" s="487"/>
      <c r="F112" s="493"/>
      <c r="G112" s="334"/>
      <c r="H112" s="455"/>
      <c r="I112" s="766"/>
      <c r="J112" s="456">
        <f t="shared" si="1"/>
        <v>0</v>
      </c>
      <c r="K112" s="779"/>
      <c r="L112" s="457">
        <f t="shared" si="2"/>
        <v>0</v>
      </c>
      <c r="M112" s="790">
        <f t="shared" si="3"/>
        <v>0</v>
      </c>
      <c r="N112" s="829">
        <f t="shared" si="3"/>
        <v>0</v>
      </c>
      <c r="O112" s="819"/>
      <c r="P112" s="167"/>
    </row>
    <row r="113" spans="1:16" ht="18.75" customHeight="1" x14ac:dyDescent="0.15">
      <c r="A113" s="149"/>
      <c r="B113" s="216"/>
      <c r="C113" s="217"/>
      <c r="D113" s="318"/>
      <c r="E113" s="487"/>
      <c r="F113" s="493"/>
      <c r="G113" s="334"/>
      <c r="H113" s="455"/>
      <c r="I113" s="766"/>
      <c r="J113" s="456">
        <f t="shared" si="1"/>
        <v>0</v>
      </c>
      <c r="K113" s="779"/>
      <c r="L113" s="457">
        <f t="shared" si="2"/>
        <v>0</v>
      </c>
      <c r="M113" s="790">
        <f t="shared" si="3"/>
        <v>0</v>
      </c>
      <c r="N113" s="829">
        <f t="shared" si="3"/>
        <v>0</v>
      </c>
      <c r="O113" s="819"/>
      <c r="P113" s="167"/>
    </row>
    <row r="114" spans="1:16" ht="18.75" customHeight="1" x14ac:dyDescent="0.15">
      <c r="A114" s="149"/>
      <c r="B114" s="216"/>
      <c r="C114" s="217"/>
      <c r="D114" s="318"/>
      <c r="E114" s="487"/>
      <c r="F114" s="493"/>
      <c r="G114" s="334"/>
      <c r="H114" s="455"/>
      <c r="I114" s="766"/>
      <c r="J114" s="456">
        <f t="shared" si="1"/>
        <v>0</v>
      </c>
      <c r="K114" s="779"/>
      <c r="L114" s="457">
        <f t="shared" si="2"/>
        <v>0</v>
      </c>
      <c r="M114" s="790">
        <f t="shared" si="3"/>
        <v>0</v>
      </c>
      <c r="N114" s="829">
        <f t="shared" si="3"/>
        <v>0</v>
      </c>
      <c r="O114" s="819"/>
      <c r="P114" s="167"/>
    </row>
    <row r="115" spans="1:16" ht="18.75" customHeight="1" x14ac:dyDescent="0.15">
      <c r="A115" s="149"/>
      <c r="B115" s="216"/>
      <c r="C115" s="217"/>
      <c r="D115" s="318"/>
      <c r="E115" s="487"/>
      <c r="F115" s="493"/>
      <c r="G115" s="334"/>
      <c r="H115" s="455"/>
      <c r="I115" s="766"/>
      <c r="J115" s="456">
        <f t="shared" si="1"/>
        <v>0</v>
      </c>
      <c r="K115" s="779"/>
      <c r="L115" s="457">
        <f t="shared" si="2"/>
        <v>0</v>
      </c>
      <c r="M115" s="790">
        <f t="shared" si="3"/>
        <v>0</v>
      </c>
      <c r="N115" s="829">
        <f t="shared" si="3"/>
        <v>0</v>
      </c>
      <c r="O115" s="819"/>
      <c r="P115" s="167"/>
    </row>
    <row r="116" spans="1:16" ht="18.75" customHeight="1" x14ac:dyDescent="0.15">
      <c r="A116" s="149"/>
      <c r="B116" s="216"/>
      <c r="C116" s="217"/>
      <c r="D116" s="318"/>
      <c r="E116" s="487"/>
      <c r="F116" s="493"/>
      <c r="G116" s="334"/>
      <c r="H116" s="455"/>
      <c r="I116" s="766"/>
      <c r="J116" s="456">
        <f t="shared" si="1"/>
        <v>0</v>
      </c>
      <c r="K116" s="779"/>
      <c r="L116" s="457">
        <f t="shared" si="2"/>
        <v>0</v>
      </c>
      <c r="M116" s="790">
        <f t="shared" si="3"/>
        <v>0</v>
      </c>
      <c r="N116" s="829">
        <f t="shared" si="3"/>
        <v>0</v>
      </c>
      <c r="O116" s="819"/>
      <c r="P116" s="167"/>
    </row>
    <row r="117" spans="1:16" ht="18.75" customHeight="1" x14ac:dyDescent="0.15">
      <c r="A117" s="149"/>
      <c r="B117" s="216"/>
      <c r="C117" s="217"/>
      <c r="D117" s="318"/>
      <c r="E117" s="487"/>
      <c r="F117" s="493"/>
      <c r="G117" s="334"/>
      <c r="H117" s="455"/>
      <c r="I117" s="766"/>
      <c r="J117" s="456">
        <f t="shared" si="1"/>
        <v>0</v>
      </c>
      <c r="K117" s="779"/>
      <c r="L117" s="457">
        <f t="shared" si="2"/>
        <v>0</v>
      </c>
      <c r="M117" s="790">
        <f t="shared" si="3"/>
        <v>0</v>
      </c>
      <c r="N117" s="829">
        <f t="shared" si="3"/>
        <v>0</v>
      </c>
      <c r="O117" s="819"/>
      <c r="P117" s="167"/>
    </row>
    <row r="118" spans="1:16" ht="18.75" customHeight="1" x14ac:dyDescent="0.15">
      <c r="A118" s="149"/>
      <c r="B118" s="216"/>
      <c r="C118" s="217"/>
      <c r="D118" s="318"/>
      <c r="E118" s="487"/>
      <c r="F118" s="493"/>
      <c r="G118" s="334"/>
      <c r="H118" s="455"/>
      <c r="I118" s="766"/>
      <c r="J118" s="456">
        <f t="shared" si="1"/>
        <v>0</v>
      </c>
      <c r="K118" s="779"/>
      <c r="L118" s="457">
        <f t="shared" si="2"/>
        <v>0</v>
      </c>
      <c r="M118" s="790">
        <f t="shared" si="3"/>
        <v>0</v>
      </c>
      <c r="N118" s="829">
        <f t="shared" si="3"/>
        <v>0</v>
      </c>
      <c r="O118" s="819"/>
      <c r="P118" s="167"/>
    </row>
    <row r="119" spans="1:16" ht="18.75" customHeight="1" x14ac:dyDescent="0.15">
      <c r="A119" s="149"/>
      <c r="B119" s="216"/>
      <c r="C119" s="217"/>
      <c r="D119" s="318"/>
      <c r="E119" s="487"/>
      <c r="F119" s="493"/>
      <c r="G119" s="334"/>
      <c r="H119" s="455"/>
      <c r="I119" s="766"/>
      <c r="J119" s="456">
        <f t="shared" si="1"/>
        <v>0</v>
      </c>
      <c r="K119" s="779"/>
      <c r="L119" s="457">
        <f t="shared" si="2"/>
        <v>0</v>
      </c>
      <c r="M119" s="790">
        <f t="shared" si="3"/>
        <v>0</v>
      </c>
      <c r="N119" s="829">
        <f t="shared" si="3"/>
        <v>0</v>
      </c>
      <c r="O119" s="819"/>
      <c r="P119" s="167"/>
    </row>
    <row r="120" spans="1:16" ht="18.75" customHeight="1" x14ac:dyDescent="0.15">
      <c r="A120" s="149"/>
      <c r="B120" s="216"/>
      <c r="C120" s="217"/>
      <c r="D120" s="318"/>
      <c r="E120" s="487"/>
      <c r="F120" s="493"/>
      <c r="G120" s="334"/>
      <c r="H120" s="455"/>
      <c r="I120" s="766"/>
      <c r="J120" s="456">
        <f t="shared" si="1"/>
        <v>0</v>
      </c>
      <c r="K120" s="779"/>
      <c r="L120" s="457">
        <f t="shared" si="2"/>
        <v>0</v>
      </c>
      <c r="M120" s="790">
        <f t="shared" si="3"/>
        <v>0</v>
      </c>
      <c r="N120" s="829">
        <f t="shared" si="3"/>
        <v>0</v>
      </c>
      <c r="O120" s="819"/>
      <c r="P120" s="167"/>
    </row>
    <row r="121" spans="1:16" ht="18.75" customHeight="1" x14ac:dyDescent="0.15">
      <c r="A121" s="149"/>
      <c r="B121" s="216"/>
      <c r="C121" s="217"/>
      <c r="D121" s="318"/>
      <c r="E121" s="487"/>
      <c r="F121" s="493"/>
      <c r="G121" s="334"/>
      <c r="H121" s="455"/>
      <c r="I121" s="766"/>
      <c r="J121" s="456">
        <f t="shared" si="1"/>
        <v>0</v>
      </c>
      <c r="K121" s="779"/>
      <c r="L121" s="457">
        <f t="shared" si="2"/>
        <v>0</v>
      </c>
      <c r="M121" s="790">
        <f t="shared" si="3"/>
        <v>0</v>
      </c>
      <c r="N121" s="829">
        <f t="shared" si="3"/>
        <v>0</v>
      </c>
      <c r="O121" s="819"/>
      <c r="P121" s="167"/>
    </row>
    <row r="122" spans="1:16" ht="18.75" customHeight="1" x14ac:dyDescent="0.15">
      <c r="A122" s="149"/>
      <c r="B122" s="216"/>
      <c r="C122" s="217"/>
      <c r="D122" s="318"/>
      <c r="E122" s="487"/>
      <c r="F122" s="493"/>
      <c r="G122" s="334"/>
      <c r="H122" s="455"/>
      <c r="I122" s="766"/>
      <c r="J122" s="456">
        <f t="shared" si="1"/>
        <v>0</v>
      </c>
      <c r="K122" s="779"/>
      <c r="L122" s="457">
        <f t="shared" si="2"/>
        <v>0</v>
      </c>
      <c r="M122" s="790">
        <f t="shared" si="3"/>
        <v>0</v>
      </c>
      <c r="N122" s="829">
        <f t="shared" si="3"/>
        <v>0</v>
      </c>
      <c r="O122" s="819"/>
      <c r="P122" s="167"/>
    </row>
    <row r="123" spans="1:16" ht="18.75" customHeight="1" x14ac:dyDescent="0.15">
      <c r="A123" s="149"/>
      <c r="B123" s="216"/>
      <c r="C123" s="217"/>
      <c r="D123" s="318"/>
      <c r="E123" s="487"/>
      <c r="F123" s="493"/>
      <c r="G123" s="334"/>
      <c r="H123" s="455"/>
      <c r="I123" s="766"/>
      <c r="J123" s="456">
        <f t="shared" si="1"/>
        <v>0</v>
      </c>
      <c r="K123" s="779"/>
      <c r="L123" s="457">
        <f t="shared" si="2"/>
        <v>0</v>
      </c>
      <c r="M123" s="790">
        <f t="shared" si="3"/>
        <v>0</v>
      </c>
      <c r="N123" s="829">
        <f t="shared" si="3"/>
        <v>0</v>
      </c>
      <c r="O123" s="819"/>
      <c r="P123" s="167"/>
    </row>
    <row r="124" spans="1:16" ht="18.75" customHeight="1" x14ac:dyDescent="0.15">
      <c r="A124" s="149"/>
      <c r="B124" s="216"/>
      <c r="C124" s="217"/>
      <c r="D124" s="318"/>
      <c r="E124" s="487"/>
      <c r="F124" s="493"/>
      <c r="G124" s="334"/>
      <c r="H124" s="455"/>
      <c r="I124" s="766"/>
      <c r="J124" s="456">
        <f t="shared" si="1"/>
        <v>0</v>
      </c>
      <c r="K124" s="779"/>
      <c r="L124" s="457">
        <f t="shared" si="2"/>
        <v>0</v>
      </c>
      <c r="M124" s="790">
        <f t="shared" si="3"/>
        <v>0</v>
      </c>
      <c r="N124" s="829">
        <f t="shared" si="3"/>
        <v>0</v>
      </c>
      <c r="O124" s="819"/>
      <c r="P124" s="167"/>
    </row>
    <row r="125" spans="1:16" ht="18.75" customHeight="1" x14ac:dyDescent="0.15">
      <c r="A125" s="149"/>
      <c r="B125" s="216"/>
      <c r="C125" s="217"/>
      <c r="D125" s="318"/>
      <c r="E125" s="487"/>
      <c r="F125" s="493"/>
      <c r="G125" s="334"/>
      <c r="H125" s="455"/>
      <c r="I125" s="766"/>
      <c r="J125" s="456">
        <f t="shared" si="1"/>
        <v>0</v>
      </c>
      <c r="K125" s="779"/>
      <c r="L125" s="457">
        <f t="shared" si="2"/>
        <v>0</v>
      </c>
      <c r="M125" s="790">
        <f t="shared" si="3"/>
        <v>0</v>
      </c>
      <c r="N125" s="829">
        <f t="shared" si="3"/>
        <v>0</v>
      </c>
      <c r="O125" s="819"/>
      <c r="P125" s="167"/>
    </row>
    <row r="126" spans="1:16" ht="18.75" customHeight="1" x14ac:dyDescent="0.15">
      <c r="A126" s="149"/>
      <c r="B126" s="216"/>
      <c r="C126" s="217"/>
      <c r="D126" s="318"/>
      <c r="E126" s="487"/>
      <c r="F126" s="493"/>
      <c r="G126" s="334"/>
      <c r="H126" s="455"/>
      <c r="I126" s="766"/>
      <c r="J126" s="456">
        <f t="shared" si="1"/>
        <v>0</v>
      </c>
      <c r="K126" s="779"/>
      <c r="L126" s="457">
        <f t="shared" si="2"/>
        <v>0</v>
      </c>
      <c r="M126" s="790">
        <f t="shared" si="3"/>
        <v>0</v>
      </c>
      <c r="N126" s="829">
        <f t="shared" si="3"/>
        <v>0</v>
      </c>
      <c r="O126" s="819"/>
      <c r="P126" s="167"/>
    </row>
    <row r="127" spans="1:16" ht="18.75" customHeight="1" x14ac:dyDescent="0.15">
      <c r="A127" s="149"/>
      <c r="B127" s="216"/>
      <c r="C127" s="217"/>
      <c r="D127" s="318"/>
      <c r="E127" s="487"/>
      <c r="F127" s="493"/>
      <c r="G127" s="334"/>
      <c r="H127" s="455"/>
      <c r="I127" s="766"/>
      <c r="J127" s="456">
        <f t="shared" si="1"/>
        <v>0</v>
      </c>
      <c r="K127" s="779"/>
      <c r="L127" s="457">
        <f t="shared" si="2"/>
        <v>0</v>
      </c>
      <c r="M127" s="790">
        <f t="shared" si="3"/>
        <v>0</v>
      </c>
      <c r="N127" s="829">
        <f t="shared" si="3"/>
        <v>0</v>
      </c>
      <c r="O127" s="819"/>
      <c r="P127" s="167"/>
    </row>
    <row r="128" spans="1:16" ht="18.75" customHeight="1" x14ac:dyDescent="0.15">
      <c r="A128" s="149"/>
      <c r="B128" s="216"/>
      <c r="C128" s="217"/>
      <c r="D128" s="318"/>
      <c r="E128" s="487"/>
      <c r="F128" s="493"/>
      <c r="G128" s="334"/>
      <c r="H128" s="455"/>
      <c r="I128" s="766"/>
      <c r="J128" s="456">
        <f t="shared" si="1"/>
        <v>0</v>
      </c>
      <c r="K128" s="779"/>
      <c r="L128" s="457">
        <f t="shared" si="2"/>
        <v>0</v>
      </c>
      <c r="M128" s="790">
        <f t="shared" si="3"/>
        <v>0</v>
      </c>
      <c r="N128" s="829">
        <f t="shared" si="3"/>
        <v>0</v>
      </c>
      <c r="O128" s="819"/>
      <c r="P128" s="167"/>
    </row>
    <row r="129" spans="1:16" ht="18.75" customHeight="1" x14ac:dyDescent="0.15">
      <c r="A129" s="149"/>
      <c r="B129" s="216"/>
      <c r="C129" s="217"/>
      <c r="D129" s="318"/>
      <c r="E129" s="487"/>
      <c r="F129" s="493"/>
      <c r="G129" s="334"/>
      <c r="H129" s="455"/>
      <c r="I129" s="766"/>
      <c r="J129" s="456">
        <f t="shared" si="1"/>
        <v>0</v>
      </c>
      <c r="K129" s="779"/>
      <c r="L129" s="457">
        <f t="shared" si="2"/>
        <v>0</v>
      </c>
      <c r="M129" s="790">
        <f t="shared" si="3"/>
        <v>0</v>
      </c>
      <c r="N129" s="829">
        <f t="shared" si="3"/>
        <v>0</v>
      </c>
      <c r="O129" s="819"/>
      <c r="P129" s="167"/>
    </row>
    <row r="130" spans="1:16" ht="18.75" customHeight="1" x14ac:dyDescent="0.15">
      <c r="A130" s="149"/>
      <c r="B130" s="216"/>
      <c r="C130" s="217"/>
      <c r="D130" s="318"/>
      <c r="E130" s="487"/>
      <c r="F130" s="493"/>
      <c r="G130" s="334"/>
      <c r="H130" s="455"/>
      <c r="I130" s="766"/>
      <c r="J130" s="456">
        <f t="shared" si="1"/>
        <v>0</v>
      </c>
      <c r="K130" s="779"/>
      <c r="L130" s="457">
        <f t="shared" si="2"/>
        <v>0</v>
      </c>
      <c r="M130" s="790">
        <f t="shared" si="3"/>
        <v>0</v>
      </c>
      <c r="N130" s="829">
        <f t="shared" si="3"/>
        <v>0</v>
      </c>
      <c r="O130" s="819"/>
      <c r="P130" s="167"/>
    </row>
    <row r="131" spans="1:16" ht="18.75" customHeight="1" x14ac:dyDescent="0.15">
      <c r="A131" s="149"/>
      <c r="B131" s="216"/>
      <c r="C131" s="217"/>
      <c r="D131" s="318"/>
      <c r="E131" s="487"/>
      <c r="F131" s="493"/>
      <c r="G131" s="334"/>
      <c r="H131" s="455"/>
      <c r="I131" s="766"/>
      <c r="J131" s="456">
        <f t="shared" si="1"/>
        <v>0</v>
      </c>
      <c r="K131" s="779"/>
      <c r="L131" s="457">
        <f t="shared" si="2"/>
        <v>0</v>
      </c>
      <c r="M131" s="790">
        <f t="shared" si="3"/>
        <v>0</v>
      </c>
      <c r="N131" s="829">
        <f t="shared" si="3"/>
        <v>0</v>
      </c>
      <c r="O131" s="819"/>
      <c r="P131" s="170"/>
    </row>
    <row r="132" spans="1:16" ht="18.75" customHeight="1" x14ac:dyDescent="0.15">
      <c r="A132" s="149"/>
      <c r="B132" s="216"/>
      <c r="C132" s="217"/>
      <c r="D132" s="318"/>
      <c r="E132" s="487"/>
      <c r="F132" s="493"/>
      <c r="G132" s="334"/>
      <c r="H132" s="455"/>
      <c r="I132" s="766"/>
      <c r="J132" s="456">
        <f t="shared" si="1"/>
        <v>0</v>
      </c>
      <c r="K132" s="779"/>
      <c r="L132" s="457">
        <f t="shared" si="2"/>
        <v>0</v>
      </c>
      <c r="M132" s="790">
        <f t="shared" si="3"/>
        <v>0</v>
      </c>
      <c r="N132" s="829">
        <f t="shared" si="3"/>
        <v>0</v>
      </c>
      <c r="O132" s="819"/>
      <c r="P132" s="161"/>
    </row>
    <row r="133" spans="1:16" ht="18.75" customHeight="1" x14ac:dyDescent="0.15">
      <c r="A133" s="149"/>
      <c r="B133" s="216"/>
      <c r="C133" s="217"/>
      <c r="D133" s="318"/>
      <c r="E133" s="487"/>
      <c r="F133" s="493"/>
      <c r="G133" s="334"/>
      <c r="H133" s="455"/>
      <c r="I133" s="766"/>
      <c r="J133" s="456">
        <f t="shared" si="1"/>
        <v>0</v>
      </c>
      <c r="K133" s="779"/>
      <c r="L133" s="457">
        <f t="shared" si="2"/>
        <v>0</v>
      </c>
      <c r="M133" s="790">
        <f t="shared" si="3"/>
        <v>0</v>
      </c>
      <c r="N133" s="829">
        <f t="shared" si="3"/>
        <v>0</v>
      </c>
      <c r="O133" s="819"/>
      <c r="P133" s="170"/>
    </row>
    <row r="134" spans="1:16" ht="18.75" customHeight="1" x14ac:dyDescent="0.15">
      <c r="A134" s="149"/>
      <c r="B134" s="216"/>
      <c r="C134" s="217"/>
      <c r="D134" s="318"/>
      <c r="E134" s="487"/>
      <c r="F134" s="493"/>
      <c r="G134" s="334"/>
      <c r="H134" s="455"/>
      <c r="I134" s="766"/>
      <c r="J134" s="456">
        <f t="shared" si="1"/>
        <v>0</v>
      </c>
      <c r="K134" s="779"/>
      <c r="L134" s="457">
        <f t="shared" si="2"/>
        <v>0</v>
      </c>
      <c r="M134" s="790">
        <f t="shared" si="3"/>
        <v>0</v>
      </c>
      <c r="N134" s="829">
        <f t="shared" si="3"/>
        <v>0</v>
      </c>
      <c r="O134" s="819"/>
    </row>
    <row r="135" spans="1:16" ht="18.75" customHeight="1" x14ac:dyDescent="0.15">
      <c r="A135" s="149"/>
      <c r="B135" s="216"/>
      <c r="C135" s="217"/>
      <c r="D135" s="318"/>
      <c r="E135" s="487"/>
      <c r="F135" s="493"/>
      <c r="G135" s="334"/>
      <c r="H135" s="455"/>
      <c r="I135" s="766"/>
      <c r="J135" s="456">
        <f t="shared" si="1"/>
        <v>0</v>
      </c>
      <c r="K135" s="779"/>
      <c r="L135" s="457">
        <f t="shared" si="2"/>
        <v>0</v>
      </c>
      <c r="M135" s="790">
        <f t="shared" si="3"/>
        <v>0</v>
      </c>
      <c r="N135" s="829">
        <f t="shared" si="3"/>
        <v>0</v>
      </c>
      <c r="O135" s="819"/>
    </row>
    <row r="136" spans="1:16" ht="18.75" customHeight="1" x14ac:dyDescent="0.15">
      <c r="A136" s="149"/>
      <c r="B136" s="216"/>
      <c r="C136" s="217"/>
      <c r="D136" s="318"/>
      <c r="E136" s="487"/>
      <c r="F136" s="493"/>
      <c r="G136" s="334"/>
      <c r="H136" s="455"/>
      <c r="I136" s="766"/>
      <c r="J136" s="456">
        <f t="shared" si="1"/>
        <v>0</v>
      </c>
      <c r="K136" s="779"/>
      <c r="L136" s="457">
        <f t="shared" si="2"/>
        <v>0</v>
      </c>
      <c r="M136" s="790">
        <f t="shared" si="3"/>
        <v>0</v>
      </c>
      <c r="N136" s="829">
        <f t="shared" si="3"/>
        <v>0</v>
      </c>
      <c r="O136" s="819"/>
      <c r="P136" s="167"/>
    </row>
    <row r="137" spans="1:16" ht="18.75" customHeight="1" x14ac:dyDescent="0.15">
      <c r="A137" s="149"/>
      <c r="B137" s="216"/>
      <c r="C137" s="217"/>
      <c r="D137" s="318"/>
      <c r="E137" s="353" t="s">
        <v>418</v>
      </c>
      <c r="F137" s="182" t="s">
        <v>183</v>
      </c>
      <c r="G137" s="334"/>
      <c r="H137" s="455"/>
      <c r="I137" s="766"/>
      <c r="J137" s="459">
        <f>SUMIFS(J97:J136,D97:D136,"設備（部材）")</f>
        <v>0</v>
      </c>
      <c r="K137" s="779"/>
      <c r="L137" s="460">
        <f>SUMIFS(L97:L136,D97:D136,"設備（部材）")</f>
        <v>0</v>
      </c>
      <c r="M137" s="790"/>
      <c r="N137" s="831">
        <f>J137-L137</f>
        <v>0</v>
      </c>
      <c r="O137" s="819"/>
      <c r="P137" s="167"/>
    </row>
    <row r="138" spans="1:16" ht="18.75" customHeight="1" x14ac:dyDescent="0.15">
      <c r="A138" s="149"/>
      <c r="B138" s="216"/>
      <c r="C138" s="217"/>
      <c r="D138" s="318"/>
      <c r="E138" s="353" t="s">
        <v>184</v>
      </c>
      <c r="F138" s="182" t="s">
        <v>183</v>
      </c>
      <c r="G138" s="334"/>
      <c r="H138" s="455"/>
      <c r="I138" s="766"/>
      <c r="J138" s="459">
        <f>SUMIFS(J97:J136,D97:D136,"工事")</f>
        <v>0</v>
      </c>
      <c r="K138" s="779"/>
      <c r="L138" s="460">
        <f>SUMIFS(L97:L136,D97:D136,"工事")</f>
        <v>0</v>
      </c>
      <c r="M138" s="790"/>
      <c r="N138" s="831">
        <f>J138-L138</f>
        <v>0</v>
      </c>
      <c r="O138" s="819"/>
      <c r="P138" s="167"/>
    </row>
    <row r="139" spans="1:16" ht="18.75" customHeight="1" thickBot="1" x14ac:dyDescent="0.2">
      <c r="A139" s="149"/>
      <c r="B139" s="218"/>
      <c r="C139" s="219"/>
      <c r="D139" s="319"/>
      <c r="E139" s="354" t="s">
        <v>180</v>
      </c>
      <c r="F139" s="355" t="s">
        <v>181</v>
      </c>
      <c r="G139" s="345"/>
      <c r="H139" s="489"/>
      <c r="I139" s="774"/>
      <c r="J139" s="494">
        <f>J137+J138</f>
        <v>0</v>
      </c>
      <c r="K139" s="786"/>
      <c r="L139" s="495">
        <f>L137+L138</f>
        <v>0</v>
      </c>
      <c r="M139" s="804"/>
      <c r="N139" s="832">
        <f>J139-L139</f>
        <v>0</v>
      </c>
      <c r="O139" s="838"/>
      <c r="P139" s="167"/>
    </row>
    <row r="140" spans="1:16" ht="18.75" customHeight="1" x14ac:dyDescent="0.15">
      <c r="A140" s="149"/>
      <c r="B140" s="183"/>
      <c r="C140" s="184"/>
      <c r="D140" s="316"/>
      <c r="E140" s="487"/>
      <c r="F140" s="496" t="s">
        <v>182</v>
      </c>
      <c r="G140" s="344"/>
      <c r="H140" s="488"/>
      <c r="I140" s="773"/>
      <c r="J140" s="481"/>
      <c r="K140" s="785"/>
      <c r="L140" s="482"/>
      <c r="M140" s="803"/>
      <c r="N140" s="828"/>
      <c r="O140" s="837"/>
      <c r="P140" s="167"/>
    </row>
    <row r="141" spans="1:16" ht="18.75" customHeight="1" x14ac:dyDescent="0.15">
      <c r="A141" s="149"/>
      <c r="B141" s="216"/>
      <c r="C141" s="217"/>
      <c r="D141" s="318"/>
      <c r="E141" s="487"/>
      <c r="F141" s="493"/>
      <c r="G141" s="334"/>
      <c r="H141" s="455"/>
      <c r="I141" s="766"/>
      <c r="J141" s="456">
        <f t="shared" ref="J141:J180" si="4">ROUNDDOWN(H141*I141,0)</f>
        <v>0</v>
      </c>
      <c r="K141" s="779"/>
      <c r="L141" s="457">
        <f t="shared" ref="L141:L180" si="5">ROUNDDOWN(H141*K141,0)</f>
        <v>0</v>
      </c>
      <c r="M141" s="790">
        <f>I141-K141</f>
        <v>0</v>
      </c>
      <c r="N141" s="829">
        <f>J141-L141</f>
        <v>0</v>
      </c>
      <c r="O141" s="819"/>
      <c r="P141" s="167"/>
    </row>
    <row r="142" spans="1:16" ht="18.75" customHeight="1" x14ac:dyDescent="0.15">
      <c r="A142" s="149"/>
      <c r="B142" s="216"/>
      <c r="C142" s="217"/>
      <c r="D142" s="318"/>
      <c r="E142" s="487"/>
      <c r="F142" s="493"/>
      <c r="G142" s="334"/>
      <c r="H142" s="455"/>
      <c r="I142" s="766"/>
      <c r="J142" s="456">
        <f t="shared" si="4"/>
        <v>0</v>
      </c>
      <c r="K142" s="779"/>
      <c r="L142" s="457">
        <f t="shared" si="5"/>
        <v>0</v>
      </c>
      <c r="M142" s="790">
        <f t="shared" ref="M142:N180" si="6">I142-K142</f>
        <v>0</v>
      </c>
      <c r="N142" s="829">
        <f>J142-L142</f>
        <v>0</v>
      </c>
      <c r="O142" s="819"/>
      <c r="P142" s="167"/>
    </row>
    <row r="143" spans="1:16" ht="18.75" customHeight="1" x14ac:dyDescent="0.15">
      <c r="A143" s="149"/>
      <c r="B143" s="216"/>
      <c r="C143" s="217"/>
      <c r="D143" s="318"/>
      <c r="E143" s="487"/>
      <c r="F143" s="493"/>
      <c r="G143" s="334"/>
      <c r="H143" s="455"/>
      <c r="I143" s="766"/>
      <c r="J143" s="456">
        <f t="shared" si="4"/>
        <v>0</v>
      </c>
      <c r="K143" s="779"/>
      <c r="L143" s="457">
        <f t="shared" si="5"/>
        <v>0</v>
      </c>
      <c r="M143" s="790">
        <f t="shared" si="6"/>
        <v>0</v>
      </c>
      <c r="N143" s="829">
        <f t="shared" si="6"/>
        <v>0</v>
      </c>
      <c r="O143" s="819"/>
      <c r="P143" s="167"/>
    </row>
    <row r="144" spans="1:16" ht="18.75" customHeight="1" x14ac:dyDescent="0.15">
      <c r="A144" s="149"/>
      <c r="B144" s="216"/>
      <c r="C144" s="217"/>
      <c r="D144" s="318"/>
      <c r="E144" s="487"/>
      <c r="F144" s="493"/>
      <c r="G144" s="334"/>
      <c r="H144" s="455"/>
      <c r="I144" s="766"/>
      <c r="J144" s="456">
        <f t="shared" si="4"/>
        <v>0</v>
      </c>
      <c r="K144" s="779"/>
      <c r="L144" s="457">
        <f t="shared" si="5"/>
        <v>0</v>
      </c>
      <c r="M144" s="790">
        <f t="shared" si="6"/>
        <v>0</v>
      </c>
      <c r="N144" s="829">
        <f t="shared" si="6"/>
        <v>0</v>
      </c>
      <c r="O144" s="819"/>
      <c r="P144" s="167"/>
    </row>
    <row r="145" spans="1:16" ht="18.75" customHeight="1" x14ac:dyDescent="0.15">
      <c r="A145" s="149"/>
      <c r="B145" s="216"/>
      <c r="C145" s="217"/>
      <c r="D145" s="318"/>
      <c r="E145" s="487"/>
      <c r="F145" s="493"/>
      <c r="G145" s="334"/>
      <c r="H145" s="455"/>
      <c r="I145" s="766"/>
      <c r="J145" s="456">
        <f t="shared" si="4"/>
        <v>0</v>
      </c>
      <c r="K145" s="779"/>
      <c r="L145" s="457">
        <f t="shared" si="5"/>
        <v>0</v>
      </c>
      <c r="M145" s="790">
        <f t="shared" si="6"/>
        <v>0</v>
      </c>
      <c r="N145" s="829">
        <f t="shared" si="6"/>
        <v>0</v>
      </c>
      <c r="O145" s="819"/>
      <c r="P145" s="167"/>
    </row>
    <row r="146" spans="1:16" ht="18.75" customHeight="1" x14ac:dyDescent="0.15">
      <c r="A146" s="149"/>
      <c r="B146" s="216"/>
      <c r="C146" s="217"/>
      <c r="D146" s="318"/>
      <c r="E146" s="487"/>
      <c r="F146" s="493"/>
      <c r="G146" s="334"/>
      <c r="H146" s="455"/>
      <c r="I146" s="766"/>
      <c r="J146" s="456">
        <f t="shared" si="4"/>
        <v>0</v>
      </c>
      <c r="K146" s="779"/>
      <c r="L146" s="457">
        <f t="shared" si="5"/>
        <v>0</v>
      </c>
      <c r="M146" s="790">
        <f t="shared" si="6"/>
        <v>0</v>
      </c>
      <c r="N146" s="829">
        <f t="shared" si="6"/>
        <v>0</v>
      </c>
      <c r="O146" s="819"/>
      <c r="P146" s="167"/>
    </row>
    <row r="147" spans="1:16" ht="18.75" customHeight="1" x14ac:dyDescent="0.15">
      <c r="A147" s="149"/>
      <c r="B147" s="216"/>
      <c r="C147" s="217"/>
      <c r="D147" s="318"/>
      <c r="E147" s="487"/>
      <c r="F147" s="493"/>
      <c r="G147" s="334"/>
      <c r="H147" s="455"/>
      <c r="I147" s="766"/>
      <c r="J147" s="456">
        <f t="shared" si="4"/>
        <v>0</v>
      </c>
      <c r="K147" s="779"/>
      <c r="L147" s="457">
        <f t="shared" si="5"/>
        <v>0</v>
      </c>
      <c r="M147" s="790">
        <f t="shared" si="6"/>
        <v>0</v>
      </c>
      <c r="N147" s="829">
        <f t="shared" si="6"/>
        <v>0</v>
      </c>
      <c r="O147" s="819"/>
      <c r="P147" s="167"/>
    </row>
    <row r="148" spans="1:16" ht="18.75" customHeight="1" x14ac:dyDescent="0.15">
      <c r="A148" s="149"/>
      <c r="B148" s="216"/>
      <c r="C148" s="217"/>
      <c r="D148" s="318"/>
      <c r="E148" s="487"/>
      <c r="F148" s="493"/>
      <c r="G148" s="334"/>
      <c r="H148" s="455"/>
      <c r="I148" s="766"/>
      <c r="J148" s="456">
        <f t="shared" si="4"/>
        <v>0</v>
      </c>
      <c r="K148" s="779"/>
      <c r="L148" s="457">
        <f t="shared" si="5"/>
        <v>0</v>
      </c>
      <c r="M148" s="790">
        <f t="shared" si="6"/>
        <v>0</v>
      </c>
      <c r="N148" s="829">
        <f t="shared" si="6"/>
        <v>0</v>
      </c>
      <c r="O148" s="819"/>
      <c r="P148" s="167"/>
    </row>
    <row r="149" spans="1:16" ht="18.75" customHeight="1" x14ac:dyDescent="0.15">
      <c r="A149" s="149"/>
      <c r="B149" s="216"/>
      <c r="C149" s="217"/>
      <c r="D149" s="318"/>
      <c r="E149" s="487"/>
      <c r="F149" s="493"/>
      <c r="G149" s="334"/>
      <c r="H149" s="455"/>
      <c r="I149" s="766"/>
      <c r="J149" s="456">
        <f t="shared" si="4"/>
        <v>0</v>
      </c>
      <c r="K149" s="779"/>
      <c r="L149" s="457">
        <f t="shared" si="5"/>
        <v>0</v>
      </c>
      <c r="M149" s="790">
        <f t="shared" si="6"/>
        <v>0</v>
      </c>
      <c r="N149" s="829">
        <f t="shared" si="6"/>
        <v>0</v>
      </c>
      <c r="O149" s="819"/>
      <c r="P149" s="167"/>
    </row>
    <row r="150" spans="1:16" ht="18.75" customHeight="1" x14ac:dyDescent="0.15">
      <c r="A150" s="149"/>
      <c r="B150" s="216"/>
      <c r="C150" s="217"/>
      <c r="D150" s="318"/>
      <c r="E150" s="487"/>
      <c r="F150" s="493"/>
      <c r="G150" s="334"/>
      <c r="H150" s="455"/>
      <c r="I150" s="766"/>
      <c r="J150" s="456">
        <f t="shared" si="4"/>
        <v>0</v>
      </c>
      <c r="K150" s="779"/>
      <c r="L150" s="457">
        <f t="shared" si="5"/>
        <v>0</v>
      </c>
      <c r="M150" s="790">
        <f t="shared" si="6"/>
        <v>0</v>
      </c>
      <c r="N150" s="829">
        <f t="shared" si="6"/>
        <v>0</v>
      </c>
      <c r="O150" s="819"/>
      <c r="P150" s="167"/>
    </row>
    <row r="151" spans="1:16" ht="18.75" customHeight="1" x14ac:dyDescent="0.15">
      <c r="A151" s="149"/>
      <c r="B151" s="216"/>
      <c r="C151" s="217"/>
      <c r="D151" s="318"/>
      <c r="E151" s="487"/>
      <c r="F151" s="493"/>
      <c r="G151" s="334"/>
      <c r="H151" s="455"/>
      <c r="I151" s="766"/>
      <c r="J151" s="456">
        <f t="shared" si="4"/>
        <v>0</v>
      </c>
      <c r="K151" s="779"/>
      <c r="L151" s="457">
        <f t="shared" si="5"/>
        <v>0</v>
      </c>
      <c r="M151" s="790">
        <f t="shared" si="6"/>
        <v>0</v>
      </c>
      <c r="N151" s="829">
        <f t="shared" si="6"/>
        <v>0</v>
      </c>
      <c r="O151" s="819"/>
      <c r="P151" s="167"/>
    </row>
    <row r="152" spans="1:16" ht="18.75" customHeight="1" x14ac:dyDescent="0.15">
      <c r="A152" s="149"/>
      <c r="B152" s="216"/>
      <c r="C152" s="217"/>
      <c r="D152" s="318"/>
      <c r="E152" s="487"/>
      <c r="F152" s="493"/>
      <c r="G152" s="334"/>
      <c r="H152" s="455"/>
      <c r="I152" s="766"/>
      <c r="J152" s="456">
        <f t="shared" si="4"/>
        <v>0</v>
      </c>
      <c r="K152" s="779"/>
      <c r="L152" s="457">
        <f t="shared" si="5"/>
        <v>0</v>
      </c>
      <c r="M152" s="790">
        <f t="shared" si="6"/>
        <v>0</v>
      </c>
      <c r="N152" s="829">
        <f>J152-L152</f>
        <v>0</v>
      </c>
      <c r="O152" s="819"/>
      <c r="P152" s="167"/>
    </row>
    <row r="153" spans="1:16" ht="18.75" customHeight="1" x14ac:dyDescent="0.15">
      <c r="A153" s="149"/>
      <c r="B153" s="216"/>
      <c r="C153" s="217"/>
      <c r="D153" s="318"/>
      <c r="E153" s="487"/>
      <c r="F153" s="493"/>
      <c r="G153" s="334"/>
      <c r="H153" s="455"/>
      <c r="I153" s="766"/>
      <c r="J153" s="456">
        <f t="shared" si="4"/>
        <v>0</v>
      </c>
      <c r="K153" s="779"/>
      <c r="L153" s="457">
        <f t="shared" si="5"/>
        <v>0</v>
      </c>
      <c r="M153" s="790">
        <f t="shared" si="6"/>
        <v>0</v>
      </c>
      <c r="N153" s="829">
        <f t="shared" si="6"/>
        <v>0</v>
      </c>
      <c r="O153" s="819"/>
      <c r="P153" s="167"/>
    </row>
    <row r="154" spans="1:16" ht="18.75" customHeight="1" x14ac:dyDescent="0.15">
      <c r="A154" s="149"/>
      <c r="B154" s="216"/>
      <c r="C154" s="217"/>
      <c r="D154" s="318"/>
      <c r="E154" s="487"/>
      <c r="F154" s="493"/>
      <c r="G154" s="334"/>
      <c r="H154" s="455"/>
      <c r="I154" s="766"/>
      <c r="J154" s="456">
        <f t="shared" si="4"/>
        <v>0</v>
      </c>
      <c r="K154" s="779"/>
      <c r="L154" s="457">
        <f t="shared" si="5"/>
        <v>0</v>
      </c>
      <c r="M154" s="790">
        <f t="shared" si="6"/>
        <v>0</v>
      </c>
      <c r="N154" s="829">
        <f t="shared" si="6"/>
        <v>0</v>
      </c>
      <c r="O154" s="819"/>
      <c r="P154" s="167"/>
    </row>
    <row r="155" spans="1:16" ht="18.75" customHeight="1" x14ac:dyDescent="0.15">
      <c r="A155" s="149"/>
      <c r="B155" s="216"/>
      <c r="C155" s="217"/>
      <c r="D155" s="318"/>
      <c r="E155" s="487"/>
      <c r="F155" s="493"/>
      <c r="G155" s="334"/>
      <c r="H155" s="455"/>
      <c r="I155" s="766"/>
      <c r="J155" s="456">
        <f t="shared" si="4"/>
        <v>0</v>
      </c>
      <c r="K155" s="779"/>
      <c r="L155" s="457">
        <f t="shared" si="5"/>
        <v>0</v>
      </c>
      <c r="M155" s="790">
        <f t="shared" si="6"/>
        <v>0</v>
      </c>
      <c r="N155" s="829">
        <f t="shared" si="6"/>
        <v>0</v>
      </c>
      <c r="O155" s="819"/>
      <c r="P155" s="167"/>
    </row>
    <row r="156" spans="1:16" ht="18.75" customHeight="1" x14ac:dyDescent="0.15">
      <c r="A156" s="149"/>
      <c r="B156" s="216"/>
      <c r="C156" s="217"/>
      <c r="D156" s="318"/>
      <c r="E156" s="487"/>
      <c r="F156" s="493"/>
      <c r="G156" s="334"/>
      <c r="H156" s="455"/>
      <c r="I156" s="766"/>
      <c r="J156" s="456">
        <f t="shared" si="4"/>
        <v>0</v>
      </c>
      <c r="K156" s="779"/>
      <c r="L156" s="457">
        <f t="shared" si="5"/>
        <v>0</v>
      </c>
      <c r="M156" s="790">
        <f t="shared" si="6"/>
        <v>0</v>
      </c>
      <c r="N156" s="829">
        <f t="shared" si="6"/>
        <v>0</v>
      </c>
      <c r="O156" s="819"/>
      <c r="P156" s="167"/>
    </row>
    <row r="157" spans="1:16" ht="18.75" customHeight="1" x14ac:dyDescent="0.15">
      <c r="A157" s="149"/>
      <c r="B157" s="216"/>
      <c r="C157" s="217"/>
      <c r="D157" s="318"/>
      <c r="E157" s="487"/>
      <c r="F157" s="493"/>
      <c r="G157" s="334"/>
      <c r="H157" s="455"/>
      <c r="I157" s="766"/>
      <c r="J157" s="456">
        <f t="shared" si="4"/>
        <v>0</v>
      </c>
      <c r="K157" s="779"/>
      <c r="L157" s="457">
        <f t="shared" si="5"/>
        <v>0</v>
      </c>
      <c r="M157" s="790">
        <f t="shared" si="6"/>
        <v>0</v>
      </c>
      <c r="N157" s="829">
        <f t="shared" si="6"/>
        <v>0</v>
      </c>
      <c r="O157" s="819"/>
      <c r="P157" s="167"/>
    </row>
    <row r="158" spans="1:16" ht="18.75" customHeight="1" x14ac:dyDescent="0.15">
      <c r="A158" s="149"/>
      <c r="B158" s="216"/>
      <c r="C158" s="217"/>
      <c r="D158" s="318"/>
      <c r="E158" s="487"/>
      <c r="F158" s="493"/>
      <c r="G158" s="334"/>
      <c r="H158" s="455"/>
      <c r="I158" s="766"/>
      <c r="J158" s="456">
        <f t="shared" si="4"/>
        <v>0</v>
      </c>
      <c r="K158" s="779"/>
      <c r="L158" s="457">
        <f t="shared" si="5"/>
        <v>0</v>
      </c>
      <c r="M158" s="790">
        <f t="shared" si="6"/>
        <v>0</v>
      </c>
      <c r="N158" s="829">
        <f t="shared" si="6"/>
        <v>0</v>
      </c>
      <c r="O158" s="819"/>
      <c r="P158" s="167"/>
    </row>
    <row r="159" spans="1:16" ht="18.75" customHeight="1" x14ac:dyDescent="0.15">
      <c r="A159" s="149"/>
      <c r="B159" s="216"/>
      <c r="C159" s="217"/>
      <c r="D159" s="318"/>
      <c r="E159" s="487"/>
      <c r="F159" s="493"/>
      <c r="G159" s="334"/>
      <c r="H159" s="455"/>
      <c r="I159" s="766"/>
      <c r="J159" s="456">
        <f t="shared" si="4"/>
        <v>0</v>
      </c>
      <c r="K159" s="779"/>
      <c r="L159" s="457">
        <f t="shared" si="5"/>
        <v>0</v>
      </c>
      <c r="M159" s="790">
        <f t="shared" si="6"/>
        <v>0</v>
      </c>
      <c r="N159" s="829">
        <f t="shared" si="6"/>
        <v>0</v>
      </c>
      <c r="O159" s="819"/>
      <c r="P159" s="167"/>
    </row>
    <row r="160" spans="1:16" ht="18.75" customHeight="1" x14ac:dyDescent="0.15">
      <c r="A160" s="149"/>
      <c r="B160" s="216"/>
      <c r="C160" s="217"/>
      <c r="D160" s="318"/>
      <c r="E160" s="487"/>
      <c r="F160" s="493"/>
      <c r="G160" s="334"/>
      <c r="H160" s="455"/>
      <c r="I160" s="766"/>
      <c r="J160" s="456">
        <f t="shared" si="4"/>
        <v>0</v>
      </c>
      <c r="K160" s="779"/>
      <c r="L160" s="457">
        <f t="shared" si="5"/>
        <v>0</v>
      </c>
      <c r="M160" s="790">
        <f t="shared" si="6"/>
        <v>0</v>
      </c>
      <c r="N160" s="829">
        <f t="shared" si="6"/>
        <v>0</v>
      </c>
      <c r="O160" s="819"/>
      <c r="P160" s="167"/>
    </row>
    <row r="161" spans="1:16" ht="18.75" customHeight="1" x14ac:dyDescent="0.15">
      <c r="A161" s="149"/>
      <c r="B161" s="216"/>
      <c r="C161" s="217"/>
      <c r="D161" s="318"/>
      <c r="E161" s="487"/>
      <c r="F161" s="493"/>
      <c r="G161" s="334"/>
      <c r="H161" s="455"/>
      <c r="I161" s="766"/>
      <c r="J161" s="456">
        <f t="shared" si="4"/>
        <v>0</v>
      </c>
      <c r="K161" s="779"/>
      <c r="L161" s="457">
        <f t="shared" si="5"/>
        <v>0</v>
      </c>
      <c r="M161" s="790">
        <f t="shared" si="6"/>
        <v>0</v>
      </c>
      <c r="N161" s="829">
        <f t="shared" si="6"/>
        <v>0</v>
      </c>
      <c r="O161" s="819"/>
      <c r="P161" s="167"/>
    </row>
    <row r="162" spans="1:16" ht="18.75" customHeight="1" x14ac:dyDescent="0.15">
      <c r="A162" s="149"/>
      <c r="B162" s="216"/>
      <c r="C162" s="217"/>
      <c r="D162" s="318"/>
      <c r="E162" s="487"/>
      <c r="F162" s="493"/>
      <c r="G162" s="334"/>
      <c r="H162" s="455"/>
      <c r="I162" s="766"/>
      <c r="J162" s="456">
        <f t="shared" si="4"/>
        <v>0</v>
      </c>
      <c r="K162" s="779"/>
      <c r="L162" s="457">
        <f t="shared" si="5"/>
        <v>0</v>
      </c>
      <c r="M162" s="790">
        <f t="shared" si="6"/>
        <v>0</v>
      </c>
      <c r="N162" s="829">
        <f>J162-L162</f>
        <v>0</v>
      </c>
      <c r="O162" s="819"/>
      <c r="P162" s="167"/>
    </row>
    <row r="163" spans="1:16" ht="18.75" customHeight="1" x14ac:dyDescent="0.15">
      <c r="A163" s="149"/>
      <c r="B163" s="216"/>
      <c r="C163" s="217"/>
      <c r="D163" s="318"/>
      <c r="E163" s="487"/>
      <c r="F163" s="493"/>
      <c r="G163" s="334"/>
      <c r="H163" s="455"/>
      <c r="I163" s="766"/>
      <c r="J163" s="456">
        <f t="shared" si="4"/>
        <v>0</v>
      </c>
      <c r="K163" s="779"/>
      <c r="L163" s="457">
        <f t="shared" si="5"/>
        <v>0</v>
      </c>
      <c r="M163" s="790">
        <f t="shared" si="6"/>
        <v>0</v>
      </c>
      <c r="N163" s="829">
        <f t="shared" si="6"/>
        <v>0</v>
      </c>
      <c r="O163" s="819"/>
      <c r="P163" s="167"/>
    </row>
    <row r="164" spans="1:16" ht="18.75" customHeight="1" x14ac:dyDescent="0.15">
      <c r="A164" s="149"/>
      <c r="B164" s="216"/>
      <c r="C164" s="217"/>
      <c r="D164" s="318"/>
      <c r="E164" s="487"/>
      <c r="F164" s="493"/>
      <c r="G164" s="334"/>
      <c r="H164" s="455"/>
      <c r="I164" s="766"/>
      <c r="J164" s="456">
        <f t="shared" si="4"/>
        <v>0</v>
      </c>
      <c r="K164" s="779"/>
      <c r="L164" s="457">
        <f t="shared" si="5"/>
        <v>0</v>
      </c>
      <c r="M164" s="790">
        <f t="shared" si="6"/>
        <v>0</v>
      </c>
      <c r="N164" s="829">
        <f t="shared" si="6"/>
        <v>0</v>
      </c>
      <c r="O164" s="819"/>
      <c r="P164" s="167"/>
    </row>
    <row r="165" spans="1:16" ht="18.75" customHeight="1" x14ac:dyDescent="0.15">
      <c r="A165" s="149"/>
      <c r="B165" s="216"/>
      <c r="C165" s="217"/>
      <c r="D165" s="318"/>
      <c r="E165" s="487"/>
      <c r="F165" s="493"/>
      <c r="G165" s="334"/>
      <c r="H165" s="455"/>
      <c r="I165" s="766"/>
      <c r="J165" s="456">
        <f t="shared" si="4"/>
        <v>0</v>
      </c>
      <c r="K165" s="779"/>
      <c r="L165" s="457">
        <f t="shared" si="5"/>
        <v>0</v>
      </c>
      <c r="M165" s="790">
        <f t="shared" si="6"/>
        <v>0</v>
      </c>
      <c r="N165" s="829">
        <f t="shared" si="6"/>
        <v>0</v>
      </c>
      <c r="O165" s="819"/>
      <c r="P165" s="167"/>
    </row>
    <row r="166" spans="1:16" ht="18.75" customHeight="1" x14ac:dyDescent="0.15">
      <c r="A166" s="149"/>
      <c r="B166" s="216"/>
      <c r="C166" s="217"/>
      <c r="D166" s="318"/>
      <c r="E166" s="487"/>
      <c r="F166" s="493"/>
      <c r="G166" s="334"/>
      <c r="H166" s="455"/>
      <c r="I166" s="766"/>
      <c r="J166" s="456">
        <f t="shared" si="4"/>
        <v>0</v>
      </c>
      <c r="K166" s="779"/>
      <c r="L166" s="457">
        <f t="shared" si="5"/>
        <v>0</v>
      </c>
      <c r="M166" s="790">
        <f t="shared" si="6"/>
        <v>0</v>
      </c>
      <c r="N166" s="829">
        <f t="shared" si="6"/>
        <v>0</v>
      </c>
      <c r="O166" s="819"/>
      <c r="P166" s="167"/>
    </row>
    <row r="167" spans="1:16" ht="18.75" customHeight="1" x14ac:dyDescent="0.15">
      <c r="A167" s="149"/>
      <c r="B167" s="216"/>
      <c r="C167" s="217"/>
      <c r="D167" s="318"/>
      <c r="E167" s="487"/>
      <c r="F167" s="493"/>
      <c r="G167" s="334"/>
      <c r="H167" s="455"/>
      <c r="I167" s="766"/>
      <c r="J167" s="456">
        <f t="shared" si="4"/>
        <v>0</v>
      </c>
      <c r="K167" s="779"/>
      <c r="L167" s="457">
        <f t="shared" si="5"/>
        <v>0</v>
      </c>
      <c r="M167" s="790">
        <f t="shared" si="6"/>
        <v>0</v>
      </c>
      <c r="N167" s="829">
        <f t="shared" si="6"/>
        <v>0</v>
      </c>
      <c r="O167" s="819"/>
      <c r="P167" s="167"/>
    </row>
    <row r="168" spans="1:16" ht="18.75" customHeight="1" x14ac:dyDescent="0.15">
      <c r="A168" s="149"/>
      <c r="B168" s="216"/>
      <c r="C168" s="217"/>
      <c r="D168" s="318"/>
      <c r="E168" s="487"/>
      <c r="F168" s="493"/>
      <c r="G168" s="334"/>
      <c r="H168" s="455"/>
      <c r="I168" s="766"/>
      <c r="J168" s="456">
        <f t="shared" si="4"/>
        <v>0</v>
      </c>
      <c r="K168" s="779"/>
      <c r="L168" s="457">
        <f t="shared" si="5"/>
        <v>0</v>
      </c>
      <c r="M168" s="790">
        <f t="shared" si="6"/>
        <v>0</v>
      </c>
      <c r="N168" s="829">
        <f t="shared" si="6"/>
        <v>0</v>
      </c>
      <c r="O168" s="819"/>
      <c r="P168" s="167"/>
    </row>
    <row r="169" spans="1:16" ht="18.75" customHeight="1" x14ac:dyDescent="0.15">
      <c r="A169" s="149"/>
      <c r="B169" s="216"/>
      <c r="C169" s="217"/>
      <c r="D169" s="318"/>
      <c r="E169" s="487"/>
      <c r="F169" s="493"/>
      <c r="G169" s="334"/>
      <c r="H169" s="455"/>
      <c r="I169" s="766"/>
      <c r="J169" s="456">
        <f t="shared" si="4"/>
        <v>0</v>
      </c>
      <c r="K169" s="779"/>
      <c r="L169" s="457">
        <f t="shared" si="5"/>
        <v>0</v>
      </c>
      <c r="M169" s="790">
        <f t="shared" si="6"/>
        <v>0</v>
      </c>
      <c r="N169" s="829">
        <f t="shared" si="6"/>
        <v>0</v>
      </c>
      <c r="O169" s="819"/>
      <c r="P169" s="167"/>
    </row>
    <row r="170" spans="1:16" ht="18.75" customHeight="1" x14ac:dyDescent="0.15">
      <c r="A170" s="149"/>
      <c r="B170" s="216"/>
      <c r="C170" s="217"/>
      <c r="D170" s="318"/>
      <c r="E170" s="487"/>
      <c r="F170" s="493"/>
      <c r="G170" s="334"/>
      <c r="H170" s="455"/>
      <c r="I170" s="766"/>
      <c r="J170" s="456">
        <f t="shared" si="4"/>
        <v>0</v>
      </c>
      <c r="K170" s="779"/>
      <c r="L170" s="457">
        <f t="shared" si="5"/>
        <v>0</v>
      </c>
      <c r="M170" s="790">
        <f t="shared" si="6"/>
        <v>0</v>
      </c>
      <c r="N170" s="829">
        <f t="shared" si="6"/>
        <v>0</v>
      </c>
      <c r="O170" s="819"/>
      <c r="P170" s="167"/>
    </row>
    <row r="171" spans="1:16" ht="18.75" customHeight="1" x14ac:dyDescent="0.15">
      <c r="A171" s="149"/>
      <c r="B171" s="216"/>
      <c r="C171" s="217"/>
      <c r="D171" s="318"/>
      <c r="E171" s="487"/>
      <c r="F171" s="493"/>
      <c r="G171" s="334"/>
      <c r="H171" s="455"/>
      <c r="I171" s="766"/>
      <c r="J171" s="456">
        <f t="shared" si="4"/>
        <v>0</v>
      </c>
      <c r="K171" s="779"/>
      <c r="L171" s="457">
        <f t="shared" si="5"/>
        <v>0</v>
      </c>
      <c r="M171" s="790">
        <f t="shared" si="6"/>
        <v>0</v>
      </c>
      <c r="N171" s="829">
        <f t="shared" si="6"/>
        <v>0</v>
      </c>
      <c r="O171" s="819"/>
      <c r="P171" s="167"/>
    </row>
    <row r="172" spans="1:16" ht="18.75" customHeight="1" x14ac:dyDescent="0.15">
      <c r="A172" s="149"/>
      <c r="B172" s="216"/>
      <c r="C172" s="217"/>
      <c r="D172" s="318"/>
      <c r="E172" s="487"/>
      <c r="F172" s="493"/>
      <c r="G172" s="334"/>
      <c r="H172" s="455"/>
      <c r="I172" s="766"/>
      <c r="J172" s="456">
        <f t="shared" si="4"/>
        <v>0</v>
      </c>
      <c r="K172" s="779"/>
      <c r="L172" s="457">
        <f t="shared" si="5"/>
        <v>0</v>
      </c>
      <c r="M172" s="790">
        <f t="shared" si="6"/>
        <v>0</v>
      </c>
      <c r="N172" s="829">
        <f>J172-L172</f>
        <v>0</v>
      </c>
      <c r="O172" s="819"/>
      <c r="P172" s="167"/>
    </row>
    <row r="173" spans="1:16" ht="18.75" customHeight="1" x14ac:dyDescent="0.15">
      <c r="A173" s="149"/>
      <c r="B173" s="216"/>
      <c r="C173" s="217"/>
      <c r="D173" s="318"/>
      <c r="E173" s="487"/>
      <c r="F173" s="493"/>
      <c r="G173" s="334"/>
      <c r="H173" s="455"/>
      <c r="I173" s="766"/>
      <c r="J173" s="456">
        <f t="shared" si="4"/>
        <v>0</v>
      </c>
      <c r="K173" s="779"/>
      <c r="L173" s="457">
        <f t="shared" si="5"/>
        <v>0</v>
      </c>
      <c r="M173" s="790">
        <f t="shared" si="6"/>
        <v>0</v>
      </c>
      <c r="N173" s="829">
        <f t="shared" si="6"/>
        <v>0</v>
      </c>
      <c r="O173" s="819"/>
      <c r="P173" s="167"/>
    </row>
    <row r="174" spans="1:16" ht="18.75" customHeight="1" x14ac:dyDescent="0.15">
      <c r="A174" s="149"/>
      <c r="B174" s="216"/>
      <c r="C174" s="217"/>
      <c r="D174" s="318"/>
      <c r="E174" s="487"/>
      <c r="F174" s="493"/>
      <c r="G174" s="334"/>
      <c r="H174" s="455"/>
      <c r="I174" s="766"/>
      <c r="J174" s="456">
        <f t="shared" si="4"/>
        <v>0</v>
      </c>
      <c r="K174" s="779"/>
      <c r="L174" s="457">
        <f t="shared" si="5"/>
        <v>0</v>
      </c>
      <c r="M174" s="790">
        <f t="shared" si="6"/>
        <v>0</v>
      </c>
      <c r="N174" s="829">
        <f t="shared" si="6"/>
        <v>0</v>
      </c>
      <c r="O174" s="819"/>
      <c r="P174" s="167"/>
    </row>
    <row r="175" spans="1:16" ht="18.75" customHeight="1" x14ac:dyDescent="0.15">
      <c r="A175" s="149"/>
      <c r="B175" s="216"/>
      <c r="C175" s="217"/>
      <c r="D175" s="318"/>
      <c r="E175" s="487"/>
      <c r="F175" s="493"/>
      <c r="G175" s="334"/>
      <c r="H175" s="455"/>
      <c r="I175" s="766"/>
      <c r="J175" s="456">
        <f t="shared" si="4"/>
        <v>0</v>
      </c>
      <c r="K175" s="779"/>
      <c r="L175" s="457">
        <f t="shared" si="5"/>
        <v>0</v>
      </c>
      <c r="M175" s="790">
        <f t="shared" si="6"/>
        <v>0</v>
      </c>
      <c r="N175" s="829">
        <f t="shared" si="6"/>
        <v>0</v>
      </c>
      <c r="O175" s="819"/>
      <c r="P175" s="167"/>
    </row>
    <row r="176" spans="1:16" ht="18.75" customHeight="1" x14ac:dyDescent="0.15">
      <c r="A176" s="149"/>
      <c r="B176" s="216"/>
      <c r="C176" s="217"/>
      <c r="D176" s="318"/>
      <c r="E176" s="487"/>
      <c r="F176" s="493"/>
      <c r="G176" s="334"/>
      <c r="H176" s="455"/>
      <c r="I176" s="766"/>
      <c r="J176" s="456">
        <f t="shared" si="4"/>
        <v>0</v>
      </c>
      <c r="K176" s="779"/>
      <c r="L176" s="457">
        <f t="shared" si="5"/>
        <v>0</v>
      </c>
      <c r="M176" s="790">
        <f t="shared" si="6"/>
        <v>0</v>
      </c>
      <c r="N176" s="829">
        <f t="shared" si="6"/>
        <v>0</v>
      </c>
      <c r="O176" s="819"/>
      <c r="P176" s="167"/>
    </row>
    <row r="177" spans="1:16" ht="18.75" customHeight="1" x14ac:dyDescent="0.15">
      <c r="A177" s="149"/>
      <c r="B177" s="216"/>
      <c r="C177" s="217"/>
      <c r="D177" s="318"/>
      <c r="E177" s="487"/>
      <c r="F177" s="493"/>
      <c r="G177" s="334"/>
      <c r="H177" s="455"/>
      <c r="I177" s="766"/>
      <c r="J177" s="456">
        <f t="shared" si="4"/>
        <v>0</v>
      </c>
      <c r="K177" s="779"/>
      <c r="L177" s="457">
        <f t="shared" si="5"/>
        <v>0</v>
      </c>
      <c r="M177" s="790">
        <f t="shared" si="6"/>
        <v>0</v>
      </c>
      <c r="N177" s="829">
        <f t="shared" si="6"/>
        <v>0</v>
      </c>
      <c r="O177" s="819"/>
      <c r="P177" s="167"/>
    </row>
    <row r="178" spans="1:16" ht="18.75" customHeight="1" x14ac:dyDescent="0.15">
      <c r="A178" s="149"/>
      <c r="B178" s="216"/>
      <c r="C178" s="217"/>
      <c r="D178" s="318"/>
      <c r="E178" s="487"/>
      <c r="F178" s="493"/>
      <c r="G178" s="334"/>
      <c r="H178" s="455"/>
      <c r="I178" s="766"/>
      <c r="J178" s="456">
        <f t="shared" si="4"/>
        <v>0</v>
      </c>
      <c r="K178" s="779"/>
      <c r="L178" s="457">
        <f t="shared" si="5"/>
        <v>0</v>
      </c>
      <c r="M178" s="790">
        <f t="shared" si="6"/>
        <v>0</v>
      </c>
      <c r="N178" s="829">
        <f t="shared" si="6"/>
        <v>0</v>
      </c>
      <c r="O178" s="819"/>
      <c r="P178" s="167"/>
    </row>
    <row r="179" spans="1:16" ht="18.75" customHeight="1" x14ac:dyDescent="0.15">
      <c r="A179" s="149"/>
      <c r="B179" s="216"/>
      <c r="C179" s="217"/>
      <c r="D179" s="318"/>
      <c r="E179" s="487"/>
      <c r="F179" s="493"/>
      <c r="G179" s="334"/>
      <c r="H179" s="455"/>
      <c r="I179" s="766"/>
      <c r="J179" s="456">
        <f t="shared" si="4"/>
        <v>0</v>
      </c>
      <c r="K179" s="779"/>
      <c r="L179" s="457">
        <f t="shared" si="5"/>
        <v>0</v>
      </c>
      <c r="M179" s="790">
        <f t="shared" si="6"/>
        <v>0</v>
      </c>
      <c r="N179" s="829">
        <f t="shared" si="6"/>
        <v>0</v>
      </c>
      <c r="O179" s="819"/>
      <c r="P179" s="167"/>
    </row>
    <row r="180" spans="1:16" ht="18.75" customHeight="1" x14ac:dyDescent="0.15">
      <c r="A180" s="149"/>
      <c r="B180" s="216"/>
      <c r="C180" s="217"/>
      <c r="D180" s="318"/>
      <c r="E180" s="487"/>
      <c r="F180" s="493"/>
      <c r="G180" s="334"/>
      <c r="H180" s="455"/>
      <c r="I180" s="766"/>
      <c r="J180" s="456">
        <f t="shared" si="4"/>
        <v>0</v>
      </c>
      <c r="K180" s="779"/>
      <c r="L180" s="457">
        <f t="shared" si="5"/>
        <v>0</v>
      </c>
      <c r="M180" s="790">
        <f t="shared" si="6"/>
        <v>0</v>
      </c>
      <c r="N180" s="829">
        <f t="shared" si="6"/>
        <v>0</v>
      </c>
      <c r="O180" s="819"/>
      <c r="P180" s="167"/>
    </row>
    <row r="181" spans="1:16" ht="18.75" customHeight="1" x14ac:dyDescent="0.15">
      <c r="A181" s="149"/>
      <c r="B181" s="216"/>
      <c r="C181" s="217"/>
      <c r="D181" s="318"/>
      <c r="E181" s="353" t="s">
        <v>418</v>
      </c>
      <c r="F181" s="182" t="s">
        <v>183</v>
      </c>
      <c r="G181" s="334"/>
      <c r="H181" s="455"/>
      <c r="I181" s="766"/>
      <c r="J181" s="459">
        <f>SUMIFS(J141:J180,D141:D180,"設備（部材）")</f>
        <v>0</v>
      </c>
      <c r="K181" s="779"/>
      <c r="L181" s="460">
        <f>SUMIFS(L141:L180,D141:D180,"設備（部材）")</f>
        <v>0</v>
      </c>
      <c r="M181" s="790"/>
      <c r="N181" s="831">
        <f>J181-L181</f>
        <v>0</v>
      </c>
      <c r="O181" s="819"/>
      <c r="P181" s="167"/>
    </row>
    <row r="182" spans="1:16" ht="18.75" customHeight="1" x14ac:dyDescent="0.15">
      <c r="A182" s="149"/>
      <c r="B182" s="216"/>
      <c r="C182" s="217"/>
      <c r="D182" s="318"/>
      <c r="E182" s="353" t="s">
        <v>184</v>
      </c>
      <c r="F182" s="182" t="s">
        <v>183</v>
      </c>
      <c r="G182" s="334"/>
      <c r="H182" s="455"/>
      <c r="I182" s="766"/>
      <c r="J182" s="459">
        <f>SUMIFS(J141:J180,D141:D180,"工事")</f>
        <v>0</v>
      </c>
      <c r="K182" s="779"/>
      <c r="L182" s="460">
        <f>SUMIFS(L141:L180,D141:D180,"工事")</f>
        <v>0</v>
      </c>
      <c r="M182" s="790"/>
      <c r="N182" s="831">
        <f>J182-L182</f>
        <v>0</v>
      </c>
      <c r="O182" s="819"/>
      <c r="P182" s="167"/>
    </row>
    <row r="183" spans="1:16" ht="18.75" customHeight="1" thickBot="1" x14ac:dyDescent="0.2">
      <c r="A183" s="149"/>
      <c r="B183" s="218"/>
      <c r="C183" s="219"/>
      <c r="D183" s="319"/>
      <c r="E183" s="354" t="s">
        <v>180</v>
      </c>
      <c r="F183" s="355" t="s">
        <v>181</v>
      </c>
      <c r="G183" s="345"/>
      <c r="H183" s="489"/>
      <c r="I183" s="774"/>
      <c r="J183" s="494">
        <f>J181+J182</f>
        <v>0</v>
      </c>
      <c r="K183" s="786"/>
      <c r="L183" s="495">
        <f>L181+L182</f>
        <v>0</v>
      </c>
      <c r="M183" s="804"/>
      <c r="N183" s="832">
        <f>J183-L183</f>
        <v>0</v>
      </c>
      <c r="O183" s="838"/>
      <c r="P183" s="167"/>
    </row>
    <row r="184" spans="1:16" ht="18.75" customHeight="1" x14ac:dyDescent="0.15">
      <c r="A184" s="149"/>
      <c r="B184" s="183"/>
      <c r="C184" s="184"/>
      <c r="D184" s="316"/>
      <c r="E184" s="487"/>
      <c r="F184" s="496" t="s">
        <v>182</v>
      </c>
      <c r="G184" s="344"/>
      <c r="H184" s="488"/>
      <c r="I184" s="773"/>
      <c r="J184" s="481"/>
      <c r="K184" s="785"/>
      <c r="L184" s="482"/>
      <c r="M184" s="803"/>
      <c r="N184" s="828"/>
      <c r="O184" s="837"/>
      <c r="P184" s="167"/>
    </row>
    <row r="185" spans="1:16" ht="18.75" customHeight="1" x14ac:dyDescent="0.15">
      <c r="A185" s="149"/>
      <c r="B185" s="216"/>
      <c r="C185" s="217"/>
      <c r="D185" s="318"/>
      <c r="E185" s="487"/>
      <c r="F185" s="493"/>
      <c r="G185" s="334"/>
      <c r="H185" s="455"/>
      <c r="I185" s="766"/>
      <c r="J185" s="456">
        <f t="shared" ref="J185:J214" si="7">ROUNDDOWN(H185*I185,0)</f>
        <v>0</v>
      </c>
      <c r="K185" s="779"/>
      <c r="L185" s="457">
        <f t="shared" ref="L185:L214" si="8">ROUNDDOWN(H185*K185,0)</f>
        <v>0</v>
      </c>
      <c r="M185" s="790">
        <f>I185-K185</f>
        <v>0</v>
      </c>
      <c r="N185" s="829">
        <f>J185-L185</f>
        <v>0</v>
      </c>
      <c r="O185" s="819"/>
      <c r="P185" s="167"/>
    </row>
    <row r="186" spans="1:16" ht="18.75" customHeight="1" x14ac:dyDescent="0.15">
      <c r="A186" s="149"/>
      <c r="B186" s="216"/>
      <c r="C186" s="217"/>
      <c r="D186" s="318"/>
      <c r="E186" s="487"/>
      <c r="F186" s="493"/>
      <c r="G186" s="334"/>
      <c r="H186" s="455"/>
      <c r="I186" s="766"/>
      <c r="J186" s="456">
        <f t="shared" si="7"/>
        <v>0</v>
      </c>
      <c r="K186" s="779"/>
      <c r="L186" s="457">
        <f t="shared" si="8"/>
        <v>0</v>
      </c>
      <c r="M186" s="790">
        <f t="shared" ref="M186:N214" si="9">I186-K186</f>
        <v>0</v>
      </c>
      <c r="N186" s="829">
        <f t="shared" si="9"/>
        <v>0</v>
      </c>
      <c r="O186" s="819"/>
      <c r="P186" s="167"/>
    </row>
    <row r="187" spans="1:16" ht="18.75" customHeight="1" x14ac:dyDescent="0.15">
      <c r="A187" s="149"/>
      <c r="B187" s="216"/>
      <c r="C187" s="217"/>
      <c r="D187" s="318"/>
      <c r="E187" s="487"/>
      <c r="F187" s="493"/>
      <c r="G187" s="334"/>
      <c r="H187" s="455"/>
      <c r="I187" s="766"/>
      <c r="J187" s="456">
        <f t="shared" si="7"/>
        <v>0</v>
      </c>
      <c r="K187" s="779"/>
      <c r="L187" s="457">
        <f t="shared" si="8"/>
        <v>0</v>
      </c>
      <c r="M187" s="790">
        <f t="shared" si="9"/>
        <v>0</v>
      </c>
      <c r="N187" s="829">
        <f t="shared" si="9"/>
        <v>0</v>
      </c>
      <c r="O187" s="819"/>
      <c r="P187" s="167"/>
    </row>
    <row r="188" spans="1:16" ht="18.75" customHeight="1" x14ac:dyDescent="0.15">
      <c r="A188" s="149"/>
      <c r="B188" s="216"/>
      <c r="C188" s="217"/>
      <c r="D188" s="318"/>
      <c r="E188" s="487"/>
      <c r="F188" s="493"/>
      <c r="G188" s="334"/>
      <c r="H188" s="455"/>
      <c r="I188" s="766"/>
      <c r="J188" s="456">
        <f t="shared" si="7"/>
        <v>0</v>
      </c>
      <c r="K188" s="779"/>
      <c r="L188" s="457">
        <f t="shared" si="8"/>
        <v>0</v>
      </c>
      <c r="M188" s="790">
        <f t="shared" si="9"/>
        <v>0</v>
      </c>
      <c r="N188" s="829">
        <f t="shared" si="9"/>
        <v>0</v>
      </c>
      <c r="O188" s="819"/>
      <c r="P188" s="167"/>
    </row>
    <row r="189" spans="1:16" ht="18.75" customHeight="1" x14ac:dyDescent="0.15">
      <c r="A189" s="149"/>
      <c r="B189" s="216"/>
      <c r="C189" s="217"/>
      <c r="D189" s="318"/>
      <c r="E189" s="487"/>
      <c r="F189" s="493"/>
      <c r="G189" s="334"/>
      <c r="H189" s="455"/>
      <c r="I189" s="766"/>
      <c r="J189" s="456">
        <f t="shared" si="7"/>
        <v>0</v>
      </c>
      <c r="K189" s="779"/>
      <c r="L189" s="457">
        <f t="shared" si="8"/>
        <v>0</v>
      </c>
      <c r="M189" s="790">
        <f t="shared" si="9"/>
        <v>0</v>
      </c>
      <c r="N189" s="829">
        <f t="shared" si="9"/>
        <v>0</v>
      </c>
      <c r="O189" s="819"/>
      <c r="P189" s="167"/>
    </row>
    <row r="190" spans="1:16" ht="18.75" customHeight="1" x14ac:dyDescent="0.15">
      <c r="A190" s="149"/>
      <c r="B190" s="216"/>
      <c r="C190" s="217"/>
      <c r="D190" s="318"/>
      <c r="E190" s="487"/>
      <c r="F190" s="493"/>
      <c r="G190" s="334"/>
      <c r="H190" s="455"/>
      <c r="I190" s="766"/>
      <c r="J190" s="456">
        <f t="shared" si="7"/>
        <v>0</v>
      </c>
      <c r="K190" s="779"/>
      <c r="L190" s="457">
        <f t="shared" si="8"/>
        <v>0</v>
      </c>
      <c r="M190" s="790">
        <f t="shared" si="9"/>
        <v>0</v>
      </c>
      <c r="N190" s="829">
        <f t="shared" si="9"/>
        <v>0</v>
      </c>
      <c r="O190" s="819"/>
      <c r="P190" s="167"/>
    </row>
    <row r="191" spans="1:16" ht="18.75" customHeight="1" x14ac:dyDescent="0.15">
      <c r="A191" s="149"/>
      <c r="B191" s="216"/>
      <c r="C191" s="217"/>
      <c r="D191" s="318"/>
      <c r="E191" s="487"/>
      <c r="F191" s="493"/>
      <c r="G191" s="334"/>
      <c r="H191" s="455"/>
      <c r="I191" s="766"/>
      <c r="J191" s="456">
        <f t="shared" si="7"/>
        <v>0</v>
      </c>
      <c r="K191" s="779"/>
      <c r="L191" s="457">
        <f t="shared" si="8"/>
        <v>0</v>
      </c>
      <c r="M191" s="790">
        <f t="shared" si="9"/>
        <v>0</v>
      </c>
      <c r="N191" s="829">
        <f t="shared" si="9"/>
        <v>0</v>
      </c>
      <c r="O191" s="819"/>
      <c r="P191" s="167"/>
    </row>
    <row r="192" spans="1:16" ht="18.75" customHeight="1" x14ac:dyDescent="0.15">
      <c r="A192" s="149"/>
      <c r="B192" s="216"/>
      <c r="C192" s="217"/>
      <c r="D192" s="318"/>
      <c r="E192" s="487"/>
      <c r="F192" s="493"/>
      <c r="G192" s="334"/>
      <c r="H192" s="455"/>
      <c r="I192" s="766"/>
      <c r="J192" s="456">
        <f t="shared" si="7"/>
        <v>0</v>
      </c>
      <c r="K192" s="779"/>
      <c r="L192" s="457">
        <f t="shared" si="8"/>
        <v>0</v>
      </c>
      <c r="M192" s="790">
        <f t="shared" si="9"/>
        <v>0</v>
      </c>
      <c r="N192" s="829">
        <f t="shared" si="9"/>
        <v>0</v>
      </c>
      <c r="O192" s="819"/>
      <c r="P192" s="167"/>
    </row>
    <row r="193" spans="1:16" ht="18.75" customHeight="1" x14ac:dyDescent="0.15">
      <c r="A193" s="149"/>
      <c r="B193" s="216"/>
      <c r="C193" s="217"/>
      <c r="D193" s="318"/>
      <c r="E193" s="487"/>
      <c r="F193" s="493"/>
      <c r="G193" s="334"/>
      <c r="H193" s="455"/>
      <c r="I193" s="766"/>
      <c r="J193" s="456">
        <f t="shared" si="7"/>
        <v>0</v>
      </c>
      <c r="K193" s="779"/>
      <c r="L193" s="457">
        <f t="shared" si="8"/>
        <v>0</v>
      </c>
      <c r="M193" s="790">
        <f t="shared" si="9"/>
        <v>0</v>
      </c>
      <c r="N193" s="829">
        <f t="shared" si="9"/>
        <v>0</v>
      </c>
      <c r="O193" s="819"/>
      <c r="P193" s="167"/>
    </row>
    <row r="194" spans="1:16" ht="18.75" customHeight="1" x14ac:dyDescent="0.15">
      <c r="A194" s="149"/>
      <c r="B194" s="216"/>
      <c r="C194" s="217"/>
      <c r="D194" s="318"/>
      <c r="E194" s="487"/>
      <c r="F194" s="493"/>
      <c r="G194" s="334"/>
      <c r="H194" s="455"/>
      <c r="I194" s="766"/>
      <c r="J194" s="456">
        <f t="shared" si="7"/>
        <v>0</v>
      </c>
      <c r="K194" s="779"/>
      <c r="L194" s="457">
        <f t="shared" si="8"/>
        <v>0</v>
      </c>
      <c r="M194" s="790">
        <f t="shared" si="9"/>
        <v>0</v>
      </c>
      <c r="N194" s="829">
        <f t="shared" si="9"/>
        <v>0</v>
      </c>
      <c r="O194" s="819"/>
      <c r="P194" s="167"/>
    </row>
    <row r="195" spans="1:16" ht="18.75" customHeight="1" x14ac:dyDescent="0.15">
      <c r="A195" s="149"/>
      <c r="B195" s="216"/>
      <c r="C195" s="217"/>
      <c r="D195" s="318"/>
      <c r="E195" s="487"/>
      <c r="F195" s="493"/>
      <c r="G195" s="334"/>
      <c r="H195" s="455"/>
      <c r="I195" s="766"/>
      <c r="J195" s="456">
        <f t="shared" si="7"/>
        <v>0</v>
      </c>
      <c r="K195" s="779"/>
      <c r="L195" s="457">
        <f t="shared" si="8"/>
        <v>0</v>
      </c>
      <c r="M195" s="790">
        <f t="shared" si="9"/>
        <v>0</v>
      </c>
      <c r="N195" s="829">
        <f t="shared" si="9"/>
        <v>0</v>
      </c>
      <c r="O195" s="819"/>
      <c r="P195" s="167"/>
    </row>
    <row r="196" spans="1:16" ht="18.75" customHeight="1" x14ac:dyDescent="0.15">
      <c r="A196" s="149"/>
      <c r="B196" s="216"/>
      <c r="C196" s="217"/>
      <c r="D196" s="318"/>
      <c r="E196" s="487"/>
      <c r="F196" s="493"/>
      <c r="G196" s="334"/>
      <c r="H196" s="455"/>
      <c r="I196" s="766"/>
      <c r="J196" s="456">
        <f t="shared" si="7"/>
        <v>0</v>
      </c>
      <c r="K196" s="779"/>
      <c r="L196" s="457">
        <f t="shared" si="8"/>
        <v>0</v>
      </c>
      <c r="M196" s="790">
        <f t="shared" si="9"/>
        <v>0</v>
      </c>
      <c r="N196" s="829">
        <f t="shared" si="9"/>
        <v>0</v>
      </c>
      <c r="O196" s="819"/>
      <c r="P196" s="167"/>
    </row>
    <row r="197" spans="1:16" ht="18.75" customHeight="1" x14ac:dyDescent="0.15">
      <c r="A197" s="149"/>
      <c r="B197" s="216"/>
      <c r="C197" s="217"/>
      <c r="D197" s="318"/>
      <c r="E197" s="487"/>
      <c r="F197" s="493"/>
      <c r="G197" s="334"/>
      <c r="H197" s="455"/>
      <c r="I197" s="766"/>
      <c r="J197" s="456">
        <f t="shared" si="7"/>
        <v>0</v>
      </c>
      <c r="K197" s="779"/>
      <c r="L197" s="457">
        <f t="shared" si="8"/>
        <v>0</v>
      </c>
      <c r="M197" s="790">
        <f t="shared" si="9"/>
        <v>0</v>
      </c>
      <c r="N197" s="829">
        <f t="shared" si="9"/>
        <v>0</v>
      </c>
      <c r="O197" s="819"/>
      <c r="P197" s="167"/>
    </row>
    <row r="198" spans="1:16" ht="18.75" customHeight="1" x14ac:dyDescent="0.15">
      <c r="A198" s="149"/>
      <c r="B198" s="216"/>
      <c r="C198" s="217"/>
      <c r="D198" s="318"/>
      <c r="E198" s="487"/>
      <c r="F198" s="493"/>
      <c r="G198" s="334"/>
      <c r="H198" s="455"/>
      <c r="I198" s="766"/>
      <c r="J198" s="456">
        <f t="shared" si="7"/>
        <v>0</v>
      </c>
      <c r="K198" s="779"/>
      <c r="L198" s="457">
        <f t="shared" si="8"/>
        <v>0</v>
      </c>
      <c r="M198" s="790">
        <f t="shared" si="9"/>
        <v>0</v>
      </c>
      <c r="N198" s="829">
        <f t="shared" si="9"/>
        <v>0</v>
      </c>
      <c r="O198" s="819"/>
      <c r="P198" s="167"/>
    </row>
    <row r="199" spans="1:16" ht="18.75" customHeight="1" x14ac:dyDescent="0.15">
      <c r="A199" s="149"/>
      <c r="B199" s="216"/>
      <c r="C199" s="217"/>
      <c r="D199" s="318"/>
      <c r="E199" s="487"/>
      <c r="F199" s="493"/>
      <c r="G199" s="334"/>
      <c r="H199" s="455"/>
      <c r="I199" s="766"/>
      <c r="J199" s="456">
        <f t="shared" si="7"/>
        <v>0</v>
      </c>
      <c r="K199" s="779"/>
      <c r="L199" s="457">
        <f t="shared" si="8"/>
        <v>0</v>
      </c>
      <c r="M199" s="790">
        <f t="shared" si="9"/>
        <v>0</v>
      </c>
      <c r="N199" s="829">
        <f t="shared" si="9"/>
        <v>0</v>
      </c>
      <c r="O199" s="819"/>
      <c r="P199" s="167"/>
    </row>
    <row r="200" spans="1:16" ht="18.75" customHeight="1" x14ac:dyDescent="0.15">
      <c r="A200" s="149"/>
      <c r="B200" s="216"/>
      <c r="C200" s="217"/>
      <c r="D200" s="318"/>
      <c r="E200" s="487"/>
      <c r="F200" s="493"/>
      <c r="G200" s="334"/>
      <c r="H200" s="455"/>
      <c r="I200" s="766"/>
      <c r="J200" s="456">
        <f t="shared" si="7"/>
        <v>0</v>
      </c>
      <c r="K200" s="779"/>
      <c r="L200" s="457">
        <f t="shared" si="8"/>
        <v>0</v>
      </c>
      <c r="M200" s="790">
        <f t="shared" si="9"/>
        <v>0</v>
      </c>
      <c r="N200" s="829">
        <f t="shared" si="9"/>
        <v>0</v>
      </c>
      <c r="O200" s="819"/>
      <c r="P200" s="167"/>
    </row>
    <row r="201" spans="1:16" ht="18.75" customHeight="1" x14ac:dyDescent="0.15">
      <c r="A201" s="149"/>
      <c r="B201" s="216"/>
      <c r="C201" s="217"/>
      <c r="D201" s="318"/>
      <c r="E201" s="487"/>
      <c r="F201" s="493"/>
      <c r="G201" s="334"/>
      <c r="H201" s="455"/>
      <c r="I201" s="766"/>
      <c r="J201" s="456">
        <f t="shared" si="7"/>
        <v>0</v>
      </c>
      <c r="K201" s="779"/>
      <c r="L201" s="457">
        <f t="shared" si="8"/>
        <v>0</v>
      </c>
      <c r="M201" s="790">
        <f t="shared" si="9"/>
        <v>0</v>
      </c>
      <c r="N201" s="829">
        <f t="shared" si="9"/>
        <v>0</v>
      </c>
      <c r="O201" s="819"/>
      <c r="P201" s="167"/>
    </row>
    <row r="202" spans="1:16" ht="18.75" customHeight="1" x14ac:dyDescent="0.15">
      <c r="A202" s="149"/>
      <c r="B202" s="216"/>
      <c r="C202" s="217"/>
      <c r="D202" s="318"/>
      <c r="E202" s="487"/>
      <c r="F202" s="493"/>
      <c r="G202" s="334"/>
      <c r="H202" s="455"/>
      <c r="I202" s="766"/>
      <c r="J202" s="456">
        <f t="shared" si="7"/>
        <v>0</v>
      </c>
      <c r="K202" s="779"/>
      <c r="L202" s="457">
        <f t="shared" si="8"/>
        <v>0</v>
      </c>
      <c r="M202" s="790">
        <f t="shared" si="9"/>
        <v>0</v>
      </c>
      <c r="N202" s="829">
        <f t="shared" si="9"/>
        <v>0</v>
      </c>
      <c r="O202" s="819"/>
      <c r="P202" s="167"/>
    </row>
    <row r="203" spans="1:16" ht="18.75" customHeight="1" x14ac:dyDescent="0.15">
      <c r="A203" s="149"/>
      <c r="B203" s="216"/>
      <c r="C203" s="217"/>
      <c r="D203" s="318"/>
      <c r="E203" s="487"/>
      <c r="F203" s="493"/>
      <c r="G203" s="334"/>
      <c r="H203" s="455"/>
      <c r="I203" s="766"/>
      <c r="J203" s="456">
        <f t="shared" si="7"/>
        <v>0</v>
      </c>
      <c r="K203" s="779"/>
      <c r="L203" s="457">
        <f t="shared" si="8"/>
        <v>0</v>
      </c>
      <c r="M203" s="790">
        <f t="shared" si="9"/>
        <v>0</v>
      </c>
      <c r="N203" s="829">
        <f t="shared" si="9"/>
        <v>0</v>
      </c>
      <c r="O203" s="819"/>
      <c r="P203" s="167"/>
    </row>
    <row r="204" spans="1:16" ht="18.75" customHeight="1" x14ac:dyDescent="0.15">
      <c r="A204" s="149"/>
      <c r="B204" s="216"/>
      <c r="C204" s="217"/>
      <c r="D204" s="318"/>
      <c r="E204" s="487"/>
      <c r="F204" s="493"/>
      <c r="G204" s="334"/>
      <c r="H204" s="455"/>
      <c r="I204" s="766"/>
      <c r="J204" s="456">
        <f t="shared" si="7"/>
        <v>0</v>
      </c>
      <c r="K204" s="779"/>
      <c r="L204" s="457">
        <f t="shared" si="8"/>
        <v>0</v>
      </c>
      <c r="M204" s="790">
        <f t="shared" si="9"/>
        <v>0</v>
      </c>
      <c r="N204" s="829">
        <f t="shared" si="9"/>
        <v>0</v>
      </c>
      <c r="O204" s="819"/>
      <c r="P204" s="167"/>
    </row>
    <row r="205" spans="1:16" ht="18.75" customHeight="1" x14ac:dyDescent="0.15">
      <c r="A205" s="149"/>
      <c r="B205" s="216"/>
      <c r="C205" s="217"/>
      <c r="D205" s="318"/>
      <c r="E205" s="487"/>
      <c r="F205" s="493"/>
      <c r="G205" s="334"/>
      <c r="H205" s="455"/>
      <c r="I205" s="766"/>
      <c r="J205" s="456">
        <f t="shared" si="7"/>
        <v>0</v>
      </c>
      <c r="K205" s="779"/>
      <c r="L205" s="457">
        <f t="shared" si="8"/>
        <v>0</v>
      </c>
      <c r="M205" s="790">
        <f t="shared" si="9"/>
        <v>0</v>
      </c>
      <c r="N205" s="829">
        <f t="shared" si="9"/>
        <v>0</v>
      </c>
      <c r="O205" s="819"/>
      <c r="P205" s="167"/>
    </row>
    <row r="206" spans="1:16" ht="18.75" customHeight="1" x14ac:dyDescent="0.15">
      <c r="A206" s="149"/>
      <c r="B206" s="216"/>
      <c r="C206" s="217"/>
      <c r="D206" s="318"/>
      <c r="E206" s="487"/>
      <c r="F206" s="493"/>
      <c r="G206" s="334"/>
      <c r="H206" s="455"/>
      <c r="I206" s="766"/>
      <c r="J206" s="456">
        <f t="shared" si="7"/>
        <v>0</v>
      </c>
      <c r="K206" s="779"/>
      <c r="L206" s="457">
        <f t="shared" si="8"/>
        <v>0</v>
      </c>
      <c r="M206" s="790">
        <f t="shared" si="9"/>
        <v>0</v>
      </c>
      <c r="N206" s="829">
        <f t="shared" si="9"/>
        <v>0</v>
      </c>
      <c r="O206" s="819"/>
      <c r="P206" s="167"/>
    </row>
    <row r="207" spans="1:16" ht="18.75" customHeight="1" x14ac:dyDescent="0.15">
      <c r="A207" s="149"/>
      <c r="B207" s="216"/>
      <c r="C207" s="217"/>
      <c r="D207" s="318"/>
      <c r="E207" s="487"/>
      <c r="F207" s="493"/>
      <c r="G207" s="334"/>
      <c r="H207" s="455"/>
      <c r="I207" s="766"/>
      <c r="J207" s="456">
        <f t="shared" si="7"/>
        <v>0</v>
      </c>
      <c r="K207" s="779"/>
      <c r="L207" s="457">
        <f t="shared" si="8"/>
        <v>0</v>
      </c>
      <c r="M207" s="790">
        <f t="shared" si="9"/>
        <v>0</v>
      </c>
      <c r="N207" s="829">
        <f t="shared" si="9"/>
        <v>0</v>
      </c>
      <c r="O207" s="819"/>
      <c r="P207" s="167"/>
    </row>
    <row r="208" spans="1:16" ht="18.75" customHeight="1" x14ac:dyDescent="0.15">
      <c r="A208" s="149"/>
      <c r="B208" s="216"/>
      <c r="C208" s="217"/>
      <c r="D208" s="318"/>
      <c r="E208" s="487"/>
      <c r="F208" s="493"/>
      <c r="G208" s="334"/>
      <c r="H208" s="455"/>
      <c r="I208" s="766"/>
      <c r="J208" s="456">
        <f t="shared" si="7"/>
        <v>0</v>
      </c>
      <c r="K208" s="779"/>
      <c r="L208" s="457">
        <f t="shared" si="8"/>
        <v>0</v>
      </c>
      <c r="M208" s="790">
        <f t="shared" si="9"/>
        <v>0</v>
      </c>
      <c r="N208" s="829">
        <f t="shared" si="9"/>
        <v>0</v>
      </c>
      <c r="O208" s="819"/>
      <c r="P208" s="167"/>
    </row>
    <row r="209" spans="1:29" ht="18.75" customHeight="1" x14ac:dyDescent="0.15">
      <c r="A209" s="149"/>
      <c r="B209" s="216"/>
      <c r="C209" s="217"/>
      <c r="D209" s="318"/>
      <c r="E209" s="487"/>
      <c r="F209" s="493"/>
      <c r="G209" s="334"/>
      <c r="H209" s="455"/>
      <c r="I209" s="766"/>
      <c r="J209" s="456">
        <f t="shared" si="7"/>
        <v>0</v>
      </c>
      <c r="K209" s="779"/>
      <c r="L209" s="457">
        <f t="shared" si="8"/>
        <v>0</v>
      </c>
      <c r="M209" s="790">
        <f t="shared" si="9"/>
        <v>0</v>
      </c>
      <c r="N209" s="829">
        <f t="shared" si="9"/>
        <v>0</v>
      </c>
      <c r="O209" s="819"/>
      <c r="P209" s="170"/>
    </row>
    <row r="210" spans="1:29" ht="18.75" customHeight="1" x14ac:dyDescent="0.15">
      <c r="A210" s="149"/>
      <c r="B210" s="216"/>
      <c r="C210" s="217"/>
      <c r="D210" s="318"/>
      <c r="E210" s="487"/>
      <c r="F210" s="493"/>
      <c r="G210" s="334"/>
      <c r="H210" s="455"/>
      <c r="I210" s="766"/>
      <c r="J210" s="456">
        <f t="shared" si="7"/>
        <v>0</v>
      </c>
      <c r="K210" s="779"/>
      <c r="L210" s="457">
        <f t="shared" si="8"/>
        <v>0</v>
      </c>
      <c r="M210" s="790">
        <f t="shared" si="9"/>
        <v>0</v>
      </c>
      <c r="N210" s="829">
        <f t="shared" si="9"/>
        <v>0</v>
      </c>
      <c r="O210" s="819"/>
      <c r="P210" s="161"/>
    </row>
    <row r="211" spans="1:29" ht="18.75" customHeight="1" x14ac:dyDescent="0.15">
      <c r="A211" s="149"/>
      <c r="B211" s="216"/>
      <c r="C211" s="217"/>
      <c r="D211" s="318"/>
      <c r="E211" s="487"/>
      <c r="F211" s="493"/>
      <c r="G211" s="334"/>
      <c r="H211" s="455"/>
      <c r="I211" s="766"/>
      <c r="J211" s="456">
        <f t="shared" si="7"/>
        <v>0</v>
      </c>
      <c r="K211" s="779"/>
      <c r="L211" s="457">
        <f t="shared" si="8"/>
        <v>0</v>
      </c>
      <c r="M211" s="790">
        <f t="shared" si="9"/>
        <v>0</v>
      </c>
      <c r="N211" s="829">
        <f t="shared" si="9"/>
        <v>0</v>
      </c>
      <c r="O211" s="819"/>
      <c r="P211" s="170"/>
    </row>
    <row r="212" spans="1:29" s="135" customFormat="1" ht="18.75" customHeight="1" x14ac:dyDescent="0.15">
      <c r="A212" s="149"/>
      <c r="B212" s="216"/>
      <c r="C212" s="217"/>
      <c r="D212" s="318"/>
      <c r="E212" s="487"/>
      <c r="F212" s="493"/>
      <c r="G212" s="334"/>
      <c r="H212" s="455"/>
      <c r="I212" s="766"/>
      <c r="J212" s="456">
        <f t="shared" si="7"/>
        <v>0</v>
      </c>
      <c r="K212" s="779"/>
      <c r="L212" s="457">
        <f t="shared" si="8"/>
        <v>0</v>
      </c>
      <c r="M212" s="790">
        <f t="shared" si="9"/>
        <v>0</v>
      </c>
      <c r="N212" s="829">
        <f t="shared" si="9"/>
        <v>0</v>
      </c>
      <c r="O212" s="819"/>
      <c r="Q212" s="134"/>
      <c r="R212" s="134"/>
      <c r="S212" s="134"/>
      <c r="T212" s="134"/>
      <c r="U212" s="134"/>
      <c r="V212" s="134"/>
      <c r="W212" s="134"/>
      <c r="X212" s="134"/>
      <c r="Y212" s="134"/>
      <c r="Z212" s="134"/>
      <c r="AA212" s="134"/>
      <c r="AB212" s="134"/>
      <c r="AC212" s="134"/>
    </row>
    <row r="213" spans="1:29" s="135" customFormat="1" ht="18.75" customHeight="1" x14ac:dyDescent="0.15">
      <c r="A213" s="149"/>
      <c r="B213" s="216"/>
      <c r="C213" s="217"/>
      <c r="D213" s="318"/>
      <c r="E213" s="487"/>
      <c r="F213" s="493"/>
      <c r="G213" s="334"/>
      <c r="H213" s="455"/>
      <c r="I213" s="766"/>
      <c r="J213" s="456">
        <f t="shared" si="7"/>
        <v>0</v>
      </c>
      <c r="K213" s="779"/>
      <c r="L213" s="457">
        <f t="shared" si="8"/>
        <v>0</v>
      </c>
      <c r="M213" s="790">
        <f t="shared" si="9"/>
        <v>0</v>
      </c>
      <c r="N213" s="829">
        <f t="shared" si="9"/>
        <v>0</v>
      </c>
      <c r="O213" s="819"/>
      <c r="Q213" s="134"/>
      <c r="R213" s="134"/>
      <c r="S213" s="134"/>
      <c r="T213" s="134"/>
      <c r="U213" s="134"/>
      <c r="V213" s="134"/>
      <c r="W213" s="134"/>
      <c r="X213" s="134"/>
      <c r="Y213" s="134"/>
      <c r="Z213" s="134"/>
      <c r="AA213" s="134"/>
      <c r="AB213" s="134"/>
      <c r="AC213" s="134"/>
    </row>
    <row r="214" spans="1:29" s="135" customFormat="1" ht="18.75" customHeight="1" x14ac:dyDescent="0.15">
      <c r="A214" s="149"/>
      <c r="B214" s="216"/>
      <c r="C214" s="217"/>
      <c r="D214" s="318"/>
      <c r="E214" s="487"/>
      <c r="F214" s="493"/>
      <c r="G214" s="334"/>
      <c r="H214" s="455"/>
      <c r="I214" s="766"/>
      <c r="J214" s="456">
        <f t="shared" si="7"/>
        <v>0</v>
      </c>
      <c r="K214" s="779"/>
      <c r="L214" s="457">
        <f t="shared" si="8"/>
        <v>0</v>
      </c>
      <c r="M214" s="790">
        <f t="shared" si="9"/>
        <v>0</v>
      </c>
      <c r="N214" s="829">
        <f t="shared" si="9"/>
        <v>0</v>
      </c>
      <c r="O214" s="819"/>
      <c r="Q214" s="134"/>
      <c r="R214" s="134"/>
      <c r="S214" s="134"/>
      <c r="T214" s="134"/>
      <c r="U214" s="134"/>
      <c r="V214" s="134"/>
      <c r="W214" s="134"/>
      <c r="X214" s="134"/>
      <c r="Y214" s="134"/>
      <c r="Z214" s="134"/>
      <c r="AA214" s="134"/>
      <c r="AB214" s="134"/>
      <c r="AC214" s="134"/>
    </row>
    <row r="215" spans="1:29" s="135" customFormat="1" ht="18.75" customHeight="1" x14ac:dyDescent="0.15">
      <c r="A215" s="149"/>
      <c r="B215" s="216"/>
      <c r="C215" s="217"/>
      <c r="D215" s="318"/>
      <c r="E215" s="353" t="s">
        <v>418</v>
      </c>
      <c r="F215" s="182" t="s">
        <v>183</v>
      </c>
      <c r="G215" s="334"/>
      <c r="H215" s="455"/>
      <c r="I215" s="766"/>
      <c r="J215" s="459">
        <f>SUMIFS(J185:J214,D185:D214,"設備（部材）")</f>
        <v>0</v>
      </c>
      <c r="K215" s="779"/>
      <c r="L215" s="460">
        <f>SUMIFS(L185:L214,D185:D214,"設備（部材）")</f>
        <v>0</v>
      </c>
      <c r="M215" s="790"/>
      <c r="N215" s="831">
        <f>J215-L215</f>
        <v>0</v>
      </c>
      <c r="O215" s="819"/>
      <c r="Q215" s="134"/>
      <c r="R215" s="134"/>
      <c r="S215" s="134"/>
      <c r="T215" s="134"/>
      <c r="U215" s="134"/>
      <c r="V215" s="134"/>
      <c r="W215" s="134"/>
      <c r="X215" s="134"/>
      <c r="Y215" s="134"/>
      <c r="Z215" s="134"/>
      <c r="AA215" s="134"/>
      <c r="AB215" s="134"/>
      <c r="AC215" s="134"/>
    </row>
    <row r="216" spans="1:29" s="135" customFormat="1" ht="18.75" customHeight="1" x14ac:dyDescent="0.15">
      <c r="A216" s="149"/>
      <c r="B216" s="216"/>
      <c r="C216" s="217"/>
      <c r="D216" s="318"/>
      <c r="E216" s="353" t="s">
        <v>184</v>
      </c>
      <c r="F216" s="182" t="s">
        <v>183</v>
      </c>
      <c r="G216" s="334"/>
      <c r="H216" s="455"/>
      <c r="I216" s="766"/>
      <c r="J216" s="459">
        <f>SUMIFS(J185:J214,D185:D214,"工事")</f>
        <v>0</v>
      </c>
      <c r="K216" s="779"/>
      <c r="L216" s="460">
        <f>SUMIFS(L185:L214,D185:D214,"工事")</f>
        <v>0</v>
      </c>
      <c r="M216" s="790"/>
      <c r="N216" s="831">
        <f>J216-L216</f>
        <v>0</v>
      </c>
      <c r="O216" s="819"/>
      <c r="Q216" s="134"/>
      <c r="R216" s="134"/>
      <c r="S216" s="134"/>
      <c r="T216" s="134"/>
      <c r="U216" s="134"/>
      <c r="V216" s="134"/>
      <c r="W216" s="134"/>
      <c r="X216" s="134"/>
      <c r="Y216" s="134"/>
      <c r="Z216" s="134"/>
      <c r="AA216" s="134"/>
      <c r="AB216" s="134"/>
      <c r="AC216" s="134"/>
    </row>
    <row r="217" spans="1:29" s="135" customFormat="1" ht="18.75" customHeight="1" thickBot="1" x14ac:dyDescent="0.2">
      <c r="A217" s="149"/>
      <c r="B217" s="218"/>
      <c r="C217" s="219"/>
      <c r="D217" s="319"/>
      <c r="E217" s="354" t="s">
        <v>180</v>
      </c>
      <c r="F217" s="355" t="s">
        <v>181</v>
      </c>
      <c r="G217" s="345"/>
      <c r="H217" s="489"/>
      <c r="I217" s="774"/>
      <c r="J217" s="494">
        <f>J215+J216</f>
        <v>0</v>
      </c>
      <c r="K217" s="786"/>
      <c r="L217" s="495">
        <f>L215+L216</f>
        <v>0</v>
      </c>
      <c r="M217" s="804"/>
      <c r="N217" s="832">
        <f>J217-L217</f>
        <v>0</v>
      </c>
      <c r="O217" s="838"/>
      <c r="Q217" s="134"/>
      <c r="R217" s="134"/>
      <c r="S217" s="134"/>
      <c r="T217" s="134"/>
      <c r="U217" s="134"/>
      <c r="V217" s="134"/>
      <c r="W217" s="134"/>
      <c r="X217" s="134"/>
      <c r="Y217" s="134"/>
      <c r="Z217" s="134"/>
      <c r="AA217" s="134"/>
      <c r="AB217" s="134"/>
      <c r="AC217" s="134"/>
    </row>
    <row r="218" spans="1:29" ht="18.75" customHeight="1" x14ac:dyDescent="0.15">
      <c r="A218" s="149"/>
      <c r="B218" s="183"/>
      <c r="C218" s="184"/>
      <c r="D218" s="316"/>
      <c r="E218" s="487"/>
      <c r="F218" s="492" t="s">
        <v>182</v>
      </c>
      <c r="G218" s="334"/>
      <c r="H218" s="455"/>
      <c r="I218" s="766"/>
      <c r="J218" s="456"/>
      <c r="K218" s="779"/>
      <c r="L218" s="457"/>
      <c r="M218" s="790"/>
      <c r="N218" s="829"/>
      <c r="O218" s="819"/>
      <c r="P218" s="167"/>
    </row>
    <row r="219" spans="1:29" ht="18.75" customHeight="1" x14ac:dyDescent="0.15">
      <c r="A219" s="149"/>
      <c r="B219" s="216"/>
      <c r="C219" s="217"/>
      <c r="D219" s="318"/>
      <c r="E219" s="487"/>
      <c r="F219" s="493"/>
      <c r="G219" s="334"/>
      <c r="H219" s="455"/>
      <c r="I219" s="766"/>
      <c r="J219" s="456">
        <f t="shared" ref="J219:J248" si="10">ROUNDDOWN(H219*I219,0)</f>
        <v>0</v>
      </c>
      <c r="K219" s="779"/>
      <c r="L219" s="457">
        <f t="shared" ref="L219:L248" si="11">ROUNDDOWN(H219*K219,0)</f>
        <v>0</v>
      </c>
      <c r="M219" s="790">
        <f t="shared" ref="M219:N248" si="12">I219-K219</f>
        <v>0</v>
      </c>
      <c r="N219" s="829">
        <f t="shared" si="12"/>
        <v>0</v>
      </c>
      <c r="O219" s="819"/>
      <c r="P219" s="167"/>
    </row>
    <row r="220" spans="1:29" ht="18.75" customHeight="1" x14ac:dyDescent="0.15">
      <c r="A220" s="149"/>
      <c r="B220" s="216"/>
      <c r="C220" s="217"/>
      <c r="D220" s="318"/>
      <c r="E220" s="487"/>
      <c r="F220" s="493"/>
      <c r="G220" s="334"/>
      <c r="H220" s="455"/>
      <c r="I220" s="766"/>
      <c r="J220" s="456">
        <f t="shared" si="10"/>
        <v>0</v>
      </c>
      <c r="K220" s="779"/>
      <c r="L220" s="457">
        <f t="shared" si="11"/>
        <v>0</v>
      </c>
      <c r="M220" s="790">
        <f t="shared" si="12"/>
        <v>0</v>
      </c>
      <c r="N220" s="829">
        <f t="shared" si="12"/>
        <v>0</v>
      </c>
      <c r="O220" s="819"/>
      <c r="P220" s="167"/>
    </row>
    <row r="221" spans="1:29" ht="18.75" customHeight="1" x14ac:dyDescent="0.15">
      <c r="A221" s="149"/>
      <c r="B221" s="216"/>
      <c r="C221" s="217"/>
      <c r="D221" s="318"/>
      <c r="E221" s="487"/>
      <c r="F221" s="493"/>
      <c r="G221" s="334"/>
      <c r="H221" s="455"/>
      <c r="I221" s="766"/>
      <c r="J221" s="456">
        <f t="shared" si="10"/>
        <v>0</v>
      </c>
      <c r="K221" s="779"/>
      <c r="L221" s="457">
        <f t="shared" si="11"/>
        <v>0</v>
      </c>
      <c r="M221" s="790">
        <f t="shared" si="12"/>
        <v>0</v>
      </c>
      <c r="N221" s="829">
        <f t="shared" si="12"/>
        <v>0</v>
      </c>
      <c r="O221" s="819"/>
      <c r="P221" s="167"/>
    </row>
    <row r="222" spans="1:29" ht="18.75" customHeight="1" x14ac:dyDescent="0.15">
      <c r="A222" s="149"/>
      <c r="B222" s="216"/>
      <c r="C222" s="217"/>
      <c r="D222" s="318"/>
      <c r="E222" s="487"/>
      <c r="F222" s="493"/>
      <c r="G222" s="334"/>
      <c r="H222" s="455"/>
      <c r="I222" s="766"/>
      <c r="J222" s="456">
        <f t="shared" si="10"/>
        <v>0</v>
      </c>
      <c r="K222" s="779"/>
      <c r="L222" s="457">
        <f t="shared" si="11"/>
        <v>0</v>
      </c>
      <c r="M222" s="790">
        <f t="shared" si="12"/>
        <v>0</v>
      </c>
      <c r="N222" s="829">
        <f t="shared" si="12"/>
        <v>0</v>
      </c>
      <c r="O222" s="819"/>
      <c r="P222" s="167"/>
    </row>
    <row r="223" spans="1:29" ht="18.75" customHeight="1" x14ac:dyDescent="0.15">
      <c r="A223" s="149"/>
      <c r="B223" s="216"/>
      <c r="C223" s="217"/>
      <c r="D223" s="318"/>
      <c r="E223" s="487"/>
      <c r="F223" s="493"/>
      <c r="G223" s="334"/>
      <c r="H223" s="455"/>
      <c r="I223" s="766"/>
      <c r="J223" s="456">
        <f t="shared" si="10"/>
        <v>0</v>
      </c>
      <c r="K223" s="779"/>
      <c r="L223" s="457">
        <f t="shared" si="11"/>
        <v>0</v>
      </c>
      <c r="M223" s="790">
        <f t="shared" si="12"/>
        <v>0</v>
      </c>
      <c r="N223" s="829">
        <f t="shared" si="12"/>
        <v>0</v>
      </c>
      <c r="O223" s="819"/>
      <c r="P223" s="167"/>
    </row>
    <row r="224" spans="1:29" ht="18.75" customHeight="1" x14ac:dyDescent="0.15">
      <c r="A224" s="149"/>
      <c r="B224" s="216"/>
      <c r="C224" s="217"/>
      <c r="D224" s="318"/>
      <c r="E224" s="487"/>
      <c r="F224" s="493"/>
      <c r="G224" s="334"/>
      <c r="H224" s="455"/>
      <c r="I224" s="766"/>
      <c r="J224" s="456">
        <f t="shared" si="10"/>
        <v>0</v>
      </c>
      <c r="K224" s="779"/>
      <c r="L224" s="457">
        <f t="shared" si="11"/>
        <v>0</v>
      </c>
      <c r="M224" s="790">
        <f t="shared" si="12"/>
        <v>0</v>
      </c>
      <c r="N224" s="829">
        <f t="shared" si="12"/>
        <v>0</v>
      </c>
      <c r="O224" s="819"/>
      <c r="P224" s="167"/>
    </row>
    <row r="225" spans="1:16" ht="18.75" customHeight="1" x14ac:dyDescent="0.15">
      <c r="A225" s="149"/>
      <c r="B225" s="216"/>
      <c r="C225" s="217"/>
      <c r="D225" s="318"/>
      <c r="E225" s="487"/>
      <c r="F225" s="493"/>
      <c r="G225" s="334"/>
      <c r="H225" s="455"/>
      <c r="I225" s="766"/>
      <c r="J225" s="456">
        <f t="shared" si="10"/>
        <v>0</v>
      </c>
      <c r="K225" s="779"/>
      <c r="L225" s="457">
        <f t="shared" si="11"/>
        <v>0</v>
      </c>
      <c r="M225" s="790">
        <f t="shared" si="12"/>
        <v>0</v>
      </c>
      <c r="N225" s="829">
        <f t="shared" si="12"/>
        <v>0</v>
      </c>
      <c r="O225" s="819"/>
      <c r="P225" s="167"/>
    </row>
    <row r="226" spans="1:16" ht="18.75" customHeight="1" x14ac:dyDescent="0.15">
      <c r="A226" s="149"/>
      <c r="B226" s="216"/>
      <c r="C226" s="217"/>
      <c r="D226" s="318"/>
      <c r="E226" s="487"/>
      <c r="F226" s="493"/>
      <c r="G226" s="334"/>
      <c r="H226" s="455"/>
      <c r="I226" s="766"/>
      <c r="J226" s="456">
        <f t="shared" si="10"/>
        <v>0</v>
      </c>
      <c r="K226" s="779"/>
      <c r="L226" s="457">
        <f t="shared" si="11"/>
        <v>0</v>
      </c>
      <c r="M226" s="790">
        <f t="shared" si="12"/>
        <v>0</v>
      </c>
      <c r="N226" s="829">
        <f t="shared" si="12"/>
        <v>0</v>
      </c>
      <c r="O226" s="819"/>
      <c r="P226" s="167"/>
    </row>
    <row r="227" spans="1:16" ht="18.75" customHeight="1" x14ac:dyDescent="0.15">
      <c r="A227" s="149"/>
      <c r="B227" s="216"/>
      <c r="C227" s="217"/>
      <c r="D227" s="318"/>
      <c r="E227" s="487"/>
      <c r="F227" s="493"/>
      <c r="G227" s="334"/>
      <c r="H227" s="455"/>
      <c r="I227" s="766"/>
      <c r="J227" s="456">
        <f t="shared" si="10"/>
        <v>0</v>
      </c>
      <c r="K227" s="779"/>
      <c r="L227" s="457">
        <f t="shared" si="11"/>
        <v>0</v>
      </c>
      <c r="M227" s="790">
        <f t="shared" si="12"/>
        <v>0</v>
      </c>
      <c r="N227" s="829">
        <f t="shared" si="12"/>
        <v>0</v>
      </c>
      <c r="O227" s="819"/>
      <c r="P227" s="167"/>
    </row>
    <row r="228" spans="1:16" ht="18.75" customHeight="1" x14ac:dyDescent="0.15">
      <c r="A228" s="149"/>
      <c r="B228" s="216"/>
      <c r="C228" s="217"/>
      <c r="D228" s="318"/>
      <c r="E228" s="487"/>
      <c r="F228" s="493"/>
      <c r="G228" s="334"/>
      <c r="H228" s="455"/>
      <c r="I228" s="766"/>
      <c r="J228" s="456">
        <f t="shared" si="10"/>
        <v>0</v>
      </c>
      <c r="K228" s="779"/>
      <c r="L228" s="457">
        <f t="shared" si="11"/>
        <v>0</v>
      </c>
      <c r="M228" s="790">
        <f t="shared" si="12"/>
        <v>0</v>
      </c>
      <c r="N228" s="829">
        <f t="shared" si="12"/>
        <v>0</v>
      </c>
      <c r="O228" s="819"/>
      <c r="P228" s="167"/>
    </row>
    <row r="229" spans="1:16" ht="18.75" customHeight="1" x14ac:dyDescent="0.15">
      <c r="A229" s="149"/>
      <c r="B229" s="216"/>
      <c r="C229" s="217"/>
      <c r="D229" s="318"/>
      <c r="E229" s="487"/>
      <c r="F229" s="493"/>
      <c r="G229" s="334"/>
      <c r="H229" s="455"/>
      <c r="I229" s="766"/>
      <c r="J229" s="456">
        <f t="shared" si="10"/>
        <v>0</v>
      </c>
      <c r="K229" s="779"/>
      <c r="L229" s="457">
        <f t="shared" si="11"/>
        <v>0</v>
      </c>
      <c r="M229" s="790">
        <f t="shared" si="12"/>
        <v>0</v>
      </c>
      <c r="N229" s="829">
        <f t="shared" si="12"/>
        <v>0</v>
      </c>
      <c r="O229" s="819"/>
      <c r="P229" s="167"/>
    </row>
    <row r="230" spans="1:16" ht="18.75" customHeight="1" x14ac:dyDescent="0.15">
      <c r="A230" s="149"/>
      <c r="B230" s="216"/>
      <c r="C230" s="217"/>
      <c r="D230" s="318"/>
      <c r="E230" s="487"/>
      <c r="F230" s="493"/>
      <c r="G230" s="334"/>
      <c r="H230" s="455"/>
      <c r="I230" s="766"/>
      <c r="J230" s="456">
        <f t="shared" si="10"/>
        <v>0</v>
      </c>
      <c r="K230" s="779"/>
      <c r="L230" s="457">
        <f t="shared" si="11"/>
        <v>0</v>
      </c>
      <c r="M230" s="790">
        <f t="shared" si="12"/>
        <v>0</v>
      </c>
      <c r="N230" s="829">
        <f t="shared" si="12"/>
        <v>0</v>
      </c>
      <c r="O230" s="819"/>
      <c r="P230" s="167"/>
    </row>
    <row r="231" spans="1:16" ht="18.75" customHeight="1" x14ac:dyDescent="0.15">
      <c r="A231" s="149"/>
      <c r="B231" s="216"/>
      <c r="C231" s="217"/>
      <c r="D231" s="318"/>
      <c r="E231" s="487"/>
      <c r="F231" s="493"/>
      <c r="G231" s="334"/>
      <c r="H231" s="455"/>
      <c r="I231" s="766"/>
      <c r="J231" s="456">
        <f t="shared" si="10"/>
        <v>0</v>
      </c>
      <c r="K231" s="779"/>
      <c r="L231" s="457">
        <f t="shared" si="11"/>
        <v>0</v>
      </c>
      <c r="M231" s="790">
        <f t="shared" si="12"/>
        <v>0</v>
      </c>
      <c r="N231" s="829">
        <f t="shared" si="12"/>
        <v>0</v>
      </c>
      <c r="O231" s="819"/>
      <c r="P231" s="167"/>
    </row>
    <row r="232" spans="1:16" ht="18.75" customHeight="1" x14ac:dyDescent="0.15">
      <c r="A232" s="149"/>
      <c r="B232" s="216"/>
      <c r="C232" s="217"/>
      <c r="D232" s="318"/>
      <c r="E232" s="487"/>
      <c r="F232" s="493"/>
      <c r="G232" s="334"/>
      <c r="H232" s="455"/>
      <c r="I232" s="766"/>
      <c r="J232" s="456">
        <f t="shared" si="10"/>
        <v>0</v>
      </c>
      <c r="K232" s="779"/>
      <c r="L232" s="457">
        <f t="shared" si="11"/>
        <v>0</v>
      </c>
      <c r="M232" s="790">
        <f t="shared" si="12"/>
        <v>0</v>
      </c>
      <c r="N232" s="829">
        <f t="shared" si="12"/>
        <v>0</v>
      </c>
      <c r="O232" s="819"/>
      <c r="P232" s="167"/>
    </row>
    <row r="233" spans="1:16" ht="18.75" customHeight="1" x14ac:dyDescent="0.15">
      <c r="A233" s="149"/>
      <c r="B233" s="216"/>
      <c r="C233" s="217"/>
      <c r="D233" s="318"/>
      <c r="E233" s="487"/>
      <c r="F233" s="493"/>
      <c r="G233" s="334"/>
      <c r="H233" s="455"/>
      <c r="I233" s="766"/>
      <c r="J233" s="456">
        <f t="shared" si="10"/>
        <v>0</v>
      </c>
      <c r="K233" s="779"/>
      <c r="L233" s="457">
        <f t="shared" si="11"/>
        <v>0</v>
      </c>
      <c r="M233" s="790">
        <f t="shared" si="12"/>
        <v>0</v>
      </c>
      <c r="N233" s="829">
        <f t="shared" si="12"/>
        <v>0</v>
      </c>
      <c r="O233" s="819"/>
      <c r="P233" s="167"/>
    </row>
    <row r="234" spans="1:16" ht="18.75" customHeight="1" x14ac:dyDescent="0.15">
      <c r="A234" s="149"/>
      <c r="B234" s="216"/>
      <c r="C234" s="217"/>
      <c r="D234" s="318"/>
      <c r="E234" s="487"/>
      <c r="F234" s="493"/>
      <c r="G234" s="334"/>
      <c r="H234" s="455"/>
      <c r="I234" s="766"/>
      <c r="J234" s="456">
        <f t="shared" si="10"/>
        <v>0</v>
      </c>
      <c r="K234" s="779"/>
      <c r="L234" s="457">
        <f t="shared" si="11"/>
        <v>0</v>
      </c>
      <c r="M234" s="790">
        <f t="shared" si="12"/>
        <v>0</v>
      </c>
      <c r="N234" s="829">
        <f t="shared" si="12"/>
        <v>0</v>
      </c>
      <c r="O234" s="819"/>
      <c r="P234" s="167"/>
    </row>
    <row r="235" spans="1:16" ht="18.75" customHeight="1" x14ac:dyDescent="0.15">
      <c r="A235" s="149"/>
      <c r="B235" s="216"/>
      <c r="C235" s="217"/>
      <c r="D235" s="318"/>
      <c r="E235" s="487"/>
      <c r="F235" s="493"/>
      <c r="G235" s="334"/>
      <c r="H235" s="455"/>
      <c r="I235" s="766"/>
      <c r="J235" s="456">
        <f t="shared" si="10"/>
        <v>0</v>
      </c>
      <c r="K235" s="779"/>
      <c r="L235" s="457">
        <f t="shared" si="11"/>
        <v>0</v>
      </c>
      <c r="M235" s="790">
        <f t="shared" si="12"/>
        <v>0</v>
      </c>
      <c r="N235" s="829">
        <f t="shared" si="12"/>
        <v>0</v>
      </c>
      <c r="O235" s="819"/>
      <c r="P235" s="167"/>
    </row>
    <row r="236" spans="1:16" ht="18.75" customHeight="1" x14ac:dyDescent="0.15">
      <c r="A236" s="149"/>
      <c r="B236" s="216"/>
      <c r="C236" s="217"/>
      <c r="D236" s="318"/>
      <c r="E236" s="487"/>
      <c r="F236" s="493"/>
      <c r="G236" s="334"/>
      <c r="H236" s="455"/>
      <c r="I236" s="766"/>
      <c r="J236" s="456">
        <f t="shared" si="10"/>
        <v>0</v>
      </c>
      <c r="K236" s="779"/>
      <c r="L236" s="457">
        <f t="shared" si="11"/>
        <v>0</v>
      </c>
      <c r="M236" s="790">
        <f t="shared" si="12"/>
        <v>0</v>
      </c>
      <c r="N236" s="829">
        <f t="shared" si="12"/>
        <v>0</v>
      </c>
      <c r="O236" s="819"/>
      <c r="P236" s="167"/>
    </row>
    <row r="237" spans="1:16" ht="18.75" customHeight="1" x14ac:dyDescent="0.15">
      <c r="A237" s="149"/>
      <c r="B237" s="216"/>
      <c r="C237" s="217"/>
      <c r="D237" s="318"/>
      <c r="E237" s="487"/>
      <c r="F237" s="493"/>
      <c r="G237" s="334"/>
      <c r="H237" s="455"/>
      <c r="I237" s="766"/>
      <c r="J237" s="456">
        <f t="shared" si="10"/>
        <v>0</v>
      </c>
      <c r="K237" s="779"/>
      <c r="L237" s="457">
        <f t="shared" si="11"/>
        <v>0</v>
      </c>
      <c r="M237" s="790">
        <f t="shared" si="12"/>
        <v>0</v>
      </c>
      <c r="N237" s="829">
        <f t="shared" si="12"/>
        <v>0</v>
      </c>
      <c r="O237" s="819"/>
      <c r="P237" s="167"/>
    </row>
    <row r="238" spans="1:16" ht="18.75" customHeight="1" x14ac:dyDescent="0.15">
      <c r="A238" s="149"/>
      <c r="B238" s="216"/>
      <c r="C238" s="217"/>
      <c r="D238" s="318"/>
      <c r="E238" s="487"/>
      <c r="F238" s="493"/>
      <c r="G238" s="334"/>
      <c r="H238" s="455"/>
      <c r="I238" s="766"/>
      <c r="J238" s="456">
        <f t="shared" si="10"/>
        <v>0</v>
      </c>
      <c r="K238" s="779"/>
      <c r="L238" s="457">
        <f t="shared" si="11"/>
        <v>0</v>
      </c>
      <c r="M238" s="790">
        <f t="shared" si="12"/>
        <v>0</v>
      </c>
      <c r="N238" s="829">
        <f t="shared" si="12"/>
        <v>0</v>
      </c>
      <c r="O238" s="819"/>
      <c r="P238" s="167"/>
    </row>
    <row r="239" spans="1:16" ht="18.75" customHeight="1" x14ac:dyDescent="0.15">
      <c r="A239" s="149"/>
      <c r="B239" s="216"/>
      <c r="C239" s="217"/>
      <c r="D239" s="318"/>
      <c r="E239" s="487"/>
      <c r="F239" s="493"/>
      <c r="G239" s="334"/>
      <c r="H239" s="455"/>
      <c r="I239" s="766"/>
      <c r="J239" s="456">
        <f t="shared" si="10"/>
        <v>0</v>
      </c>
      <c r="K239" s="779"/>
      <c r="L239" s="457">
        <f t="shared" si="11"/>
        <v>0</v>
      </c>
      <c r="M239" s="790">
        <f t="shared" si="12"/>
        <v>0</v>
      </c>
      <c r="N239" s="829">
        <f t="shared" si="12"/>
        <v>0</v>
      </c>
      <c r="O239" s="819"/>
      <c r="P239" s="167"/>
    </row>
    <row r="240" spans="1:16" ht="18.75" customHeight="1" x14ac:dyDescent="0.15">
      <c r="A240" s="149"/>
      <c r="B240" s="216"/>
      <c r="C240" s="217"/>
      <c r="D240" s="318"/>
      <c r="E240" s="487"/>
      <c r="F240" s="493"/>
      <c r="G240" s="334"/>
      <c r="H240" s="455"/>
      <c r="I240" s="766"/>
      <c r="J240" s="456">
        <f t="shared" si="10"/>
        <v>0</v>
      </c>
      <c r="K240" s="779"/>
      <c r="L240" s="457">
        <f t="shared" si="11"/>
        <v>0</v>
      </c>
      <c r="M240" s="790">
        <f t="shared" si="12"/>
        <v>0</v>
      </c>
      <c r="N240" s="829">
        <f t="shared" si="12"/>
        <v>0</v>
      </c>
      <c r="O240" s="819"/>
      <c r="P240" s="167"/>
    </row>
    <row r="241" spans="1:29" ht="18.75" customHeight="1" x14ac:dyDescent="0.15">
      <c r="A241" s="149"/>
      <c r="B241" s="216"/>
      <c r="C241" s="217"/>
      <c r="D241" s="318"/>
      <c r="E241" s="487"/>
      <c r="F241" s="493"/>
      <c r="G241" s="334"/>
      <c r="H241" s="455"/>
      <c r="I241" s="766"/>
      <c r="J241" s="456">
        <f t="shared" si="10"/>
        <v>0</v>
      </c>
      <c r="K241" s="779"/>
      <c r="L241" s="457">
        <f t="shared" si="11"/>
        <v>0</v>
      </c>
      <c r="M241" s="790">
        <f t="shared" si="12"/>
        <v>0</v>
      </c>
      <c r="N241" s="829">
        <f t="shared" si="12"/>
        <v>0</v>
      </c>
      <c r="O241" s="819"/>
      <c r="P241" s="167"/>
    </row>
    <row r="242" spans="1:29" ht="18.75" customHeight="1" x14ac:dyDescent="0.15">
      <c r="A242" s="149"/>
      <c r="B242" s="216"/>
      <c r="C242" s="217"/>
      <c r="D242" s="318"/>
      <c r="E242" s="487"/>
      <c r="F242" s="493"/>
      <c r="G242" s="334"/>
      <c r="H242" s="455"/>
      <c r="I242" s="766"/>
      <c r="J242" s="456">
        <f t="shared" si="10"/>
        <v>0</v>
      </c>
      <c r="K242" s="779"/>
      <c r="L242" s="457">
        <f t="shared" si="11"/>
        <v>0</v>
      </c>
      <c r="M242" s="790">
        <f t="shared" si="12"/>
        <v>0</v>
      </c>
      <c r="N242" s="829">
        <f t="shared" si="12"/>
        <v>0</v>
      </c>
      <c r="O242" s="819"/>
      <c r="P242" s="167"/>
    </row>
    <row r="243" spans="1:29" ht="18.75" customHeight="1" x14ac:dyDescent="0.15">
      <c r="A243" s="149"/>
      <c r="B243" s="216"/>
      <c r="C243" s="217"/>
      <c r="D243" s="318"/>
      <c r="E243" s="487"/>
      <c r="F243" s="493"/>
      <c r="G243" s="334"/>
      <c r="H243" s="455"/>
      <c r="I243" s="766"/>
      <c r="J243" s="456">
        <f t="shared" si="10"/>
        <v>0</v>
      </c>
      <c r="K243" s="779"/>
      <c r="L243" s="457">
        <f t="shared" si="11"/>
        <v>0</v>
      </c>
      <c r="M243" s="790">
        <f t="shared" si="12"/>
        <v>0</v>
      </c>
      <c r="N243" s="829">
        <f t="shared" si="12"/>
        <v>0</v>
      </c>
      <c r="O243" s="819"/>
      <c r="P243" s="167"/>
    </row>
    <row r="244" spans="1:29" ht="18.75" customHeight="1" x14ac:dyDescent="0.15">
      <c r="A244" s="149"/>
      <c r="B244" s="216"/>
      <c r="C244" s="217"/>
      <c r="D244" s="318"/>
      <c r="E244" s="487"/>
      <c r="F244" s="493"/>
      <c r="G244" s="334"/>
      <c r="H244" s="455"/>
      <c r="I244" s="766"/>
      <c r="J244" s="456">
        <f t="shared" si="10"/>
        <v>0</v>
      </c>
      <c r="K244" s="779"/>
      <c r="L244" s="457">
        <f t="shared" si="11"/>
        <v>0</v>
      </c>
      <c r="M244" s="790">
        <f t="shared" si="12"/>
        <v>0</v>
      </c>
      <c r="N244" s="829">
        <f t="shared" si="12"/>
        <v>0</v>
      </c>
      <c r="O244" s="819"/>
      <c r="P244" s="167"/>
    </row>
    <row r="245" spans="1:29" ht="18.75" customHeight="1" x14ac:dyDescent="0.15">
      <c r="A245" s="149"/>
      <c r="B245" s="216"/>
      <c r="C245" s="217"/>
      <c r="D245" s="318"/>
      <c r="E245" s="487"/>
      <c r="F245" s="493"/>
      <c r="G245" s="334"/>
      <c r="H245" s="455"/>
      <c r="I245" s="766"/>
      <c r="J245" s="456">
        <f t="shared" si="10"/>
        <v>0</v>
      </c>
      <c r="K245" s="779"/>
      <c r="L245" s="457">
        <f t="shared" si="11"/>
        <v>0</v>
      </c>
      <c r="M245" s="790">
        <f t="shared" si="12"/>
        <v>0</v>
      </c>
      <c r="N245" s="829">
        <f t="shared" si="12"/>
        <v>0</v>
      </c>
      <c r="O245" s="819"/>
      <c r="P245" s="167"/>
    </row>
    <row r="246" spans="1:29" ht="18.75" customHeight="1" x14ac:dyDescent="0.15">
      <c r="A246" s="149"/>
      <c r="B246" s="216"/>
      <c r="C246" s="217"/>
      <c r="D246" s="318"/>
      <c r="E246" s="487"/>
      <c r="F246" s="493"/>
      <c r="G246" s="334"/>
      <c r="H246" s="455"/>
      <c r="I246" s="766"/>
      <c r="J246" s="456">
        <f t="shared" si="10"/>
        <v>0</v>
      </c>
      <c r="K246" s="779"/>
      <c r="L246" s="457">
        <f t="shared" si="11"/>
        <v>0</v>
      </c>
      <c r="M246" s="790">
        <f t="shared" si="12"/>
        <v>0</v>
      </c>
      <c r="N246" s="829">
        <f t="shared" si="12"/>
        <v>0</v>
      </c>
      <c r="O246" s="819"/>
      <c r="P246" s="167"/>
    </row>
    <row r="247" spans="1:29" ht="18.75" customHeight="1" x14ac:dyDescent="0.15">
      <c r="A247" s="149"/>
      <c r="B247" s="216"/>
      <c r="C247" s="217"/>
      <c r="D247" s="318"/>
      <c r="E247" s="487"/>
      <c r="F247" s="493"/>
      <c r="G247" s="334"/>
      <c r="H247" s="455"/>
      <c r="I247" s="766"/>
      <c r="J247" s="456">
        <f t="shared" si="10"/>
        <v>0</v>
      </c>
      <c r="K247" s="779"/>
      <c r="L247" s="457">
        <f t="shared" si="11"/>
        <v>0</v>
      </c>
      <c r="M247" s="790">
        <f>I247-K247</f>
        <v>0</v>
      </c>
      <c r="N247" s="829">
        <f t="shared" si="12"/>
        <v>0</v>
      </c>
      <c r="O247" s="819"/>
      <c r="P247" s="167"/>
    </row>
    <row r="248" spans="1:29" ht="18.75" customHeight="1" x14ac:dyDescent="0.15">
      <c r="A248" s="149"/>
      <c r="B248" s="216"/>
      <c r="C248" s="217"/>
      <c r="D248" s="318"/>
      <c r="E248" s="487"/>
      <c r="F248" s="493"/>
      <c r="G248" s="334"/>
      <c r="H248" s="455"/>
      <c r="I248" s="766"/>
      <c r="J248" s="456">
        <f t="shared" si="10"/>
        <v>0</v>
      </c>
      <c r="K248" s="779"/>
      <c r="L248" s="457">
        <f t="shared" si="11"/>
        <v>0</v>
      </c>
      <c r="M248" s="790">
        <f t="shared" si="12"/>
        <v>0</v>
      </c>
      <c r="N248" s="829">
        <f>J248-L248</f>
        <v>0</v>
      </c>
      <c r="O248" s="819"/>
      <c r="P248" s="167"/>
    </row>
    <row r="249" spans="1:29" s="135" customFormat="1" ht="18.75" customHeight="1" x14ac:dyDescent="0.15">
      <c r="A249" s="149"/>
      <c r="B249" s="216"/>
      <c r="C249" s="217"/>
      <c r="D249" s="318"/>
      <c r="E249" s="353" t="s">
        <v>418</v>
      </c>
      <c r="F249" s="182" t="s">
        <v>183</v>
      </c>
      <c r="G249" s="334"/>
      <c r="H249" s="455"/>
      <c r="I249" s="766"/>
      <c r="J249" s="459">
        <f>SUMIFS(J219:J248,D219:D248,"設備（部材）")</f>
        <v>0</v>
      </c>
      <c r="K249" s="779"/>
      <c r="L249" s="460">
        <f>SUMIFS(L219:L248,D219:D248,"設備（部材）")</f>
        <v>0</v>
      </c>
      <c r="M249" s="790"/>
      <c r="N249" s="831">
        <f>J249-L249</f>
        <v>0</v>
      </c>
      <c r="O249" s="819"/>
      <c r="Q249" s="134"/>
      <c r="R249" s="134"/>
      <c r="S249" s="134"/>
      <c r="T249" s="134"/>
      <c r="U249" s="134"/>
      <c r="V249" s="134"/>
      <c r="W249" s="134"/>
      <c r="X249" s="134"/>
      <c r="Y249" s="134"/>
      <c r="Z249" s="134"/>
      <c r="AA249" s="134"/>
      <c r="AB249" s="134"/>
      <c r="AC249" s="134"/>
    </row>
    <row r="250" spans="1:29" s="135" customFormat="1" ht="18.75" customHeight="1" x14ac:dyDescent="0.15">
      <c r="A250" s="149"/>
      <c r="B250" s="216"/>
      <c r="C250" s="217"/>
      <c r="D250" s="318"/>
      <c r="E250" s="353" t="s">
        <v>184</v>
      </c>
      <c r="F250" s="182" t="s">
        <v>183</v>
      </c>
      <c r="G250" s="334"/>
      <c r="H250" s="455"/>
      <c r="I250" s="766"/>
      <c r="J250" s="459">
        <f>SUMIFS(J219:J248,D219:D248,"工事")</f>
        <v>0</v>
      </c>
      <c r="K250" s="779"/>
      <c r="L250" s="460">
        <f>SUMIFS(L219:L248,D219:D248,"工事")</f>
        <v>0</v>
      </c>
      <c r="M250" s="790"/>
      <c r="N250" s="831">
        <f>J250-L250</f>
        <v>0</v>
      </c>
      <c r="O250" s="819"/>
      <c r="Q250" s="134"/>
      <c r="R250" s="134"/>
      <c r="S250" s="134"/>
      <c r="T250" s="134"/>
      <c r="U250" s="134"/>
      <c r="V250" s="134"/>
      <c r="W250" s="134"/>
      <c r="X250" s="134"/>
      <c r="Y250" s="134"/>
      <c r="Z250" s="134"/>
      <c r="AA250" s="134"/>
      <c r="AB250" s="134"/>
      <c r="AC250" s="134"/>
    </row>
    <row r="251" spans="1:29" s="135" customFormat="1" ht="18.75" customHeight="1" thickBot="1" x14ac:dyDescent="0.2">
      <c r="A251" s="149"/>
      <c r="B251" s="218"/>
      <c r="C251" s="219"/>
      <c r="D251" s="319"/>
      <c r="E251" s="354" t="s">
        <v>180</v>
      </c>
      <c r="F251" s="355" t="s">
        <v>181</v>
      </c>
      <c r="G251" s="345"/>
      <c r="H251" s="489"/>
      <c r="I251" s="774"/>
      <c r="J251" s="494">
        <f>J249+J250</f>
        <v>0</v>
      </c>
      <c r="K251" s="786"/>
      <c r="L251" s="495">
        <f>L249+L250</f>
        <v>0</v>
      </c>
      <c r="M251" s="804"/>
      <c r="N251" s="832">
        <f>J251-L251</f>
        <v>0</v>
      </c>
      <c r="O251" s="838"/>
      <c r="Q251" s="134"/>
      <c r="R251" s="134"/>
      <c r="S251" s="134"/>
      <c r="T251" s="134"/>
      <c r="U251" s="134"/>
      <c r="V251" s="134"/>
      <c r="W251" s="134"/>
      <c r="X251" s="134"/>
      <c r="Y251" s="134"/>
      <c r="Z251" s="134"/>
      <c r="AA251" s="134"/>
      <c r="AB251" s="134"/>
      <c r="AC251" s="134"/>
    </row>
    <row r="252" spans="1:29" ht="18.75" customHeight="1" x14ac:dyDescent="0.15">
      <c r="A252" s="149"/>
      <c r="B252" s="183"/>
      <c r="C252" s="184"/>
      <c r="D252" s="316"/>
      <c r="E252" s="487"/>
      <c r="F252" s="492" t="s">
        <v>182</v>
      </c>
      <c r="G252" s="334"/>
      <c r="H252" s="455"/>
      <c r="I252" s="766"/>
      <c r="J252" s="456"/>
      <c r="K252" s="779"/>
      <c r="L252" s="457"/>
      <c r="M252" s="790"/>
      <c r="N252" s="829"/>
      <c r="O252" s="819"/>
      <c r="P252" s="167"/>
    </row>
    <row r="253" spans="1:29" ht="18.75" customHeight="1" x14ac:dyDescent="0.15">
      <c r="A253" s="149"/>
      <c r="B253" s="216"/>
      <c r="C253" s="217"/>
      <c r="D253" s="318"/>
      <c r="E253" s="487"/>
      <c r="F253" s="493"/>
      <c r="G253" s="334"/>
      <c r="H253" s="455"/>
      <c r="I253" s="766"/>
      <c r="J253" s="456">
        <f t="shared" ref="J253:J282" si="13">ROUNDDOWN(H253*I253,0)</f>
        <v>0</v>
      </c>
      <c r="K253" s="779"/>
      <c r="L253" s="457">
        <f t="shared" ref="L253:L282" si="14">ROUNDDOWN(H253*K253,0)</f>
        <v>0</v>
      </c>
      <c r="M253" s="790">
        <f>I253-K253</f>
        <v>0</v>
      </c>
      <c r="N253" s="829">
        <f>J253-L253</f>
        <v>0</v>
      </c>
      <c r="O253" s="819"/>
      <c r="P253" s="167"/>
    </row>
    <row r="254" spans="1:29" ht="18.75" customHeight="1" x14ac:dyDescent="0.15">
      <c r="A254" s="149"/>
      <c r="B254" s="216"/>
      <c r="C254" s="217"/>
      <c r="D254" s="318"/>
      <c r="E254" s="487"/>
      <c r="F254" s="493"/>
      <c r="G254" s="334"/>
      <c r="H254" s="455"/>
      <c r="I254" s="766"/>
      <c r="J254" s="456">
        <f t="shared" si="13"/>
        <v>0</v>
      </c>
      <c r="K254" s="779"/>
      <c r="L254" s="457">
        <f t="shared" si="14"/>
        <v>0</v>
      </c>
      <c r="M254" s="790">
        <f t="shared" ref="M254:N272" si="15">I254-K254</f>
        <v>0</v>
      </c>
      <c r="N254" s="829">
        <f t="shared" si="15"/>
        <v>0</v>
      </c>
      <c r="O254" s="819"/>
      <c r="P254" s="167"/>
    </row>
    <row r="255" spans="1:29" ht="18.75" customHeight="1" x14ac:dyDescent="0.15">
      <c r="A255" s="149"/>
      <c r="B255" s="216"/>
      <c r="C255" s="217"/>
      <c r="D255" s="318"/>
      <c r="E255" s="487"/>
      <c r="F255" s="492"/>
      <c r="G255" s="334"/>
      <c r="H255" s="455"/>
      <c r="I255" s="766"/>
      <c r="J255" s="456">
        <f t="shared" si="13"/>
        <v>0</v>
      </c>
      <c r="K255" s="779"/>
      <c r="L255" s="457">
        <f t="shared" si="14"/>
        <v>0</v>
      </c>
      <c r="M255" s="790">
        <f t="shared" si="15"/>
        <v>0</v>
      </c>
      <c r="N255" s="829">
        <f t="shared" si="15"/>
        <v>0</v>
      </c>
      <c r="O255" s="819"/>
      <c r="P255" s="167"/>
    </row>
    <row r="256" spans="1:29" ht="18.75" customHeight="1" x14ac:dyDescent="0.15">
      <c r="A256" s="149"/>
      <c r="B256" s="216"/>
      <c r="C256" s="217"/>
      <c r="D256" s="318"/>
      <c r="E256" s="487"/>
      <c r="F256" s="492"/>
      <c r="G256" s="334"/>
      <c r="H256" s="455"/>
      <c r="I256" s="766"/>
      <c r="J256" s="456">
        <f t="shared" si="13"/>
        <v>0</v>
      </c>
      <c r="K256" s="779"/>
      <c r="L256" s="457">
        <f t="shared" si="14"/>
        <v>0</v>
      </c>
      <c r="M256" s="790">
        <f t="shared" si="15"/>
        <v>0</v>
      </c>
      <c r="N256" s="829">
        <f t="shared" si="15"/>
        <v>0</v>
      </c>
      <c r="O256" s="819"/>
      <c r="P256" s="167"/>
    </row>
    <row r="257" spans="1:16" ht="18.75" customHeight="1" x14ac:dyDescent="0.15">
      <c r="A257" s="149"/>
      <c r="B257" s="216"/>
      <c r="C257" s="217"/>
      <c r="D257" s="318"/>
      <c r="E257" s="487"/>
      <c r="F257" s="492"/>
      <c r="G257" s="334"/>
      <c r="H257" s="455"/>
      <c r="I257" s="766"/>
      <c r="J257" s="456">
        <f t="shared" si="13"/>
        <v>0</v>
      </c>
      <c r="K257" s="779"/>
      <c r="L257" s="457">
        <f t="shared" si="14"/>
        <v>0</v>
      </c>
      <c r="M257" s="790">
        <f t="shared" si="15"/>
        <v>0</v>
      </c>
      <c r="N257" s="829">
        <f t="shared" si="15"/>
        <v>0</v>
      </c>
      <c r="O257" s="819"/>
      <c r="P257" s="167"/>
    </row>
    <row r="258" spans="1:16" ht="18.75" customHeight="1" x14ac:dyDescent="0.15">
      <c r="A258" s="149"/>
      <c r="B258" s="216"/>
      <c r="C258" s="217"/>
      <c r="D258" s="318"/>
      <c r="E258" s="487"/>
      <c r="F258" s="492"/>
      <c r="G258" s="334"/>
      <c r="H258" s="455"/>
      <c r="I258" s="766"/>
      <c r="J258" s="456">
        <f t="shared" si="13"/>
        <v>0</v>
      </c>
      <c r="K258" s="779"/>
      <c r="L258" s="457">
        <f t="shared" si="14"/>
        <v>0</v>
      </c>
      <c r="M258" s="790">
        <f t="shared" si="15"/>
        <v>0</v>
      </c>
      <c r="N258" s="829">
        <f t="shared" si="15"/>
        <v>0</v>
      </c>
      <c r="O258" s="819"/>
      <c r="P258" s="167"/>
    </row>
    <row r="259" spans="1:16" ht="18.75" customHeight="1" x14ac:dyDescent="0.15">
      <c r="A259" s="149"/>
      <c r="B259" s="216"/>
      <c r="C259" s="217"/>
      <c r="D259" s="318"/>
      <c r="E259" s="487"/>
      <c r="F259" s="492"/>
      <c r="G259" s="334"/>
      <c r="H259" s="455"/>
      <c r="I259" s="766"/>
      <c r="J259" s="456">
        <f t="shared" si="13"/>
        <v>0</v>
      </c>
      <c r="K259" s="779"/>
      <c r="L259" s="457">
        <f t="shared" si="14"/>
        <v>0</v>
      </c>
      <c r="M259" s="790">
        <f t="shared" si="15"/>
        <v>0</v>
      </c>
      <c r="N259" s="829">
        <f t="shared" si="15"/>
        <v>0</v>
      </c>
      <c r="O259" s="819"/>
      <c r="P259" s="167"/>
    </row>
    <row r="260" spans="1:16" ht="18.75" customHeight="1" x14ac:dyDescent="0.15">
      <c r="A260" s="149"/>
      <c r="B260" s="216"/>
      <c r="C260" s="217"/>
      <c r="D260" s="318"/>
      <c r="E260" s="487"/>
      <c r="F260" s="492"/>
      <c r="G260" s="334"/>
      <c r="H260" s="455"/>
      <c r="I260" s="766"/>
      <c r="J260" s="456">
        <f t="shared" si="13"/>
        <v>0</v>
      </c>
      <c r="K260" s="779"/>
      <c r="L260" s="457">
        <f t="shared" si="14"/>
        <v>0</v>
      </c>
      <c r="M260" s="790">
        <f t="shared" si="15"/>
        <v>0</v>
      </c>
      <c r="N260" s="829">
        <f t="shared" si="15"/>
        <v>0</v>
      </c>
      <c r="O260" s="819"/>
      <c r="P260" s="167"/>
    </row>
    <row r="261" spans="1:16" ht="18.75" customHeight="1" x14ac:dyDescent="0.15">
      <c r="A261" s="149"/>
      <c r="B261" s="216"/>
      <c r="C261" s="217"/>
      <c r="D261" s="318"/>
      <c r="E261" s="487"/>
      <c r="F261" s="492"/>
      <c r="G261" s="334"/>
      <c r="H261" s="455"/>
      <c r="I261" s="766"/>
      <c r="J261" s="456">
        <f t="shared" si="13"/>
        <v>0</v>
      </c>
      <c r="K261" s="779"/>
      <c r="L261" s="457">
        <f t="shared" si="14"/>
        <v>0</v>
      </c>
      <c r="M261" s="790">
        <f t="shared" si="15"/>
        <v>0</v>
      </c>
      <c r="N261" s="829">
        <f t="shared" si="15"/>
        <v>0</v>
      </c>
      <c r="O261" s="819"/>
      <c r="P261" s="167"/>
    </row>
    <row r="262" spans="1:16" ht="18.75" customHeight="1" x14ac:dyDescent="0.15">
      <c r="A262" s="149"/>
      <c r="B262" s="216"/>
      <c r="C262" s="217"/>
      <c r="D262" s="318"/>
      <c r="E262" s="487"/>
      <c r="F262" s="492"/>
      <c r="G262" s="334"/>
      <c r="H262" s="455"/>
      <c r="I262" s="766"/>
      <c r="J262" s="456">
        <f t="shared" si="13"/>
        <v>0</v>
      </c>
      <c r="K262" s="779"/>
      <c r="L262" s="457">
        <f t="shared" si="14"/>
        <v>0</v>
      </c>
      <c r="M262" s="790">
        <f t="shared" si="15"/>
        <v>0</v>
      </c>
      <c r="N262" s="829">
        <f t="shared" si="15"/>
        <v>0</v>
      </c>
      <c r="O262" s="819"/>
      <c r="P262" s="167"/>
    </row>
    <row r="263" spans="1:16" ht="18.75" customHeight="1" x14ac:dyDescent="0.15">
      <c r="A263" s="149"/>
      <c r="B263" s="216"/>
      <c r="C263" s="217"/>
      <c r="D263" s="318"/>
      <c r="E263" s="487"/>
      <c r="F263" s="492"/>
      <c r="G263" s="334"/>
      <c r="H263" s="455"/>
      <c r="I263" s="766"/>
      <c r="J263" s="456">
        <f t="shared" si="13"/>
        <v>0</v>
      </c>
      <c r="K263" s="779"/>
      <c r="L263" s="457">
        <f t="shared" si="14"/>
        <v>0</v>
      </c>
      <c r="M263" s="790">
        <f t="shared" si="15"/>
        <v>0</v>
      </c>
      <c r="N263" s="829">
        <f t="shared" si="15"/>
        <v>0</v>
      </c>
      <c r="O263" s="819"/>
      <c r="P263" s="167"/>
    </row>
    <row r="264" spans="1:16" ht="18.75" customHeight="1" x14ac:dyDescent="0.15">
      <c r="A264" s="149"/>
      <c r="B264" s="216"/>
      <c r="C264" s="217"/>
      <c r="D264" s="318"/>
      <c r="E264" s="487"/>
      <c r="F264" s="492"/>
      <c r="G264" s="334"/>
      <c r="H264" s="455"/>
      <c r="I264" s="766"/>
      <c r="J264" s="456">
        <f t="shared" si="13"/>
        <v>0</v>
      </c>
      <c r="K264" s="779"/>
      <c r="L264" s="457">
        <f t="shared" si="14"/>
        <v>0</v>
      </c>
      <c r="M264" s="790">
        <f t="shared" si="15"/>
        <v>0</v>
      </c>
      <c r="N264" s="829">
        <f t="shared" si="15"/>
        <v>0</v>
      </c>
      <c r="O264" s="819"/>
      <c r="P264" s="167"/>
    </row>
    <row r="265" spans="1:16" ht="18.75" customHeight="1" x14ac:dyDescent="0.15">
      <c r="A265" s="149"/>
      <c r="B265" s="216"/>
      <c r="C265" s="217"/>
      <c r="D265" s="318"/>
      <c r="E265" s="487"/>
      <c r="F265" s="492"/>
      <c r="G265" s="334"/>
      <c r="H265" s="455"/>
      <c r="I265" s="766"/>
      <c r="J265" s="456">
        <f t="shared" si="13"/>
        <v>0</v>
      </c>
      <c r="K265" s="779"/>
      <c r="L265" s="457">
        <f t="shared" si="14"/>
        <v>0</v>
      </c>
      <c r="M265" s="790">
        <f t="shared" si="15"/>
        <v>0</v>
      </c>
      <c r="N265" s="829">
        <f t="shared" si="15"/>
        <v>0</v>
      </c>
      <c r="O265" s="819"/>
      <c r="P265" s="167"/>
    </row>
    <row r="266" spans="1:16" ht="18.75" customHeight="1" x14ac:dyDescent="0.15">
      <c r="A266" s="149"/>
      <c r="B266" s="216"/>
      <c r="C266" s="217"/>
      <c r="D266" s="318"/>
      <c r="E266" s="487"/>
      <c r="F266" s="492"/>
      <c r="G266" s="334"/>
      <c r="H266" s="455"/>
      <c r="I266" s="766"/>
      <c r="J266" s="456">
        <f t="shared" si="13"/>
        <v>0</v>
      </c>
      <c r="K266" s="779"/>
      <c r="L266" s="457">
        <f t="shared" si="14"/>
        <v>0</v>
      </c>
      <c r="M266" s="790">
        <f t="shared" si="15"/>
        <v>0</v>
      </c>
      <c r="N266" s="829">
        <f t="shared" si="15"/>
        <v>0</v>
      </c>
      <c r="O266" s="819"/>
      <c r="P266" s="167"/>
    </row>
    <row r="267" spans="1:16" ht="18.75" customHeight="1" x14ac:dyDescent="0.15">
      <c r="A267" s="149"/>
      <c r="B267" s="216"/>
      <c r="C267" s="217"/>
      <c r="D267" s="318"/>
      <c r="E267" s="487"/>
      <c r="F267" s="492"/>
      <c r="G267" s="334"/>
      <c r="H267" s="455"/>
      <c r="I267" s="766"/>
      <c r="J267" s="456">
        <f t="shared" si="13"/>
        <v>0</v>
      </c>
      <c r="K267" s="779"/>
      <c r="L267" s="457">
        <f t="shared" si="14"/>
        <v>0</v>
      </c>
      <c r="M267" s="790">
        <f t="shared" si="15"/>
        <v>0</v>
      </c>
      <c r="N267" s="829">
        <f t="shared" si="15"/>
        <v>0</v>
      </c>
      <c r="O267" s="819"/>
      <c r="P267" s="167"/>
    </row>
    <row r="268" spans="1:16" ht="18.75" customHeight="1" x14ac:dyDescent="0.15">
      <c r="A268" s="149"/>
      <c r="B268" s="216"/>
      <c r="C268" s="217"/>
      <c r="D268" s="318"/>
      <c r="E268" s="487"/>
      <c r="F268" s="492"/>
      <c r="G268" s="334"/>
      <c r="H268" s="455"/>
      <c r="I268" s="766"/>
      <c r="J268" s="456">
        <f t="shared" si="13"/>
        <v>0</v>
      </c>
      <c r="K268" s="779"/>
      <c r="L268" s="457">
        <f t="shared" si="14"/>
        <v>0</v>
      </c>
      <c r="M268" s="790">
        <f t="shared" si="15"/>
        <v>0</v>
      </c>
      <c r="N268" s="829">
        <f t="shared" si="15"/>
        <v>0</v>
      </c>
      <c r="O268" s="819"/>
      <c r="P268" s="167"/>
    </row>
    <row r="269" spans="1:16" ht="18.75" customHeight="1" x14ac:dyDescent="0.15">
      <c r="A269" s="149"/>
      <c r="B269" s="216"/>
      <c r="C269" s="217"/>
      <c r="D269" s="318"/>
      <c r="E269" s="487"/>
      <c r="F269" s="492"/>
      <c r="G269" s="334"/>
      <c r="H269" s="455"/>
      <c r="I269" s="766"/>
      <c r="J269" s="456">
        <f t="shared" si="13"/>
        <v>0</v>
      </c>
      <c r="K269" s="779"/>
      <c r="L269" s="457">
        <f t="shared" si="14"/>
        <v>0</v>
      </c>
      <c r="M269" s="790">
        <f t="shared" si="15"/>
        <v>0</v>
      </c>
      <c r="N269" s="829">
        <f t="shared" si="15"/>
        <v>0</v>
      </c>
      <c r="O269" s="819"/>
      <c r="P269" s="167"/>
    </row>
    <row r="270" spans="1:16" ht="18.75" customHeight="1" x14ac:dyDescent="0.15">
      <c r="A270" s="149"/>
      <c r="B270" s="216"/>
      <c r="C270" s="217"/>
      <c r="D270" s="318"/>
      <c r="E270" s="487"/>
      <c r="F270" s="492"/>
      <c r="G270" s="334"/>
      <c r="H270" s="455"/>
      <c r="I270" s="766"/>
      <c r="J270" s="456">
        <f t="shared" si="13"/>
        <v>0</v>
      </c>
      <c r="K270" s="779"/>
      <c r="L270" s="457">
        <f t="shared" si="14"/>
        <v>0</v>
      </c>
      <c r="M270" s="790">
        <f t="shared" si="15"/>
        <v>0</v>
      </c>
      <c r="N270" s="829">
        <f t="shared" si="15"/>
        <v>0</v>
      </c>
      <c r="O270" s="819"/>
      <c r="P270" s="167"/>
    </row>
    <row r="271" spans="1:16" ht="18.75" customHeight="1" x14ac:dyDescent="0.15">
      <c r="A271" s="149"/>
      <c r="B271" s="216"/>
      <c r="C271" s="217"/>
      <c r="D271" s="318"/>
      <c r="E271" s="487"/>
      <c r="F271" s="492"/>
      <c r="G271" s="334"/>
      <c r="H271" s="455"/>
      <c r="I271" s="766"/>
      <c r="J271" s="456">
        <f t="shared" si="13"/>
        <v>0</v>
      </c>
      <c r="K271" s="779"/>
      <c r="L271" s="457">
        <f t="shared" si="14"/>
        <v>0</v>
      </c>
      <c r="M271" s="790">
        <f t="shared" si="15"/>
        <v>0</v>
      </c>
      <c r="N271" s="829">
        <f t="shared" si="15"/>
        <v>0</v>
      </c>
      <c r="O271" s="819"/>
      <c r="P271" s="167"/>
    </row>
    <row r="272" spans="1:16" ht="18.75" customHeight="1" x14ac:dyDescent="0.15">
      <c r="A272" s="149"/>
      <c r="B272" s="216"/>
      <c r="C272" s="217"/>
      <c r="D272" s="318"/>
      <c r="E272" s="487"/>
      <c r="F272" s="492"/>
      <c r="G272" s="334"/>
      <c r="H272" s="455"/>
      <c r="I272" s="766"/>
      <c r="J272" s="456">
        <f t="shared" si="13"/>
        <v>0</v>
      </c>
      <c r="K272" s="779"/>
      <c r="L272" s="457">
        <f t="shared" si="14"/>
        <v>0</v>
      </c>
      <c r="M272" s="790">
        <f t="shared" si="15"/>
        <v>0</v>
      </c>
      <c r="N272" s="829">
        <f t="shared" si="15"/>
        <v>0</v>
      </c>
      <c r="O272" s="819"/>
      <c r="P272" s="167"/>
    </row>
    <row r="273" spans="1:29" ht="18.75" customHeight="1" x14ac:dyDescent="0.15">
      <c r="A273" s="149"/>
      <c r="B273" s="216"/>
      <c r="C273" s="217"/>
      <c r="D273" s="318"/>
      <c r="E273" s="487"/>
      <c r="F273" s="493"/>
      <c r="G273" s="334"/>
      <c r="H273" s="455"/>
      <c r="I273" s="766"/>
      <c r="J273" s="456">
        <f t="shared" si="13"/>
        <v>0</v>
      </c>
      <c r="K273" s="779"/>
      <c r="L273" s="457">
        <f t="shared" si="14"/>
        <v>0</v>
      </c>
      <c r="M273" s="790">
        <f t="shared" ref="M273:N282" si="16">I273-K273</f>
        <v>0</v>
      </c>
      <c r="N273" s="829">
        <f t="shared" si="16"/>
        <v>0</v>
      </c>
      <c r="O273" s="819"/>
      <c r="P273" s="167"/>
    </row>
    <row r="274" spans="1:29" ht="18.75" customHeight="1" x14ac:dyDescent="0.15">
      <c r="A274" s="149"/>
      <c r="B274" s="216"/>
      <c r="C274" s="217"/>
      <c r="D274" s="318"/>
      <c r="E274" s="487"/>
      <c r="F274" s="493"/>
      <c r="G274" s="334"/>
      <c r="H274" s="455"/>
      <c r="I274" s="766"/>
      <c r="J274" s="456">
        <f t="shared" si="13"/>
        <v>0</v>
      </c>
      <c r="K274" s="779"/>
      <c r="L274" s="457">
        <f t="shared" si="14"/>
        <v>0</v>
      </c>
      <c r="M274" s="790">
        <f t="shared" si="16"/>
        <v>0</v>
      </c>
      <c r="N274" s="829">
        <f t="shared" si="16"/>
        <v>0</v>
      </c>
      <c r="O274" s="819"/>
      <c r="P274" s="167"/>
    </row>
    <row r="275" spans="1:29" ht="18.75" customHeight="1" x14ac:dyDescent="0.15">
      <c r="A275" s="149"/>
      <c r="B275" s="216"/>
      <c r="C275" s="217"/>
      <c r="D275" s="318"/>
      <c r="E275" s="487"/>
      <c r="F275" s="493"/>
      <c r="G275" s="334"/>
      <c r="H275" s="455"/>
      <c r="I275" s="766"/>
      <c r="J275" s="456">
        <f t="shared" si="13"/>
        <v>0</v>
      </c>
      <c r="K275" s="779"/>
      <c r="L275" s="457">
        <f t="shared" si="14"/>
        <v>0</v>
      </c>
      <c r="M275" s="790">
        <f t="shared" si="16"/>
        <v>0</v>
      </c>
      <c r="N275" s="829">
        <f t="shared" si="16"/>
        <v>0</v>
      </c>
      <c r="O275" s="819"/>
      <c r="P275" s="167"/>
    </row>
    <row r="276" spans="1:29" ht="18.75" customHeight="1" x14ac:dyDescent="0.15">
      <c r="A276" s="149"/>
      <c r="B276" s="216"/>
      <c r="C276" s="217"/>
      <c r="D276" s="318"/>
      <c r="E276" s="487"/>
      <c r="F276" s="493"/>
      <c r="G276" s="334"/>
      <c r="H276" s="455"/>
      <c r="I276" s="766"/>
      <c r="J276" s="456">
        <f t="shared" si="13"/>
        <v>0</v>
      </c>
      <c r="K276" s="779"/>
      <c r="L276" s="457">
        <f t="shared" si="14"/>
        <v>0</v>
      </c>
      <c r="M276" s="790">
        <f t="shared" si="16"/>
        <v>0</v>
      </c>
      <c r="N276" s="829">
        <f t="shared" si="16"/>
        <v>0</v>
      </c>
      <c r="O276" s="819"/>
      <c r="P276" s="167"/>
    </row>
    <row r="277" spans="1:29" ht="18.75" customHeight="1" x14ac:dyDescent="0.15">
      <c r="A277" s="149"/>
      <c r="B277" s="216"/>
      <c r="C277" s="217"/>
      <c r="D277" s="318"/>
      <c r="E277" s="487"/>
      <c r="F277" s="493"/>
      <c r="G277" s="334"/>
      <c r="H277" s="455"/>
      <c r="I277" s="766"/>
      <c r="J277" s="456">
        <f t="shared" si="13"/>
        <v>0</v>
      </c>
      <c r="K277" s="779"/>
      <c r="L277" s="457">
        <f t="shared" si="14"/>
        <v>0</v>
      </c>
      <c r="M277" s="790">
        <f t="shared" si="16"/>
        <v>0</v>
      </c>
      <c r="N277" s="829">
        <f t="shared" si="16"/>
        <v>0</v>
      </c>
      <c r="O277" s="819"/>
      <c r="P277" s="167"/>
    </row>
    <row r="278" spans="1:29" ht="18.75" customHeight="1" x14ac:dyDescent="0.15">
      <c r="A278" s="149"/>
      <c r="B278" s="216"/>
      <c r="C278" s="217"/>
      <c r="D278" s="318"/>
      <c r="E278" s="487"/>
      <c r="F278" s="493"/>
      <c r="G278" s="334"/>
      <c r="H278" s="455"/>
      <c r="I278" s="766"/>
      <c r="J278" s="456">
        <f t="shared" si="13"/>
        <v>0</v>
      </c>
      <c r="K278" s="779"/>
      <c r="L278" s="457">
        <f t="shared" si="14"/>
        <v>0</v>
      </c>
      <c r="M278" s="790">
        <f t="shared" si="16"/>
        <v>0</v>
      </c>
      <c r="N278" s="829">
        <f t="shared" si="16"/>
        <v>0</v>
      </c>
      <c r="O278" s="819"/>
      <c r="P278" s="167"/>
    </row>
    <row r="279" spans="1:29" ht="18.75" customHeight="1" x14ac:dyDescent="0.15">
      <c r="A279" s="149"/>
      <c r="B279" s="216"/>
      <c r="C279" s="217"/>
      <c r="D279" s="318"/>
      <c r="E279" s="487"/>
      <c r="F279" s="493"/>
      <c r="G279" s="334"/>
      <c r="H279" s="455"/>
      <c r="I279" s="766"/>
      <c r="J279" s="456">
        <f t="shared" si="13"/>
        <v>0</v>
      </c>
      <c r="K279" s="779"/>
      <c r="L279" s="457">
        <f t="shared" si="14"/>
        <v>0</v>
      </c>
      <c r="M279" s="790">
        <f t="shared" si="16"/>
        <v>0</v>
      </c>
      <c r="N279" s="829">
        <f t="shared" si="16"/>
        <v>0</v>
      </c>
      <c r="O279" s="819"/>
      <c r="P279" s="167"/>
    </row>
    <row r="280" spans="1:29" ht="18.75" customHeight="1" x14ac:dyDescent="0.15">
      <c r="A280" s="149"/>
      <c r="B280" s="216"/>
      <c r="C280" s="217"/>
      <c r="D280" s="318"/>
      <c r="E280" s="487"/>
      <c r="F280" s="493"/>
      <c r="G280" s="334"/>
      <c r="H280" s="455"/>
      <c r="I280" s="766"/>
      <c r="J280" s="456">
        <f t="shared" si="13"/>
        <v>0</v>
      </c>
      <c r="K280" s="779"/>
      <c r="L280" s="457">
        <f t="shared" si="14"/>
        <v>0</v>
      </c>
      <c r="M280" s="790">
        <f t="shared" si="16"/>
        <v>0</v>
      </c>
      <c r="N280" s="829">
        <f t="shared" si="16"/>
        <v>0</v>
      </c>
      <c r="O280" s="819"/>
      <c r="P280" s="167"/>
    </row>
    <row r="281" spans="1:29" ht="18.75" customHeight="1" x14ac:dyDescent="0.15">
      <c r="A281" s="149"/>
      <c r="B281" s="216"/>
      <c r="C281" s="217"/>
      <c r="D281" s="318"/>
      <c r="E281" s="487"/>
      <c r="F281" s="493"/>
      <c r="G281" s="334"/>
      <c r="H281" s="455"/>
      <c r="I281" s="766"/>
      <c r="J281" s="456">
        <f t="shared" si="13"/>
        <v>0</v>
      </c>
      <c r="K281" s="779"/>
      <c r="L281" s="457">
        <f t="shared" si="14"/>
        <v>0</v>
      </c>
      <c r="M281" s="790">
        <f t="shared" si="16"/>
        <v>0</v>
      </c>
      <c r="N281" s="829">
        <f t="shared" si="16"/>
        <v>0</v>
      </c>
      <c r="O281" s="819"/>
      <c r="P281" s="167"/>
    </row>
    <row r="282" spans="1:29" ht="18.75" customHeight="1" x14ac:dyDescent="0.15">
      <c r="A282" s="149"/>
      <c r="B282" s="216"/>
      <c r="C282" s="217"/>
      <c r="D282" s="318"/>
      <c r="E282" s="487"/>
      <c r="F282" s="493"/>
      <c r="G282" s="334"/>
      <c r="H282" s="455"/>
      <c r="I282" s="766"/>
      <c r="J282" s="456">
        <f t="shared" si="13"/>
        <v>0</v>
      </c>
      <c r="K282" s="779"/>
      <c r="L282" s="457">
        <f t="shared" si="14"/>
        <v>0</v>
      </c>
      <c r="M282" s="790">
        <f t="shared" si="16"/>
        <v>0</v>
      </c>
      <c r="N282" s="829">
        <f t="shared" si="16"/>
        <v>0</v>
      </c>
      <c r="O282" s="819"/>
      <c r="P282" s="167"/>
    </row>
    <row r="283" spans="1:29" s="135" customFormat="1" ht="18.75" customHeight="1" x14ac:dyDescent="0.15">
      <c r="A283" s="149"/>
      <c r="B283" s="216"/>
      <c r="C283" s="217"/>
      <c r="D283" s="318"/>
      <c r="E283" s="353" t="s">
        <v>418</v>
      </c>
      <c r="F283" s="182" t="s">
        <v>183</v>
      </c>
      <c r="G283" s="334"/>
      <c r="H283" s="455"/>
      <c r="I283" s="766"/>
      <c r="J283" s="459">
        <f>SUMIFS(J253:J282,D253:D282,"設備（部材）")</f>
        <v>0</v>
      </c>
      <c r="K283" s="779"/>
      <c r="L283" s="460">
        <f>SUMIFS(L253:L282,D253:D282,"設備（部材）")</f>
        <v>0</v>
      </c>
      <c r="M283" s="790"/>
      <c r="N283" s="831">
        <f>J283-L283</f>
        <v>0</v>
      </c>
      <c r="O283" s="819"/>
      <c r="Q283" s="134"/>
      <c r="R283" s="134"/>
      <c r="S283" s="134"/>
      <c r="T283" s="134"/>
      <c r="U283" s="134"/>
      <c r="V283" s="134"/>
      <c r="W283" s="134"/>
      <c r="X283" s="134"/>
      <c r="Y283" s="134"/>
      <c r="Z283" s="134"/>
      <c r="AA283" s="134"/>
      <c r="AB283" s="134"/>
      <c r="AC283" s="134"/>
    </row>
    <row r="284" spans="1:29" s="135" customFormat="1" ht="18.75" customHeight="1" x14ac:dyDescent="0.15">
      <c r="A284" s="149"/>
      <c r="B284" s="216"/>
      <c r="C284" s="217"/>
      <c r="D284" s="318"/>
      <c r="E284" s="353" t="s">
        <v>184</v>
      </c>
      <c r="F284" s="182" t="s">
        <v>183</v>
      </c>
      <c r="G284" s="334"/>
      <c r="H284" s="455"/>
      <c r="I284" s="766"/>
      <c r="J284" s="459">
        <f>SUMIFS(J253:J282,D253:D282,"工事")</f>
        <v>0</v>
      </c>
      <c r="K284" s="779"/>
      <c r="L284" s="460">
        <f>SUMIFS(L253:L282,D253:D282,"工事")</f>
        <v>0</v>
      </c>
      <c r="M284" s="790"/>
      <c r="N284" s="831">
        <f>J284-L284</f>
        <v>0</v>
      </c>
      <c r="O284" s="819"/>
      <c r="Q284" s="134"/>
      <c r="R284" s="134"/>
      <c r="S284" s="134"/>
      <c r="T284" s="134"/>
      <c r="U284" s="134"/>
      <c r="V284" s="134"/>
      <c r="W284" s="134"/>
      <c r="X284" s="134"/>
      <c r="Y284" s="134"/>
      <c r="Z284" s="134"/>
      <c r="AA284" s="134"/>
      <c r="AB284" s="134"/>
      <c r="AC284" s="134"/>
    </row>
    <row r="285" spans="1:29" s="135" customFormat="1" ht="18.75" customHeight="1" thickBot="1" x14ac:dyDescent="0.2">
      <c r="A285" s="149"/>
      <c r="B285" s="218"/>
      <c r="C285" s="219"/>
      <c r="D285" s="319"/>
      <c r="E285" s="354" t="s">
        <v>180</v>
      </c>
      <c r="F285" s="355" t="s">
        <v>181</v>
      </c>
      <c r="G285" s="345"/>
      <c r="H285" s="489"/>
      <c r="I285" s="774"/>
      <c r="J285" s="494">
        <f>J283+J284</f>
        <v>0</v>
      </c>
      <c r="K285" s="786"/>
      <c r="L285" s="495">
        <f>L283+L284</f>
        <v>0</v>
      </c>
      <c r="M285" s="804"/>
      <c r="N285" s="832">
        <f>J285-L285</f>
        <v>0</v>
      </c>
      <c r="O285" s="838"/>
      <c r="Q285" s="134"/>
      <c r="R285" s="134"/>
      <c r="S285" s="134"/>
      <c r="T285" s="134"/>
      <c r="U285" s="134"/>
      <c r="V285" s="134"/>
      <c r="W285" s="134"/>
      <c r="X285" s="134"/>
      <c r="Y285" s="134"/>
      <c r="Z285" s="134"/>
      <c r="AA285" s="134"/>
      <c r="AB285" s="134"/>
      <c r="AC285" s="134"/>
    </row>
    <row r="286" spans="1:29" ht="18.75" customHeight="1" x14ac:dyDescent="0.15">
      <c r="A286" s="149"/>
      <c r="B286" s="183"/>
      <c r="C286" s="184"/>
      <c r="D286" s="316"/>
      <c r="E286" s="487"/>
      <c r="F286" s="492" t="s">
        <v>182</v>
      </c>
      <c r="G286" s="334"/>
      <c r="H286" s="455"/>
      <c r="I286" s="766"/>
      <c r="J286" s="456"/>
      <c r="K286" s="779"/>
      <c r="L286" s="457"/>
      <c r="M286" s="790"/>
      <c r="N286" s="829"/>
      <c r="O286" s="819"/>
      <c r="P286" s="167"/>
    </row>
    <row r="287" spans="1:29" ht="18.75" customHeight="1" x14ac:dyDescent="0.15">
      <c r="A287" s="149"/>
      <c r="B287" s="216"/>
      <c r="C287" s="217"/>
      <c r="D287" s="318"/>
      <c r="E287" s="487"/>
      <c r="F287" s="493"/>
      <c r="G287" s="334"/>
      <c r="H287" s="455"/>
      <c r="I287" s="766"/>
      <c r="J287" s="456">
        <f t="shared" ref="J287:J317" si="17">ROUNDDOWN(H287*I287,0)</f>
        <v>0</v>
      </c>
      <c r="K287" s="779"/>
      <c r="L287" s="457">
        <f t="shared" ref="L287:L317" si="18">ROUNDDOWN(H287*K287,0)</f>
        <v>0</v>
      </c>
      <c r="M287" s="790">
        <f>I287-K287</f>
        <v>0</v>
      </c>
      <c r="N287" s="829">
        <f>J287-L287</f>
        <v>0</v>
      </c>
      <c r="O287" s="819"/>
      <c r="P287" s="167"/>
    </row>
    <row r="288" spans="1:29" ht="18.75" customHeight="1" x14ac:dyDescent="0.15">
      <c r="A288" s="149"/>
      <c r="B288" s="216"/>
      <c r="C288" s="217"/>
      <c r="D288" s="318"/>
      <c r="E288" s="487"/>
      <c r="F288" s="493"/>
      <c r="G288" s="334"/>
      <c r="H288" s="455"/>
      <c r="I288" s="766"/>
      <c r="J288" s="456">
        <f t="shared" si="17"/>
        <v>0</v>
      </c>
      <c r="K288" s="779"/>
      <c r="L288" s="457">
        <f t="shared" si="18"/>
        <v>0</v>
      </c>
      <c r="M288" s="790">
        <f t="shared" ref="M288:N294" si="19">I288-K288</f>
        <v>0</v>
      </c>
      <c r="N288" s="829">
        <f t="shared" si="19"/>
        <v>0</v>
      </c>
      <c r="O288" s="819"/>
      <c r="P288" s="167"/>
    </row>
    <row r="289" spans="1:16" ht="18.75" customHeight="1" x14ac:dyDescent="0.15">
      <c r="A289" s="149"/>
      <c r="B289" s="216"/>
      <c r="C289" s="217"/>
      <c r="D289" s="318"/>
      <c r="E289" s="487"/>
      <c r="F289" s="492"/>
      <c r="G289" s="334"/>
      <c r="H289" s="455"/>
      <c r="I289" s="766"/>
      <c r="J289" s="456">
        <f t="shared" si="17"/>
        <v>0</v>
      </c>
      <c r="K289" s="779"/>
      <c r="L289" s="457">
        <f t="shared" si="18"/>
        <v>0</v>
      </c>
      <c r="M289" s="790">
        <f t="shared" si="19"/>
        <v>0</v>
      </c>
      <c r="N289" s="829">
        <f t="shared" si="19"/>
        <v>0</v>
      </c>
      <c r="O289" s="819"/>
      <c r="P289" s="167"/>
    </row>
    <row r="290" spans="1:16" ht="18.75" customHeight="1" x14ac:dyDescent="0.15">
      <c r="A290" s="149"/>
      <c r="B290" s="216"/>
      <c r="C290" s="217"/>
      <c r="D290" s="318"/>
      <c r="E290" s="487"/>
      <c r="F290" s="492"/>
      <c r="G290" s="334"/>
      <c r="H290" s="455"/>
      <c r="I290" s="766"/>
      <c r="J290" s="456">
        <f t="shared" si="17"/>
        <v>0</v>
      </c>
      <c r="K290" s="779"/>
      <c r="L290" s="457">
        <f t="shared" si="18"/>
        <v>0</v>
      </c>
      <c r="M290" s="790">
        <f t="shared" si="19"/>
        <v>0</v>
      </c>
      <c r="N290" s="829">
        <f t="shared" si="19"/>
        <v>0</v>
      </c>
      <c r="O290" s="819"/>
      <c r="P290" s="167"/>
    </row>
    <row r="291" spans="1:16" ht="18.75" customHeight="1" x14ac:dyDescent="0.15">
      <c r="A291" s="149"/>
      <c r="B291" s="216"/>
      <c r="C291" s="217"/>
      <c r="D291" s="318"/>
      <c r="E291" s="487"/>
      <c r="F291" s="492"/>
      <c r="G291" s="334"/>
      <c r="H291" s="455"/>
      <c r="I291" s="766"/>
      <c r="J291" s="456">
        <f t="shared" si="17"/>
        <v>0</v>
      </c>
      <c r="K291" s="779"/>
      <c r="L291" s="457">
        <f t="shared" si="18"/>
        <v>0</v>
      </c>
      <c r="M291" s="790">
        <f t="shared" si="19"/>
        <v>0</v>
      </c>
      <c r="N291" s="829">
        <f t="shared" si="19"/>
        <v>0</v>
      </c>
      <c r="O291" s="819"/>
      <c r="P291" s="167"/>
    </row>
    <row r="292" spans="1:16" ht="18.75" customHeight="1" x14ac:dyDescent="0.15">
      <c r="A292" s="149"/>
      <c r="B292" s="216"/>
      <c r="C292" s="217"/>
      <c r="D292" s="318"/>
      <c r="E292" s="487"/>
      <c r="F292" s="492"/>
      <c r="G292" s="334"/>
      <c r="H292" s="455"/>
      <c r="I292" s="766"/>
      <c r="J292" s="456">
        <f t="shared" si="17"/>
        <v>0</v>
      </c>
      <c r="K292" s="779"/>
      <c r="L292" s="457">
        <f t="shared" si="18"/>
        <v>0</v>
      </c>
      <c r="M292" s="790">
        <f t="shared" si="19"/>
        <v>0</v>
      </c>
      <c r="N292" s="829">
        <f t="shared" si="19"/>
        <v>0</v>
      </c>
      <c r="O292" s="819"/>
      <c r="P292" s="167"/>
    </row>
    <row r="293" spans="1:16" ht="18.75" customHeight="1" x14ac:dyDescent="0.15">
      <c r="A293" s="149"/>
      <c r="B293" s="216"/>
      <c r="C293" s="217"/>
      <c r="D293" s="318"/>
      <c r="E293" s="487"/>
      <c r="F293" s="492"/>
      <c r="G293" s="334"/>
      <c r="H293" s="455"/>
      <c r="I293" s="766"/>
      <c r="J293" s="456">
        <f t="shared" si="17"/>
        <v>0</v>
      </c>
      <c r="K293" s="779"/>
      <c r="L293" s="457">
        <f t="shared" si="18"/>
        <v>0</v>
      </c>
      <c r="M293" s="790">
        <f t="shared" si="19"/>
        <v>0</v>
      </c>
      <c r="N293" s="829">
        <f t="shared" si="19"/>
        <v>0</v>
      </c>
      <c r="O293" s="819"/>
      <c r="P293" s="167"/>
    </row>
    <row r="294" spans="1:16" ht="18.75" customHeight="1" x14ac:dyDescent="0.15">
      <c r="A294" s="149"/>
      <c r="B294" s="216"/>
      <c r="C294" s="217"/>
      <c r="D294" s="318"/>
      <c r="E294" s="487"/>
      <c r="F294" s="492"/>
      <c r="G294" s="334"/>
      <c r="H294" s="455"/>
      <c r="I294" s="766"/>
      <c r="J294" s="456">
        <f t="shared" si="17"/>
        <v>0</v>
      </c>
      <c r="K294" s="779"/>
      <c r="L294" s="457">
        <f t="shared" si="18"/>
        <v>0</v>
      </c>
      <c r="M294" s="790">
        <f t="shared" si="19"/>
        <v>0</v>
      </c>
      <c r="N294" s="829">
        <f t="shared" si="19"/>
        <v>0</v>
      </c>
      <c r="O294" s="819"/>
      <c r="P294" s="167"/>
    </row>
    <row r="295" spans="1:16" ht="18.75" customHeight="1" x14ac:dyDescent="0.15">
      <c r="A295" s="149"/>
      <c r="B295" s="216"/>
      <c r="C295" s="217"/>
      <c r="D295" s="318"/>
      <c r="E295" s="487"/>
      <c r="F295" s="493"/>
      <c r="G295" s="334"/>
      <c r="H295" s="455"/>
      <c r="I295" s="766"/>
      <c r="J295" s="456">
        <f t="shared" si="17"/>
        <v>0</v>
      </c>
      <c r="K295" s="779"/>
      <c r="L295" s="457">
        <f t="shared" si="18"/>
        <v>0</v>
      </c>
      <c r="M295" s="790">
        <f>I295-K295</f>
        <v>0</v>
      </c>
      <c r="N295" s="829">
        <f>J295-L295</f>
        <v>0</v>
      </c>
      <c r="O295" s="819"/>
      <c r="P295" s="167"/>
    </row>
    <row r="296" spans="1:16" ht="18.75" customHeight="1" x14ac:dyDescent="0.15">
      <c r="A296" s="149"/>
      <c r="B296" s="216"/>
      <c r="C296" s="217"/>
      <c r="D296" s="318"/>
      <c r="E296" s="487"/>
      <c r="F296" s="493"/>
      <c r="G296" s="334"/>
      <c r="H296" s="455"/>
      <c r="I296" s="766"/>
      <c r="J296" s="456">
        <f t="shared" si="17"/>
        <v>0</v>
      </c>
      <c r="K296" s="779"/>
      <c r="L296" s="457">
        <f t="shared" si="18"/>
        <v>0</v>
      </c>
      <c r="M296" s="790">
        <f t="shared" ref="M296:N317" si="20">I296-K296</f>
        <v>0</v>
      </c>
      <c r="N296" s="829">
        <f t="shared" si="20"/>
        <v>0</v>
      </c>
      <c r="O296" s="819"/>
      <c r="P296" s="167"/>
    </row>
    <row r="297" spans="1:16" ht="18.75" customHeight="1" x14ac:dyDescent="0.15">
      <c r="A297" s="149"/>
      <c r="B297" s="216"/>
      <c r="C297" s="217"/>
      <c r="D297" s="318"/>
      <c r="E297" s="487"/>
      <c r="F297" s="493"/>
      <c r="G297" s="334"/>
      <c r="H297" s="455"/>
      <c r="I297" s="766"/>
      <c r="J297" s="456">
        <f t="shared" si="17"/>
        <v>0</v>
      </c>
      <c r="K297" s="779"/>
      <c r="L297" s="457">
        <f t="shared" si="18"/>
        <v>0</v>
      </c>
      <c r="M297" s="790">
        <f t="shared" si="20"/>
        <v>0</v>
      </c>
      <c r="N297" s="829">
        <f t="shared" si="20"/>
        <v>0</v>
      </c>
      <c r="O297" s="819"/>
      <c r="P297" s="167"/>
    </row>
    <row r="298" spans="1:16" ht="18.75" customHeight="1" x14ac:dyDescent="0.15">
      <c r="A298" s="149"/>
      <c r="B298" s="216"/>
      <c r="C298" s="217"/>
      <c r="D298" s="318"/>
      <c r="E298" s="487"/>
      <c r="F298" s="493"/>
      <c r="G298" s="334"/>
      <c r="H298" s="455"/>
      <c r="I298" s="766"/>
      <c r="J298" s="456">
        <f t="shared" si="17"/>
        <v>0</v>
      </c>
      <c r="K298" s="779"/>
      <c r="L298" s="457">
        <f t="shared" si="18"/>
        <v>0</v>
      </c>
      <c r="M298" s="790">
        <f t="shared" si="20"/>
        <v>0</v>
      </c>
      <c r="N298" s="829">
        <f t="shared" si="20"/>
        <v>0</v>
      </c>
      <c r="O298" s="819"/>
      <c r="P298" s="167"/>
    </row>
    <row r="299" spans="1:16" ht="18.75" customHeight="1" x14ac:dyDescent="0.15">
      <c r="A299" s="149"/>
      <c r="B299" s="216"/>
      <c r="C299" s="217"/>
      <c r="D299" s="318"/>
      <c r="E299" s="487"/>
      <c r="F299" s="493"/>
      <c r="G299" s="334"/>
      <c r="H299" s="455"/>
      <c r="I299" s="766"/>
      <c r="J299" s="456">
        <f t="shared" si="17"/>
        <v>0</v>
      </c>
      <c r="K299" s="779"/>
      <c r="L299" s="457">
        <f t="shared" si="18"/>
        <v>0</v>
      </c>
      <c r="M299" s="790">
        <f t="shared" si="20"/>
        <v>0</v>
      </c>
      <c r="N299" s="829">
        <f t="shared" si="20"/>
        <v>0</v>
      </c>
      <c r="O299" s="819"/>
      <c r="P299" s="167"/>
    </row>
    <row r="300" spans="1:16" ht="18.75" customHeight="1" x14ac:dyDescent="0.15">
      <c r="A300" s="149"/>
      <c r="B300" s="216"/>
      <c r="C300" s="217"/>
      <c r="D300" s="318"/>
      <c r="E300" s="487"/>
      <c r="F300" s="493"/>
      <c r="G300" s="334"/>
      <c r="H300" s="455"/>
      <c r="I300" s="766"/>
      <c r="J300" s="456">
        <f t="shared" si="17"/>
        <v>0</v>
      </c>
      <c r="K300" s="779"/>
      <c r="L300" s="457">
        <f t="shared" si="18"/>
        <v>0</v>
      </c>
      <c r="M300" s="790">
        <f t="shared" si="20"/>
        <v>0</v>
      </c>
      <c r="N300" s="829">
        <f t="shared" si="20"/>
        <v>0</v>
      </c>
      <c r="O300" s="819"/>
      <c r="P300" s="167"/>
    </row>
    <row r="301" spans="1:16" ht="18.75" customHeight="1" x14ac:dyDescent="0.15">
      <c r="A301" s="149"/>
      <c r="B301" s="216"/>
      <c r="C301" s="217"/>
      <c r="D301" s="318"/>
      <c r="E301" s="487"/>
      <c r="F301" s="493"/>
      <c r="G301" s="334"/>
      <c r="H301" s="455"/>
      <c r="I301" s="766"/>
      <c r="J301" s="456">
        <f t="shared" si="17"/>
        <v>0</v>
      </c>
      <c r="K301" s="779"/>
      <c r="L301" s="457">
        <f t="shared" si="18"/>
        <v>0</v>
      </c>
      <c r="M301" s="790">
        <f t="shared" si="20"/>
        <v>0</v>
      </c>
      <c r="N301" s="829">
        <f t="shared" si="20"/>
        <v>0</v>
      </c>
      <c r="O301" s="819"/>
      <c r="P301" s="167"/>
    </row>
    <row r="302" spans="1:16" ht="18.75" customHeight="1" x14ac:dyDescent="0.15">
      <c r="A302" s="149"/>
      <c r="B302" s="216"/>
      <c r="C302" s="217"/>
      <c r="D302" s="318"/>
      <c r="E302" s="487"/>
      <c r="F302" s="493"/>
      <c r="G302" s="334"/>
      <c r="H302" s="455"/>
      <c r="I302" s="766"/>
      <c r="J302" s="456">
        <f t="shared" si="17"/>
        <v>0</v>
      </c>
      <c r="K302" s="779"/>
      <c r="L302" s="457">
        <f t="shared" si="18"/>
        <v>0</v>
      </c>
      <c r="M302" s="790">
        <f t="shared" si="20"/>
        <v>0</v>
      </c>
      <c r="N302" s="829">
        <f t="shared" si="20"/>
        <v>0</v>
      </c>
      <c r="O302" s="819"/>
      <c r="P302" s="167"/>
    </row>
    <row r="303" spans="1:16" ht="18.75" customHeight="1" x14ac:dyDescent="0.15">
      <c r="A303" s="149"/>
      <c r="B303" s="216"/>
      <c r="C303" s="217"/>
      <c r="D303" s="318"/>
      <c r="E303" s="487"/>
      <c r="F303" s="493"/>
      <c r="G303" s="334"/>
      <c r="H303" s="455"/>
      <c r="I303" s="766"/>
      <c r="J303" s="456">
        <f t="shared" si="17"/>
        <v>0</v>
      </c>
      <c r="K303" s="779"/>
      <c r="L303" s="457">
        <f t="shared" si="18"/>
        <v>0</v>
      </c>
      <c r="M303" s="790">
        <f t="shared" si="20"/>
        <v>0</v>
      </c>
      <c r="N303" s="829">
        <f t="shared" si="20"/>
        <v>0</v>
      </c>
      <c r="O303" s="819"/>
      <c r="P303" s="167"/>
    </row>
    <row r="304" spans="1:16" ht="18.75" customHeight="1" x14ac:dyDescent="0.15">
      <c r="A304" s="149"/>
      <c r="B304" s="216"/>
      <c r="C304" s="217"/>
      <c r="D304" s="318"/>
      <c r="E304" s="487"/>
      <c r="F304" s="493"/>
      <c r="G304" s="334"/>
      <c r="H304" s="455"/>
      <c r="I304" s="766"/>
      <c r="J304" s="456">
        <f t="shared" si="17"/>
        <v>0</v>
      </c>
      <c r="K304" s="779"/>
      <c r="L304" s="457">
        <f t="shared" si="18"/>
        <v>0</v>
      </c>
      <c r="M304" s="790">
        <f t="shared" si="20"/>
        <v>0</v>
      </c>
      <c r="N304" s="829">
        <f t="shared" si="20"/>
        <v>0</v>
      </c>
      <c r="O304" s="819"/>
      <c r="P304" s="167"/>
    </row>
    <row r="305" spans="1:29" ht="18.75" customHeight="1" x14ac:dyDescent="0.15">
      <c r="A305" s="149"/>
      <c r="B305" s="216"/>
      <c r="C305" s="217"/>
      <c r="D305" s="318"/>
      <c r="E305" s="487"/>
      <c r="F305" s="493"/>
      <c r="G305" s="334"/>
      <c r="H305" s="455"/>
      <c r="I305" s="766"/>
      <c r="J305" s="456">
        <f t="shared" si="17"/>
        <v>0</v>
      </c>
      <c r="K305" s="779"/>
      <c r="L305" s="457">
        <f t="shared" si="18"/>
        <v>0</v>
      </c>
      <c r="M305" s="790">
        <f t="shared" si="20"/>
        <v>0</v>
      </c>
      <c r="N305" s="829">
        <f t="shared" si="20"/>
        <v>0</v>
      </c>
      <c r="O305" s="819"/>
      <c r="P305" s="167"/>
    </row>
    <row r="306" spans="1:29" ht="18.75" customHeight="1" x14ac:dyDescent="0.15">
      <c r="A306" s="149"/>
      <c r="B306" s="216"/>
      <c r="C306" s="217"/>
      <c r="D306" s="318"/>
      <c r="E306" s="487"/>
      <c r="F306" s="493"/>
      <c r="G306" s="334"/>
      <c r="H306" s="455"/>
      <c r="I306" s="766"/>
      <c r="J306" s="456">
        <f t="shared" si="17"/>
        <v>0</v>
      </c>
      <c r="K306" s="779"/>
      <c r="L306" s="457">
        <f t="shared" si="18"/>
        <v>0</v>
      </c>
      <c r="M306" s="790">
        <f t="shared" si="20"/>
        <v>0</v>
      </c>
      <c r="N306" s="829">
        <f t="shared" si="20"/>
        <v>0</v>
      </c>
      <c r="O306" s="819"/>
      <c r="P306" s="167"/>
    </row>
    <row r="307" spans="1:29" ht="18.75" customHeight="1" x14ac:dyDescent="0.15">
      <c r="A307" s="149"/>
      <c r="B307" s="216"/>
      <c r="C307" s="217"/>
      <c r="D307" s="318"/>
      <c r="E307" s="487"/>
      <c r="F307" s="493"/>
      <c r="G307" s="334"/>
      <c r="H307" s="455"/>
      <c r="I307" s="766"/>
      <c r="J307" s="456">
        <f t="shared" si="17"/>
        <v>0</v>
      </c>
      <c r="K307" s="779"/>
      <c r="L307" s="457">
        <f t="shared" si="18"/>
        <v>0</v>
      </c>
      <c r="M307" s="790">
        <f t="shared" si="20"/>
        <v>0</v>
      </c>
      <c r="N307" s="829">
        <f t="shared" si="20"/>
        <v>0</v>
      </c>
      <c r="O307" s="819"/>
      <c r="P307" s="167"/>
    </row>
    <row r="308" spans="1:29" ht="18.75" customHeight="1" x14ac:dyDescent="0.15">
      <c r="A308" s="149"/>
      <c r="B308" s="216"/>
      <c r="C308" s="217"/>
      <c r="D308" s="318"/>
      <c r="E308" s="487"/>
      <c r="F308" s="493"/>
      <c r="G308" s="334"/>
      <c r="H308" s="455"/>
      <c r="I308" s="766"/>
      <c r="J308" s="456">
        <f t="shared" si="17"/>
        <v>0</v>
      </c>
      <c r="K308" s="779"/>
      <c r="L308" s="457">
        <f t="shared" si="18"/>
        <v>0</v>
      </c>
      <c r="M308" s="790">
        <f t="shared" si="20"/>
        <v>0</v>
      </c>
      <c r="N308" s="829">
        <f t="shared" si="20"/>
        <v>0</v>
      </c>
      <c r="O308" s="819"/>
      <c r="P308" s="167"/>
    </row>
    <row r="309" spans="1:29" ht="18.75" customHeight="1" x14ac:dyDescent="0.15">
      <c r="A309" s="149"/>
      <c r="B309" s="216"/>
      <c r="C309" s="217"/>
      <c r="D309" s="318"/>
      <c r="E309" s="487"/>
      <c r="F309" s="493"/>
      <c r="G309" s="334"/>
      <c r="H309" s="455"/>
      <c r="I309" s="766"/>
      <c r="J309" s="456">
        <f t="shared" si="17"/>
        <v>0</v>
      </c>
      <c r="K309" s="779"/>
      <c r="L309" s="457">
        <f t="shared" si="18"/>
        <v>0</v>
      </c>
      <c r="M309" s="790">
        <f t="shared" si="20"/>
        <v>0</v>
      </c>
      <c r="N309" s="829">
        <f t="shared" si="20"/>
        <v>0</v>
      </c>
      <c r="O309" s="819"/>
      <c r="P309" s="167"/>
    </row>
    <row r="310" spans="1:29" ht="18.75" customHeight="1" x14ac:dyDescent="0.15">
      <c r="A310" s="149"/>
      <c r="B310" s="216"/>
      <c r="C310" s="217"/>
      <c r="D310" s="318"/>
      <c r="E310" s="487"/>
      <c r="F310" s="493"/>
      <c r="G310" s="334"/>
      <c r="H310" s="455"/>
      <c r="I310" s="766"/>
      <c r="J310" s="456">
        <f t="shared" si="17"/>
        <v>0</v>
      </c>
      <c r="K310" s="779"/>
      <c r="L310" s="457">
        <f t="shared" si="18"/>
        <v>0</v>
      </c>
      <c r="M310" s="790">
        <f t="shared" si="20"/>
        <v>0</v>
      </c>
      <c r="N310" s="829">
        <f t="shared" si="20"/>
        <v>0</v>
      </c>
      <c r="O310" s="819"/>
      <c r="P310" s="167"/>
    </row>
    <row r="311" spans="1:29" ht="18.75" customHeight="1" x14ac:dyDescent="0.15">
      <c r="A311" s="149"/>
      <c r="B311" s="216"/>
      <c r="C311" s="217"/>
      <c r="D311" s="318"/>
      <c r="E311" s="487"/>
      <c r="F311" s="493"/>
      <c r="G311" s="334"/>
      <c r="H311" s="455"/>
      <c r="I311" s="766"/>
      <c r="J311" s="456">
        <f t="shared" si="17"/>
        <v>0</v>
      </c>
      <c r="K311" s="779"/>
      <c r="L311" s="457">
        <f t="shared" si="18"/>
        <v>0</v>
      </c>
      <c r="M311" s="790">
        <f>I311-K311</f>
        <v>0</v>
      </c>
      <c r="N311" s="829">
        <f t="shared" si="20"/>
        <v>0</v>
      </c>
      <c r="O311" s="819"/>
      <c r="P311" s="167"/>
    </row>
    <row r="312" spans="1:29" ht="18.75" customHeight="1" x14ac:dyDescent="0.15">
      <c r="A312" s="149"/>
      <c r="B312" s="216"/>
      <c r="C312" s="217"/>
      <c r="D312" s="318"/>
      <c r="E312" s="487"/>
      <c r="F312" s="493"/>
      <c r="G312" s="334"/>
      <c r="H312" s="455"/>
      <c r="I312" s="766"/>
      <c r="J312" s="456">
        <f t="shared" si="17"/>
        <v>0</v>
      </c>
      <c r="K312" s="779"/>
      <c r="L312" s="457">
        <f t="shared" si="18"/>
        <v>0</v>
      </c>
      <c r="M312" s="790">
        <f t="shared" si="20"/>
        <v>0</v>
      </c>
      <c r="N312" s="829">
        <f t="shared" si="20"/>
        <v>0</v>
      </c>
      <c r="O312" s="819"/>
      <c r="P312" s="167"/>
    </row>
    <row r="313" spans="1:29" ht="18.75" customHeight="1" x14ac:dyDescent="0.15">
      <c r="A313" s="149"/>
      <c r="B313" s="216"/>
      <c r="C313" s="217"/>
      <c r="D313" s="318"/>
      <c r="E313" s="487"/>
      <c r="F313" s="493"/>
      <c r="G313" s="334"/>
      <c r="H313" s="455"/>
      <c r="I313" s="766"/>
      <c r="J313" s="456">
        <f t="shared" si="17"/>
        <v>0</v>
      </c>
      <c r="K313" s="779"/>
      <c r="L313" s="457">
        <f t="shared" si="18"/>
        <v>0</v>
      </c>
      <c r="M313" s="790">
        <f t="shared" si="20"/>
        <v>0</v>
      </c>
      <c r="N313" s="829">
        <f>J313-L313</f>
        <v>0</v>
      </c>
      <c r="O313" s="819"/>
      <c r="P313" s="167"/>
    </row>
    <row r="314" spans="1:29" ht="18.75" customHeight="1" x14ac:dyDescent="0.15">
      <c r="A314" s="149"/>
      <c r="B314" s="216"/>
      <c r="C314" s="217"/>
      <c r="D314" s="318"/>
      <c r="E314" s="487"/>
      <c r="F314" s="493"/>
      <c r="G314" s="334"/>
      <c r="H314" s="455"/>
      <c r="I314" s="766"/>
      <c r="J314" s="456">
        <f t="shared" si="17"/>
        <v>0</v>
      </c>
      <c r="K314" s="779"/>
      <c r="L314" s="457">
        <f t="shared" si="18"/>
        <v>0</v>
      </c>
      <c r="M314" s="790">
        <f t="shared" si="20"/>
        <v>0</v>
      </c>
      <c r="N314" s="829">
        <f t="shared" si="20"/>
        <v>0</v>
      </c>
      <c r="O314" s="819"/>
      <c r="P314" s="167"/>
    </row>
    <row r="315" spans="1:29" ht="18.75" customHeight="1" x14ac:dyDescent="0.15">
      <c r="A315" s="149"/>
      <c r="B315" s="216"/>
      <c r="C315" s="217"/>
      <c r="D315" s="318"/>
      <c r="E315" s="487"/>
      <c r="F315" s="493"/>
      <c r="G315" s="334"/>
      <c r="H315" s="455"/>
      <c r="I315" s="766"/>
      <c r="J315" s="456">
        <f t="shared" si="17"/>
        <v>0</v>
      </c>
      <c r="K315" s="779"/>
      <c r="L315" s="457">
        <f t="shared" si="18"/>
        <v>0</v>
      </c>
      <c r="M315" s="790">
        <f t="shared" si="20"/>
        <v>0</v>
      </c>
      <c r="N315" s="829">
        <f t="shared" si="20"/>
        <v>0</v>
      </c>
      <c r="O315" s="819"/>
      <c r="P315" s="167"/>
    </row>
    <row r="316" spans="1:29" ht="18.75" customHeight="1" x14ac:dyDescent="0.15">
      <c r="A316" s="149"/>
      <c r="B316" s="216"/>
      <c r="C316" s="217"/>
      <c r="D316" s="318"/>
      <c r="E316" s="487"/>
      <c r="F316" s="493"/>
      <c r="G316" s="334"/>
      <c r="H316" s="455"/>
      <c r="I316" s="766"/>
      <c r="J316" s="456">
        <f t="shared" si="17"/>
        <v>0</v>
      </c>
      <c r="K316" s="779"/>
      <c r="L316" s="457">
        <f t="shared" si="18"/>
        <v>0</v>
      </c>
      <c r="M316" s="790">
        <f>I316-K316</f>
        <v>0</v>
      </c>
      <c r="N316" s="829">
        <f t="shared" si="20"/>
        <v>0</v>
      </c>
      <c r="O316" s="819"/>
      <c r="P316" s="167"/>
    </row>
    <row r="317" spans="1:29" ht="18.75" customHeight="1" x14ac:dyDescent="0.15">
      <c r="A317" s="149"/>
      <c r="B317" s="216"/>
      <c r="C317" s="217"/>
      <c r="D317" s="318"/>
      <c r="E317" s="487"/>
      <c r="F317" s="493"/>
      <c r="G317" s="334"/>
      <c r="H317" s="455"/>
      <c r="I317" s="766"/>
      <c r="J317" s="456">
        <f t="shared" si="17"/>
        <v>0</v>
      </c>
      <c r="K317" s="779"/>
      <c r="L317" s="457">
        <f t="shared" si="18"/>
        <v>0</v>
      </c>
      <c r="M317" s="790">
        <f t="shared" si="20"/>
        <v>0</v>
      </c>
      <c r="N317" s="829">
        <f t="shared" si="20"/>
        <v>0</v>
      </c>
      <c r="O317" s="819"/>
      <c r="P317" s="167"/>
    </row>
    <row r="318" spans="1:29" s="135" customFormat="1" ht="18.75" customHeight="1" x14ac:dyDescent="0.15">
      <c r="A318" s="149"/>
      <c r="B318" s="216"/>
      <c r="C318" s="217"/>
      <c r="D318" s="318"/>
      <c r="E318" s="353" t="s">
        <v>418</v>
      </c>
      <c r="F318" s="182" t="s">
        <v>183</v>
      </c>
      <c r="G318" s="334"/>
      <c r="H318" s="455"/>
      <c r="I318" s="766"/>
      <c r="J318" s="459">
        <f>SUMIFS(J287:J317,D287:D317,"設備（部材）")</f>
        <v>0</v>
      </c>
      <c r="K318" s="779"/>
      <c r="L318" s="460">
        <f>SUMIFS(L287:L317,D287:D317,"設備（部材）")</f>
        <v>0</v>
      </c>
      <c r="M318" s="790"/>
      <c r="N318" s="831">
        <f>J318-L318</f>
        <v>0</v>
      </c>
      <c r="O318" s="819"/>
      <c r="Q318" s="134"/>
      <c r="R318" s="134"/>
      <c r="S318" s="134"/>
      <c r="T318" s="134"/>
      <c r="U318" s="134"/>
      <c r="V318" s="134"/>
      <c r="W318" s="134"/>
      <c r="X318" s="134"/>
      <c r="Y318" s="134"/>
      <c r="Z318" s="134"/>
      <c r="AA318" s="134"/>
      <c r="AB318" s="134"/>
      <c r="AC318" s="134"/>
    </row>
    <row r="319" spans="1:29" s="135" customFormat="1" ht="18.75" customHeight="1" x14ac:dyDescent="0.15">
      <c r="A319" s="149"/>
      <c r="B319" s="216"/>
      <c r="C319" s="217"/>
      <c r="D319" s="318"/>
      <c r="E319" s="353" t="s">
        <v>184</v>
      </c>
      <c r="F319" s="182" t="s">
        <v>183</v>
      </c>
      <c r="G319" s="334"/>
      <c r="H319" s="455"/>
      <c r="I319" s="766"/>
      <c r="J319" s="459">
        <f>SUMIFS(J287:J317,D287:D317,"工事")</f>
        <v>0</v>
      </c>
      <c r="K319" s="779"/>
      <c r="L319" s="460">
        <f>SUMIFS(L287:L317,D287:D317,"工事")</f>
        <v>0</v>
      </c>
      <c r="M319" s="790"/>
      <c r="N319" s="831">
        <f>J319-L319</f>
        <v>0</v>
      </c>
      <c r="O319" s="819"/>
      <c r="Q319" s="134"/>
      <c r="R319" s="134"/>
      <c r="S319" s="134"/>
      <c r="T319" s="134"/>
      <c r="U319" s="134"/>
      <c r="V319" s="134"/>
      <c r="W319" s="134"/>
      <c r="X319" s="134"/>
      <c r="Y319" s="134"/>
      <c r="Z319" s="134"/>
      <c r="AA319" s="134"/>
      <c r="AB319" s="134"/>
      <c r="AC319" s="134"/>
    </row>
    <row r="320" spans="1:29" s="135" customFormat="1" ht="18.75" customHeight="1" thickBot="1" x14ac:dyDescent="0.2">
      <c r="A320" s="149"/>
      <c r="B320" s="218"/>
      <c r="C320" s="219"/>
      <c r="D320" s="319"/>
      <c r="E320" s="354" t="s">
        <v>180</v>
      </c>
      <c r="F320" s="355" t="s">
        <v>181</v>
      </c>
      <c r="G320" s="345"/>
      <c r="H320" s="489"/>
      <c r="I320" s="774"/>
      <c r="J320" s="494">
        <f>J318+J319</f>
        <v>0</v>
      </c>
      <c r="K320" s="786"/>
      <c r="L320" s="495">
        <f>L318+L319</f>
        <v>0</v>
      </c>
      <c r="M320" s="804"/>
      <c r="N320" s="832">
        <f>J320-L320</f>
        <v>0</v>
      </c>
      <c r="O320" s="838"/>
      <c r="Q320" s="134"/>
      <c r="R320" s="134"/>
      <c r="S320" s="134"/>
      <c r="T320" s="134"/>
      <c r="U320" s="134"/>
      <c r="V320" s="134"/>
      <c r="W320" s="134"/>
      <c r="X320" s="134"/>
      <c r="Y320" s="134"/>
      <c r="Z320" s="134"/>
      <c r="AA320" s="134"/>
      <c r="AB320" s="134"/>
      <c r="AC320" s="134"/>
    </row>
    <row r="321" spans="1:16" ht="18.75" customHeight="1" x14ac:dyDescent="0.15">
      <c r="A321" s="149"/>
      <c r="B321" s="183"/>
      <c r="C321" s="184"/>
      <c r="D321" s="316"/>
      <c r="E321" s="487"/>
      <c r="F321" s="492" t="s">
        <v>182</v>
      </c>
      <c r="G321" s="334"/>
      <c r="H321" s="455"/>
      <c r="I321" s="766"/>
      <c r="J321" s="456"/>
      <c r="K321" s="779"/>
      <c r="L321" s="457"/>
      <c r="M321" s="790"/>
      <c r="N321" s="829"/>
      <c r="O321" s="819"/>
      <c r="P321" s="167"/>
    </row>
    <row r="322" spans="1:16" ht="18.75" customHeight="1" x14ac:dyDescent="0.15">
      <c r="A322" s="149"/>
      <c r="B322" s="216"/>
      <c r="C322" s="217"/>
      <c r="D322" s="318"/>
      <c r="E322" s="487"/>
      <c r="F322" s="493"/>
      <c r="G322" s="334"/>
      <c r="H322" s="455"/>
      <c r="I322" s="766"/>
      <c r="J322" s="456">
        <f t="shared" ref="J322:J352" si="21">ROUNDDOWN(H322*I322,0)</f>
        <v>0</v>
      </c>
      <c r="K322" s="779"/>
      <c r="L322" s="457">
        <f t="shared" ref="L322:L352" si="22">ROUNDDOWN(H322*K322,0)</f>
        <v>0</v>
      </c>
      <c r="M322" s="790">
        <f>I322-K322</f>
        <v>0</v>
      </c>
      <c r="N322" s="829">
        <f>J322-L322</f>
        <v>0</v>
      </c>
      <c r="O322" s="819"/>
      <c r="P322" s="167"/>
    </row>
    <row r="323" spans="1:16" ht="18.75" customHeight="1" x14ac:dyDescent="0.15">
      <c r="A323" s="149"/>
      <c r="B323" s="216"/>
      <c r="C323" s="217"/>
      <c r="D323" s="318"/>
      <c r="E323" s="487"/>
      <c r="F323" s="493"/>
      <c r="G323" s="334"/>
      <c r="H323" s="455"/>
      <c r="I323" s="766"/>
      <c r="J323" s="456">
        <f t="shared" si="21"/>
        <v>0</v>
      </c>
      <c r="K323" s="779"/>
      <c r="L323" s="457">
        <f t="shared" si="22"/>
        <v>0</v>
      </c>
      <c r="M323" s="790">
        <f t="shared" ref="M323:N342" si="23">I323-K323</f>
        <v>0</v>
      </c>
      <c r="N323" s="829">
        <f t="shared" si="23"/>
        <v>0</v>
      </c>
      <c r="O323" s="819"/>
      <c r="P323" s="167"/>
    </row>
    <row r="324" spans="1:16" ht="18.75" customHeight="1" x14ac:dyDescent="0.15">
      <c r="A324" s="149"/>
      <c r="B324" s="216"/>
      <c r="C324" s="217"/>
      <c r="D324" s="318"/>
      <c r="E324" s="487"/>
      <c r="F324" s="492"/>
      <c r="G324" s="334"/>
      <c r="H324" s="455"/>
      <c r="I324" s="766"/>
      <c r="J324" s="456">
        <f t="shared" si="21"/>
        <v>0</v>
      </c>
      <c r="K324" s="779"/>
      <c r="L324" s="457">
        <f t="shared" si="22"/>
        <v>0</v>
      </c>
      <c r="M324" s="790">
        <f t="shared" si="23"/>
        <v>0</v>
      </c>
      <c r="N324" s="829">
        <f t="shared" si="23"/>
        <v>0</v>
      </c>
      <c r="O324" s="819"/>
      <c r="P324" s="167"/>
    </row>
    <row r="325" spans="1:16" ht="18.75" customHeight="1" x14ac:dyDescent="0.15">
      <c r="A325" s="149"/>
      <c r="B325" s="216"/>
      <c r="C325" s="217"/>
      <c r="D325" s="318"/>
      <c r="E325" s="487"/>
      <c r="F325" s="492"/>
      <c r="G325" s="334"/>
      <c r="H325" s="455"/>
      <c r="I325" s="766"/>
      <c r="J325" s="456">
        <f t="shared" si="21"/>
        <v>0</v>
      </c>
      <c r="K325" s="779"/>
      <c r="L325" s="457">
        <f t="shared" si="22"/>
        <v>0</v>
      </c>
      <c r="M325" s="790">
        <f t="shared" si="23"/>
        <v>0</v>
      </c>
      <c r="N325" s="829">
        <f t="shared" si="23"/>
        <v>0</v>
      </c>
      <c r="O325" s="819"/>
      <c r="P325" s="167"/>
    </row>
    <row r="326" spans="1:16" ht="18.75" customHeight="1" x14ac:dyDescent="0.15">
      <c r="A326" s="149"/>
      <c r="B326" s="216"/>
      <c r="C326" s="217"/>
      <c r="D326" s="318"/>
      <c r="E326" s="487"/>
      <c r="F326" s="492"/>
      <c r="G326" s="334"/>
      <c r="H326" s="455"/>
      <c r="I326" s="766"/>
      <c r="J326" s="456">
        <f t="shared" si="21"/>
        <v>0</v>
      </c>
      <c r="K326" s="779"/>
      <c r="L326" s="457">
        <f t="shared" si="22"/>
        <v>0</v>
      </c>
      <c r="M326" s="790">
        <f t="shared" si="23"/>
        <v>0</v>
      </c>
      <c r="N326" s="829">
        <f t="shared" si="23"/>
        <v>0</v>
      </c>
      <c r="O326" s="819"/>
      <c r="P326" s="167"/>
    </row>
    <row r="327" spans="1:16" ht="18.75" customHeight="1" x14ac:dyDescent="0.15">
      <c r="A327" s="149"/>
      <c r="B327" s="216"/>
      <c r="C327" s="217"/>
      <c r="D327" s="318"/>
      <c r="E327" s="487"/>
      <c r="F327" s="492"/>
      <c r="G327" s="334"/>
      <c r="H327" s="455"/>
      <c r="I327" s="766"/>
      <c r="J327" s="456">
        <f t="shared" si="21"/>
        <v>0</v>
      </c>
      <c r="K327" s="779"/>
      <c r="L327" s="457">
        <f t="shared" si="22"/>
        <v>0</v>
      </c>
      <c r="M327" s="790">
        <f t="shared" si="23"/>
        <v>0</v>
      </c>
      <c r="N327" s="829">
        <f t="shared" si="23"/>
        <v>0</v>
      </c>
      <c r="O327" s="819"/>
      <c r="P327" s="167"/>
    </row>
    <row r="328" spans="1:16" ht="18.75" customHeight="1" x14ac:dyDescent="0.15">
      <c r="A328" s="149"/>
      <c r="B328" s="216"/>
      <c r="C328" s="217"/>
      <c r="D328" s="318"/>
      <c r="E328" s="487"/>
      <c r="F328" s="492"/>
      <c r="G328" s="334"/>
      <c r="H328" s="455"/>
      <c r="I328" s="766"/>
      <c r="J328" s="456">
        <f t="shared" si="21"/>
        <v>0</v>
      </c>
      <c r="K328" s="779"/>
      <c r="L328" s="457">
        <f t="shared" si="22"/>
        <v>0</v>
      </c>
      <c r="M328" s="790">
        <f t="shared" si="23"/>
        <v>0</v>
      </c>
      <c r="N328" s="829">
        <f t="shared" si="23"/>
        <v>0</v>
      </c>
      <c r="O328" s="819"/>
      <c r="P328" s="167"/>
    </row>
    <row r="329" spans="1:16" ht="18.75" customHeight="1" x14ac:dyDescent="0.15">
      <c r="A329" s="149"/>
      <c r="B329" s="216"/>
      <c r="C329" s="217"/>
      <c r="D329" s="318"/>
      <c r="E329" s="487"/>
      <c r="F329" s="492"/>
      <c r="G329" s="334"/>
      <c r="H329" s="455"/>
      <c r="I329" s="766"/>
      <c r="J329" s="456">
        <f t="shared" si="21"/>
        <v>0</v>
      </c>
      <c r="K329" s="779"/>
      <c r="L329" s="457">
        <f t="shared" si="22"/>
        <v>0</v>
      </c>
      <c r="M329" s="790">
        <f t="shared" si="23"/>
        <v>0</v>
      </c>
      <c r="N329" s="829">
        <f t="shared" si="23"/>
        <v>0</v>
      </c>
      <c r="O329" s="819"/>
      <c r="P329" s="167"/>
    </row>
    <row r="330" spans="1:16" ht="18.75" customHeight="1" x14ac:dyDescent="0.15">
      <c r="A330" s="149"/>
      <c r="B330" s="216"/>
      <c r="C330" s="217"/>
      <c r="D330" s="318"/>
      <c r="E330" s="487"/>
      <c r="F330" s="492"/>
      <c r="G330" s="334"/>
      <c r="H330" s="455"/>
      <c r="I330" s="766"/>
      <c r="J330" s="456">
        <f t="shared" si="21"/>
        <v>0</v>
      </c>
      <c r="K330" s="779"/>
      <c r="L330" s="457">
        <f t="shared" si="22"/>
        <v>0</v>
      </c>
      <c r="M330" s="790">
        <f t="shared" si="23"/>
        <v>0</v>
      </c>
      <c r="N330" s="829">
        <f t="shared" si="23"/>
        <v>0</v>
      </c>
      <c r="O330" s="819"/>
      <c r="P330" s="167"/>
    </row>
    <row r="331" spans="1:16" ht="18.75" customHeight="1" x14ac:dyDescent="0.15">
      <c r="A331" s="149"/>
      <c r="B331" s="216"/>
      <c r="C331" s="217"/>
      <c r="D331" s="318"/>
      <c r="E331" s="487"/>
      <c r="F331" s="492"/>
      <c r="G331" s="334"/>
      <c r="H331" s="455"/>
      <c r="I331" s="766"/>
      <c r="J331" s="456">
        <f t="shared" si="21"/>
        <v>0</v>
      </c>
      <c r="K331" s="779"/>
      <c r="L331" s="457">
        <f t="shared" si="22"/>
        <v>0</v>
      </c>
      <c r="M331" s="790">
        <f t="shared" si="23"/>
        <v>0</v>
      </c>
      <c r="N331" s="829">
        <f t="shared" si="23"/>
        <v>0</v>
      </c>
      <c r="O331" s="819"/>
      <c r="P331" s="167"/>
    </row>
    <row r="332" spans="1:16" ht="18.75" customHeight="1" x14ac:dyDescent="0.15">
      <c r="A332" s="149"/>
      <c r="B332" s="216"/>
      <c r="C332" s="217"/>
      <c r="D332" s="318"/>
      <c r="E332" s="487"/>
      <c r="F332" s="492"/>
      <c r="G332" s="334"/>
      <c r="H332" s="455"/>
      <c r="I332" s="766"/>
      <c r="J332" s="456">
        <f t="shared" si="21"/>
        <v>0</v>
      </c>
      <c r="K332" s="779"/>
      <c r="L332" s="457">
        <f t="shared" si="22"/>
        <v>0</v>
      </c>
      <c r="M332" s="790">
        <f t="shared" si="23"/>
        <v>0</v>
      </c>
      <c r="N332" s="829">
        <f t="shared" si="23"/>
        <v>0</v>
      </c>
      <c r="O332" s="819"/>
      <c r="P332" s="167"/>
    </row>
    <row r="333" spans="1:16" ht="18.75" customHeight="1" x14ac:dyDescent="0.15">
      <c r="A333" s="149"/>
      <c r="B333" s="216"/>
      <c r="C333" s="217"/>
      <c r="D333" s="318"/>
      <c r="E333" s="487"/>
      <c r="F333" s="492"/>
      <c r="G333" s="334"/>
      <c r="H333" s="455"/>
      <c r="I333" s="766"/>
      <c r="J333" s="456">
        <f t="shared" si="21"/>
        <v>0</v>
      </c>
      <c r="K333" s="779"/>
      <c r="L333" s="457">
        <f t="shared" si="22"/>
        <v>0</v>
      </c>
      <c r="M333" s="790">
        <f t="shared" si="23"/>
        <v>0</v>
      </c>
      <c r="N333" s="829">
        <f t="shared" si="23"/>
        <v>0</v>
      </c>
      <c r="O333" s="819"/>
      <c r="P333" s="167"/>
    </row>
    <row r="334" spans="1:16" ht="18.75" customHeight="1" x14ac:dyDescent="0.15">
      <c r="A334" s="149"/>
      <c r="B334" s="216"/>
      <c r="C334" s="217"/>
      <c r="D334" s="318"/>
      <c r="E334" s="487"/>
      <c r="F334" s="492"/>
      <c r="G334" s="334"/>
      <c r="H334" s="455"/>
      <c r="I334" s="766"/>
      <c r="J334" s="456">
        <f t="shared" si="21"/>
        <v>0</v>
      </c>
      <c r="K334" s="779"/>
      <c r="L334" s="457">
        <f t="shared" si="22"/>
        <v>0</v>
      </c>
      <c r="M334" s="790">
        <f t="shared" si="23"/>
        <v>0</v>
      </c>
      <c r="N334" s="829">
        <f t="shared" si="23"/>
        <v>0</v>
      </c>
      <c r="O334" s="819"/>
      <c r="P334" s="167"/>
    </row>
    <row r="335" spans="1:16" ht="18.75" customHeight="1" x14ac:dyDescent="0.15">
      <c r="A335" s="149"/>
      <c r="B335" s="216"/>
      <c r="C335" s="217"/>
      <c r="D335" s="318"/>
      <c r="E335" s="487"/>
      <c r="F335" s="492"/>
      <c r="G335" s="334"/>
      <c r="H335" s="455"/>
      <c r="I335" s="766"/>
      <c r="J335" s="456">
        <f t="shared" si="21"/>
        <v>0</v>
      </c>
      <c r="K335" s="779"/>
      <c r="L335" s="457">
        <f t="shared" si="22"/>
        <v>0</v>
      </c>
      <c r="M335" s="790">
        <f t="shared" si="23"/>
        <v>0</v>
      </c>
      <c r="N335" s="829">
        <f t="shared" si="23"/>
        <v>0</v>
      </c>
      <c r="O335" s="819"/>
      <c r="P335" s="167"/>
    </row>
    <row r="336" spans="1:16" ht="18.75" customHeight="1" x14ac:dyDescent="0.15">
      <c r="A336" s="149"/>
      <c r="B336" s="216"/>
      <c r="C336" s="217"/>
      <c r="D336" s="318"/>
      <c r="E336" s="487"/>
      <c r="F336" s="492"/>
      <c r="G336" s="334"/>
      <c r="H336" s="455"/>
      <c r="I336" s="766"/>
      <c r="J336" s="456">
        <f t="shared" si="21"/>
        <v>0</v>
      </c>
      <c r="K336" s="779"/>
      <c r="L336" s="457">
        <f t="shared" si="22"/>
        <v>0</v>
      </c>
      <c r="M336" s="790">
        <f t="shared" si="23"/>
        <v>0</v>
      </c>
      <c r="N336" s="829">
        <f t="shared" si="23"/>
        <v>0</v>
      </c>
      <c r="O336" s="819"/>
      <c r="P336" s="167"/>
    </row>
    <row r="337" spans="1:16" ht="18.75" customHeight="1" x14ac:dyDescent="0.15">
      <c r="A337" s="149"/>
      <c r="B337" s="216"/>
      <c r="C337" s="217"/>
      <c r="D337" s="318"/>
      <c r="E337" s="487"/>
      <c r="F337" s="492"/>
      <c r="G337" s="334"/>
      <c r="H337" s="455"/>
      <c r="I337" s="766"/>
      <c r="J337" s="456">
        <f t="shared" si="21"/>
        <v>0</v>
      </c>
      <c r="K337" s="779"/>
      <c r="L337" s="457">
        <f t="shared" si="22"/>
        <v>0</v>
      </c>
      <c r="M337" s="790">
        <f t="shared" si="23"/>
        <v>0</v>
      </c>
      <c r="N337" s="829">
        <f t="shared" si="23"/>
        <v>0</v>
      </c>
      <c r="O337" s="819"/>
      <c r="P337" s="167"/>
    </row>
    <row r="338" spans="1:16" ht="18.75" customHeight="1" x14ac:dyDescent="0.15">
      <c r="A338" s="149"/>
      <c r="B338" s="216"/>
      <c r="C338" s="217"/>
      <c r="D338" s="318"/>
      <c r="E338" s="487"/>
      <c r="F338" s="492"/>
      <c r="G338" s="334"/>
      <c r="H338" s="455"/>
      <c r="I338" s="766"/>
      <c r="J338" s="456">
        <f t="shared" si="21"/>
        <v>0</v>
      </c>
      <c r="K338" s="779"/>
      <c r="L338" s="457">
        <f t="shared" si="22"/>
        <v>0</v>
      </c>
      <c r="M338" s="790">
        <f t="shared" si="23"/>
        <v>0</v>
      </c>
      <c r="N338" s="829">
        <f t="shared" si="23"/>
        <v>0</v>
      </c>
      <c r="O338" s="819"/>
      <c r="P338" s="167"/>
    </row>
    <row r="339" spans="1:16" ht="18.75" customHeight="1" x14ac:dyDescent="0.15">
      <c r="A339" s="149"/>
      <c r="B339" s="216"/>
      <c r="C339" s="217"/>
      <c r="D339" s="318"/>
      <c r="E339" s="487"/>
      <c r="F339" s="492"/>
      <c r="G339" s="334"/>
      <c r="H339" s="455"/>
      <c r="I339" s="766"/>
      <c r="J339" s="456">
        <f t="shared" si="21"/>
        <v>0</v>
      </c>
      <c r="K339" s="779"/>
      <c r="L339" s="457">
        <f t="shared" si="22"/>
        <v>0</v>
      </c>
      <c r="M339" s="790">
        <f t="shared" si="23"/>
        <v>0</v>
      </c>
      <c r="N339" s="829">
        <f t="shared" si="23"/>
        <v>0</v>
      </c>
      <c r="O339" s="819"/>
      <c r="P339" s="167"/>
    </row>
    <row r="340" spans="1:16" ht="18.75" customHeight="1" x14ac:dyDescent="0.15">
      <c r="A340" s="149"/>
      <c r="B340" s="216"/>
      <c r="C340" s="217"/>
      <c r="D340" s="318"/>
      <c r="E340" s="487"/>
      <c r="F340" s="492"/>
      <c r="G340" s="334"/>
      <c r="H340" s="455"/>
      <c r="I340" s="766"/>
      <c r="J340" s="456">
        <f t="shared" si="21"/>
        <v>0</v>
      </c>
      <c r="K340" s="779"/>
      <c r="L340" s="457">
        <f t="shared" si="22"/>
        <v>0</v>
      </c>
      <c r="M340" s="790">
        <f t="shared" si="23"/>
        <v>0</v>
      </c>
      <c r="N340" s="829">
        <f t="shared" si="23"/>
        <v>0</v>
      </c>
      <c r="O340" s="819"/>
      <c r="P340" s="167"/>
    </row>
    <row r="341" spans="1:16" ht="18.75" customHeight="1" x14ac:dyDescent="0.15">
      <c r="A341" s="149"/>
      <c r="B341" s="216"/>
      <c r="C341" s="217"/>
      <c r="D341" s="318"/>
      <c r="E341" s="487"/>
      <c r="F341" s="492"/>
      <c r="G341" s="334"/>
      <c r="H341" s="455"/>
      <c r="I341" s="766"/>
      <c r="J341" s="456">
        <f t="shared" si="21"/>
        <v>0</v>
      </c>
      <c r="K341" s="779"/>
      <c r="L341" s="457">
        <f t="shared" si="22"/>
        <v>0</v>
      </c>
      <c r="M341" s="790">
        <f t="shared" si="23"/>
        <v>0</v>
      </c>
      <c r="N341" s="829">
        <f t="shared" si="23"/>
        <v>0</v>
      </c>
      <c r="O341" s="819"/>
      <c r="P341" s="167"/>
    </row>
    <row r="342" spans="1:16" ht="18.75" customHeight="1" x14ac:dyDescent="0.15">
      <c r="A342" s="149"/>
      <c r="B342" s="216"/>
      <c r="C342" s="217"/>
      <c r="D342" s="318"/>
      <c r="E342" s="487"/>
      <c r="F342" s="492"/>
      <c r="G342" s="334"/>
      <c r="H342" s="455"/>
      <c r="I342" s="766"/>
      <c r="J342" s="456">
        <f t="shared" si="21"/>
        <v>0</v>
      </c>
      <c r="K342" s="779"/>
      <c r="L342" s="457">
        <f t="shared" si="22"/>
        <v>0</v>
      </c>
      <c r="M342" s="790">
        <f t="shared" si="23"/>
        <v>0</v>
      </c>
      <c r="N342" s="829">
        <f t="shared" si="23"/>
        <v>0</v>
      </c>
      <c r="O342" s="819"/>
      <c r="P342" s="167"/>
    </row>
    <row r="343" spans="1:16" ht="18.75" customHeight="1" x14ac:dyDescent="0.15">
      <c r="A343" s="149"/>
      <c r="B343" s="216"/>
      <c r="C343" s="217"/>
      <c r="D343" s="318"/>
      <c r="E343" s="487"/>
      <c r="F343" s="493"/>
      <c r="G343" s="334"/>
      <c r="H343" s="455"/>
      <c r="I343" s="766"/>
      <c r="J343" s="456">
        <f t="shared" si="21"/>
        <v>0</v>
      </c>
      <c r="K343" s="779"/>
      <c r="L343" s="457">
        <f t="shared" si="22"/>
        <v>0</v>
      </c>
      <c r="M343" s="790">
        <f t="shared" ref="M343:N352" si="24">I343-K343</f>
        <v>0</v>
      </c>
      <c r="N343" s="829">
        <f t="shared" si="24"/>
        <v>0</v>
      </c>
      <c r="O343" s="819"/>
      <c r="P343" s="167"/>
    </row>
    <row r="344" spans="1:16" ht="18.75" customHeight="1" x14ac:dyDescent="0.15">
      <c r="A344" s="149"/>
      <c r="B344" s="216"/>
      <c r="C344" s="217"/>
      <c r="D344" s="318"/>
      <c r="E344" s="487"/>
      <c r="F344" s="493"/>
      <c r="G344" s="334"/>
      <c r="H344" s="455"/>
      <c r="I344" s="766"/>
      <c r="J344" s="456">
        <f t="shared" si="21"/>
        <v>0</v>
      </c>
      <c r="K344" s="779"/>
      <c r="L344" s="457">
        <f t="shared" si="22"/>
        <v>0</v>
      </c>
      <c r="M344" s="790">
        <f t="shared" si="24"/>
        <v>0</v>
      </c>
      <c r="N344" s="829">
        <f t="shared" si="24"/>
        <v>0</v>
      </c>
      <c r="O344" s="819"/>
      <c r="P344" s="167"/>
    </row>
    <row r="345" spans="1:16" ht="18.75" customHeight="1" x14ac:dyDescent="0.15">
      <c r="A345" s="149"/>
      <c r="B345" s="216"/>
      <c r="C345" s="217"/>
      <c r="D345" s="318"/>
      <c r="E345" s="487"/>
      <c r="F345" s="493"/>
      <c r="G345" s="334"/>
      <c r="H345" s="455"/>
      <c r="I345" s="766"/>
      <c r="J345" s="456">
        <f t="shared" si="21"/>
        <v>0</v>
      </c>
      <c r="K345" s="779"/>
      <c r="L345" s="457">
        <f t="shared" si="22"/>
        <v>0</v>
      </c>
      <c r="M345" s="790">
        <f t="shared" si="24"/>
        <v>0</v>
      </c>
      <c r="N345" s="829">
        <f t="shared" si="24"/>
        <v>0</v>
      </c>
      <c r="O345" s="819"/>
      <c r="P345" s="167"/>
    </row>
    <row r="346" spans="1:16" ht="18.75" customHeight="1" x14ac:dyDescent="0.15">
      <c r="A346" s="149"/>
      <c r="B346" s="216"/>
      <c r="C346" s="217"/>
      <c r="D346" s="318"/>
      <c r="E346" s="487"/>
      <c r="F346" s="493"/>
      <c r="G346" s="334"/>
      <c r="H346" s="455"/>
      <c r="I346" s="766"/>
      <c r="J346" s="456">
        <f t="shared" si="21"/>
        <v>0</v>
      </c>
      <c r="K346" s="779"/>
      <c r="L346" s="457">
        <f t="shared" si="22"/>
        <v>0</v>
      </c>
      <c r="M346" s="790">
        <f t="shared" si="24"/>
        <v>0</v>
      </c>
      <c r="N346" s="829">
        <f t="shared" si="24"/>
        <v>0</v>
      </c>
      <c r="O346" s="819"/>
      <c r="P346" s="167"/>
    </row>
    <row r="347" spans="1:16" ht="18.75" customHeight="1" x14ac:dyDescent="0.15">
      <c r="A347" s="149"/>
      <c r="B347" s="216"/>
      <c r="C347" s="217"/>
      <c r="D347" s="318"/>
      <c r="E347" s="487"/>
      <c r="F347" s="493"/>
      <c r="G347" s="334"/>
      <c r="H347" s="455"/>
      <c r="I347" s="766"/>
      <c r="J347" s="456">
        <f t="shared" si="21"/>
        <v>0</v>
      </c>
      <c r="K347" s="779"/>
      <c r="L347" s="457">
        <f t="shared" si="22"/>
        <v>0</v>
      </c>
      <c r="M347" s="790">
        <f t="shared" si="24"/>
        <v>0</v>
      </c>
      <c r="N347" s="829">
        <f t="shared" si="24"/>
        <v>0</v>
      </c>
      <c r="O347" s="819"/>
      <c r="P347" s="167"/>
    </row>
    <row r="348" spans="1:16" ht="18.75" customHeight="1" x14ac:dyDescent="0.15">
      <c r="A348" s="149"/>
      <c r="B348" s="216"/>
      <c r="C348" s="217"/>
      <c r="D348" s="318"/>
      <c r="E348" s="487"/>
      <c r="F348" s="493"/>
      <c r="G348" s="334"/>
      <c r="H348" s="455"/>
      <c r="I348" s="766"/>
      <c r="J348" s="456">
        <f t="shared" si="21"/>
        <v>0</v>
      </c>
      <c r="K348" s="779"/>
      <c r="L348" s="457">
        <f t="shared" si="22"/>
        <v>0</v>
      </c>
      <c r="M348" s="790">
        <f t="shared" si="24"/>
        <v>0</v>
      </c>
      <c r="N348" s="829">
        <f t="shared" si="24"/>
        <v>0</v>
      </c>
      <c r="O348" s="819"/>
      <c r="P348" s="167"/>
    </row>
    <row r="349" spans="1:16" ht="18.75" customHeight="1" x14ac:dyDescent="0.15">
      <c r="A349" s="149"/>
      <c r="B349" s="216"/>
      <c r="C349" s="217"/>
      <c r="D349" s="318"/>
      <c r="E349" s="487"/>
      <c r="F349" s="493"/>
      <c r="G349" s="334"/>
      <c r="H349" s="455"/>
      <c r="I349" s="766"/>
      <c r="J349" s="456">
        <f t="shared" si="21"/>
        <v>0</v>
      </c>
      <c r="K349" s="779"/>
      <c r="L349" s="457">
        <f t="shared" si="22"/>
        <v>0</v>
      </c>
      <c r="M349" s="790">
        <f t="shared" si="24"/>
        <v>0</v>
      </c>
      <c r="N349" s="829">
        <f t="shared" si="24"/>
        <v>0</v>
      </c>
      <c r="O349" s="819"/>
      <c r="P349" s="167"/>
    </row>
    <row r="350" spans="1:16" ht="18.75" customHeight="1" x14ac:dyDescent="0.15">
      <c r="A350" s="149"/>
      <c r="B350" s="216"/>
      <c r="C350" s="217"/>
      <c r="D350" s="318"/>
      <c r="E350" s="487"/>
      <c r="F350" s="493"/>
      <c r="G350" s="334"/>
      <c r="H350" s="455"/>
      <c r="I350" s="766"/>
      <c r="J350" s="456">
        <f t="shared" si="21"/>
        <v>0</v>
      </c>
      <c r="K350" s="779"/>
      <c r="L350" s="457">
        <f t="shared" si="22"/>
        <v>0</v>
      </c>
      <c r="M350" s="790">
        <f>I350-K350</f>
        <v>0</v>
      </c>
      <c r="N350" s="829">
        <f t="shared" si="24"/>
        <v>0</v>
      </c>
      <c r="O350" s="819"/>
      <c r="P350" s="167"/>
    </row>
    <row r="351" spans="1:16" ht="18.75" customHeight="1" x14ac:dyDescent="0.15">
      <c r="A351" s="149"/>
      <c r="B351" s="216"/>
      <c r="C351" s="217"/>
      <c r="D351" s="318"/>
      <c r="E351" s="487"/>
      <c r="F351" s="493"/>
      <c r="G351" s="334"/>
      <c r="H351" s="455"/>
      <c r="I351" s="766"/>
      <c r="J351" s="456">
        <f t="shared" si="21"/>
        <v>0</v>
      </c>
      <c r="K351" s="779"/>
      <c r="L351" s="457">
        <f t="shared" si="22"/>
        <v>0</v>
      </c>
      <c r="M351" s="790">
        <f t="shared" si="24"/>
        <v>0</v>
      </c>
      <c r="N351" s="829">
        <f>J351-L351</f>
        <v>0</v>
      </c>
      <c r="O351" s="819"/>
      <c r="P351" s="167"/>
    </row>
    <row r="352" spans="1:16" ht="18.75" customHeight="1" x14ac:dyDescent="0.15">
      <c r="A352" s="149"/>
      <c r="B352" s="216"/>
      <c r="C352" s="217"/>
      <c r="D352" s="318"/>
      <c r="E352" s="487"/>
      <c r="F352" s="493"/>
      <c r="G352" s="334"/>
      <c r="H352" s="455"/>
      <c r="I352" s="766"/>
      <c r="J352" s="456">
        <f t="shared" si="21"/>
        <v>0</v>
      </c>
      <c r="K352" s="779"/>
      <c r="L352" s="457">
        <f t="shared" si="22"/>
        <v>0</v>
      </c>
      <c r="M352" s="790">
        <f t="shared" si="24"/>
        <v>0</v>
      </c>
      <c r="N352" s="829">
        <f t="shared" si="24"/>
        <v>0</v>
      </c>
      <c r="O352" s="819"/>
      <c r="P352" s="167"/>
    </row>
    <row r="353" spans="1:29" s="135" customFormat="1" ht="18.75" customHeight="1" x14ac:dyDescent="0.15">
      <c r="A353" s="149"/>
      <c r="B353" s="216"/>
      <c r="C353" s="217"/>
      <c r="D353" s="318"/>
      <c r="E353" s="353" t="s">
        <v>418</v>
      </c>
      <c r="F353" s="182" t="s">
        <v>183</v>
      </c>
      <c r="G353" s="334"/>
      <c r="H353" s="455"/>
      <c r="I353" s="766"/>
      <c r="J353" s="459">
        <f>SUMIFS(J322:J352,D322:D352,"設備（部材）")</f>
        <v>0</v>
      </c>
      <c r="K353" s="779"/>
      <c r="L353" s="460">
        <f>SUMIFS(L322:L352,D322:D352,"設備（部材）")</f>
        <v>0</v>
      </c>
      <c r="M353" s="790"/>
      <c r="N353" s="831">
        <f>J353-L353</f>
        <v>0</v>
      </c>
      <c r="O353" s="819"/>
      <c r="Q353" s="134"/>
      <c r="R353" s="134"/>
      <c r="S353" s="134"/>
      <c r="T353" s="134"/>
      <c r="U353" s="134"/>
      <c r="V353" s="134"/>
      <c r="W353" s="134"/>
      <c r="X353" s="134"/>
      <c r="Y353" s="134"/>
      <c r="Z353" s="134"/>
      <c r="AA353" s="134"/>
      <c r="AB353" s="134"/>
      <c r="AC353" s="134"/>
    </row>
    <row r="354" spans="1:29" s="135" customFormat="1" ht="18.75" customHeight="1" x14ac:dyDescent="0.15">
      <c r="A354" s="149"/>
      <c r="B354" s="216"/>
      <c r="C354" s="217"/>
      <c r="D354" s="318"/>
      <c r="E354" s="353" t="s">
        <v>184</v>
      </c>
      <c r="F354" s="182" t="s">
        <v>183</v>
      </c>
      <c r="G354" s="334"/>
      <c r="H354" s="455"/>
      <c r="I354" s="766"/>
      <c r="J354" s="459">
        <f>SUMIFS(J322:J352,D322:D352,"工事")</f>
        <v>0</v>
      </c>
      <c r="K354" s="779"/>
      <c r="L354" s="460">
        <f>SUMIFS(L322:L352,D322:D352,"工事")</f>
        <v>0</v>
      </c>
      <c r="M354" s="790"/>
      <c r="N354" s="831">
        <f>J354-L354</f>
        <v>0</v>
      </c>
      <c r="O354" s="819"/>
      <c r="Q354" s="134"/>
      <c r="R354" s="134"/>
      <c r="S354" s="134"/>
      <c r="T354" s="134"/>
      <c r="U354" s="134"/>
      <c r="V354" s="134"/>
      <c r="W354" s="134"/>
      <c r="X354" s="134"/>
      <c r="Y354" s="134"/>
      <c r="Z354" s="134"/>
      <c r="AA354" s="134"/>
      <c r="AB354" s="134"/>
      <c r="AC354" s="134"/>
    </row>
    <row r="355" spans="1:29" s="135" customFormat="1" ht="18.75" customHeight="1" thickBot="1" x14ac:dyDescent="0.2">
      <c r="A355" s="149"/>
      <c r="B355" s="218"/>
      <c r="C355" s="219"/>
      <c r="D355" s="319"/>
      <c r="E355" s="354" t="s">
        <v>180</v>
      </c>
      <c r="F355" s="355" t="s">
        <v>181</v>
      </c>
      <c r="G355" s="345"/>
      <c r="H355" s="489"/>
      <c r="I355" s="774"/>
      <c r="J355" s="494">
        <f>J353+J354</f>
        <v>0</v>
      </c>
      <c r="K355" s="786"/>
      <c r="L355" s="495">
        <f>L353+L354</f>
        <v>0</v>
      </c>
      <c r="M355" s="804"/>
      <c r="N355" s="832">
        <f>J355-L355</f>
        <v>0</v>
      </c>
      <c r="O355" s="838"/>
      <c r="Q355" s="134"/>
      <c r="R355" s="134"/>
      <c r="S355" s="134"/>
      <c r="T355" s="134"/>
      <c r="U355" s="134"/>
      <c r="V355" s="134"/>
      <c r="W355" s="134"/>
      <c r="X355" s="134"/>
      <c r="Y355" s="134"/>
      <c r="Z355" s="134"/>
      <c r="AA355" s="134"/>
      <c r="AB355" s="134"/>
      <c r="AC355" s="134"/>
    </row>
    <row r="356" spans="1:29" ht="18.75" customHeight="1" x14ac:dyDescent="0.15">
      <c r="A356" s="149"/>
      <c r="B356" s="183"/>
      <c r="C356" s="184"/>
      <c r="D356" s="316"/>
      <c r="E356" s="487"/>
      <c r="F356" s="492" t="s">
        <v>182</v>
      </c>
      <c r="G356" s="334"/>
      <c r="H356" s="455"/>
      <c r="I356" s="766"/>
      <c r="J356" s="456"/>
      <c r="K356" s="779"/>
      <c r="L356" s="457"/>
      <c r="M356" s="790"/>
      <c r="N356" s="829"/>
      <c r="O356" s="819"/>
      <c r="P356" s="167"/>
    </row>
    <row r="357" spans="1:29" ht="18.75" customHeight="1" x14ac:dyDescent="0.15">
      <c r="A357" s="149"/>
      <c r="B357" s="216"/>
      <c r="C357" s="217"/>
      <c r="D357" s="318"/>
      <c r="E357" s="487"/>
      <c r="F357" s="493"/>
      <c r="G357" s="334"/>
      <c r="H357" s="455"/>
      <c r="I357" s="766"/>
      <c r="J357" s="456">
        <f t="shared" ref="J357:J387" si="25">ROUNDDOWN(H357*I357,0)</f>
        <v>0</v>
      </c>
      <c r="K357" s="779"/>
      <c r="L357" s="457">
        <f t="shared" ref="L357:L387" si="26">ROUNDDOWN(H357*K357,0)</f>
        <v>0</v>
      </c>
      <c r="M357" s="790">
        <f>I357-K357</f>
        <v>0</v>
      </c>
      <c r="N357" s="829">
        <f>J357-L357</f>
        <v>0</v>
      </c>
      <c r="O357" s="819"/>
      <c r="P357" s="167"/>
    </row>
    <row r="358" spans="1:29" ht="18.75" customHeight="1" x14ac:dyDescent="0.15">
      <c r="A358" s="149"/>
      <c r="B358" s="216"/>
      <c r="C358" s="217"/>
      <c r="D358" s="318"/>
      <c r="E358" s="487"/>
      <c r="F358" s="493"/>
      <c r="G358" s="334"/>
      <c r="H358" s="455"/>
      <c r="I358" s="766"/>
      <c r="J358" s="456">
        <f t="shared" si="25"/>
        <v>0</v>
      </c>
      <c r="K358" s="779"/>
      <c r="L358" s="457">
        <f t="shared" si="26"/>
        <v>0</v>
      </c>
      <c r="M358" s="790">
        <f t="shared" ref="M358:N376" si="27">I358-K358</f>
        <v>0</v>
      </c>
      <c r="N358" s="829">
        <f t="shared" si="27"/>
        <v>0</v>
      </c>
      <c r="O358" s="819"/>
      <c r="P358" s="167"/>
    </row>
    <row r="359" spans="1:29" ht="18.75" customHeight="1" x14ac:dyDescent="0.15">
      <c r="A359" s="149"/>
      <c r="B359" s="216"/>
      <c r="C359" s="217"/>
      <c r="D359" s="318"/>
      <c r="E359" s="487"/>
      <c r="F359" s="492"/>
      <c r="G359" s="334"/>
      <c r="H359" s="455"/>
      <c r="I359" s="766"/>
      <c r="J359" s="456">
        <f t="shared" si="25"/>
        <v>0</v>
      </c>
      <c r="K359" s="779"/>
      <c r="L359" s="457">
        <f t="shared" si="26"/>
        <v>0</v>
      </c>
      <c r="M359" s="790">
        <f t="shared" si="27"/>
        <v>0</v>
      </c>
      <c r="N359" s="829">
        <f t="shared" si="27"/>
        <v>0</v>
      </c>
      <c r="O359" s="819"/>
      <c r="P359" s="167"/>
    </row>
    <row r="360" spans="1:29" ht="18.75" customHeight="1" x14ac:dyDescent="0.15">
      <c r="A360" s="149"/>
      <c r="B360" s="216"/>
      <c r="C360" s="217"/>
      <c r="D360" s="318"/>
      <c r="E360" s="487"/>
      <c r="F360" s="492"/>
      <c r="G360" s="334"/>
      <c r="H360" s="455"/>
      <c r="I360" s="766"/>
      <c r="J360" s="456">
        <f t="shared" si="25"/>
        <v>0</v>
      </c>
      <c r="K360" s="779"/>
      <c r="L360" s="457">
        <f t="shared" si="26"/>
        <v>0</v>
      </c>
      <c r="M360" s="790">
        <f t="shared" si="27"/>
        <v>0</v>
      </c>
      <c r="N360" s="829">
        <f t="shared" si="27"/>
        <v>0</v>
      </c>
      <c r="O360" s="819"/>
      <c r="P360" s="167"/>
    </row>
    <row r="361" spans="1:29" ht="18.75" customHeight="1" x14ac:dyDescent="0.15">
      <c r="A361" s="149"/>
      <c r="B361" s="216"/>
      <c r="C361" s="217"/>
      <c r="D361" s="318"/>
      <c r="E361" s="487"/>
      <c r="F361" s="492"/>
      <c r="G361" s="334"/>
      <c r="H361" s="455"/>
      <c r="I361" s="766"/>
      <c r="J361" s="456">
        <f t="shared" si="25"/>
        <v>0</v>
      </c>
      <c r="K361" s="779"/>
      <c r="L361" s="457">
        <f t="shared" si="26"/>
        <v>0</v>
      </c>
      <c r="M361" s="790">
        <f t="shared" si="27"/>
        <v>0</v>
      </c>
      <c r="N361" s="829">
        <f t="shared" si="27"/>
        <v>0</v>
      </c>
      <c r="O361" s="819"/>
      <c r="P361" s="167"/>
    </row>
    <row r="362" spans="1:29" ht="18.75" customHeight="1" x14ac:dyDescent="0.15">
      <c r="A362" s="149"/>
      <c r="B362" s="216"/>
      <c r="C362" s="217"/>
      <c r="D362" s="318"/>
      <c r="E362" s="487"/>
      <c r="F362" s="492"/>
      <c r="G362" s="334"/>
      <c r="H362" s="455"/>
      <c r="I362" s="766"/>
      <c r="J362" s="456">
        <f t="shared" si="25"/>
        <v>0</v>
      </c>
      <c r="K362" s="779"/>
      <c r="L362" s="457">
        <f t="shared" si="26"/>
        <v>0</v>
      </c>
      <c r="M362" s="790">
        <f t="shared" si="27"/>
        <v>0</v>
      </c>
      <c r="N362" s="829">
        <f t="shared" si="27"/>
        <v>0</v>
      </c>
      <c r="O362" s="819"/>
      <c r="P362" s="167"/>
    </row>
    <row r="363" spans="1:29" ht="18.75" customHeight="1" x14ac:dyDescent="0.15">
      <c r="A363" s="149"/>
      <c r="B363" s="216"/>
      <c r="C363" s="217"/>
      <c r="D363" s="318"/>
      <c r="E363" s="487"/>
      <c r="F363" s="492"/>
      <c r="G363" s="334"/>
      <c r="H363" s="455"/>
      <c r="I363" s="766"/>
      <c r="J363" s="456">
        <f t="shared" si="25"/>
        <v>0</v>
      </c>
      <c r="K363" s="779"/>
      <c r="L363" s="457">
        <f t="shared" si="26"/>
        <v>0</v>
      </c>
      <c r="M363" s="790">
        <f t="shared" si="27"/>
        <v>0</v>
      </c>
      <c r="N363" s="829">
        <f t="shared" si="27"/>
        <v>0</v>
      </c>
      <c r="O363" s="819"/>
      <c r="P363" s="167"/>
    </row>
    <row r="364" spans="1:29" ht="18.75" customHeight="1" x14ac:dyDescent="0.15">
      <c r="A364" s="149"/>
      <c r="B364" s="216"/>
      <c r="C364" s="217"/>
      <c r="D364" s="318"/>
      <c r="E364" s="487"/>
      <c r="F364" s="492"/>
      <c r="G364" s="334"/>
      <c r="H364" s="455"/>
      <c r="I364" s="766"/>
      <c r="J364" s="456">
        <f t="shared" si="25"/>
        <v>0</v>
      </c>
      <c r="K364" s="779"/>
      <c r="L364" s="457">
        <f t="shared" si="26"/>
        <v>0</v>
      </c>
      <c r="M364" s="790">
        <f t="shared" si="27"/>
        <v>0</v>
      </c>
      <c r="N364" s="829">
        <f t="shared" si="27"/>
        <v>0</v>
      </c>
      <c r="O364" s="819"/>
      <c r="P364" s="167"/>
    </row>
    <row r="365" spans="1:29" ht="18.75" customHeight="1" x14ac:dyDescent="0.15">
      <c r="A365" s="149"/>
      <c r="B365" s="216"/>
      <c r="C365" s="217"/>
      <c r="D365" s="318"/>
      <c r="E365" s="487"/>
      <c r="F365" s="492"/>
      <c r="G365" s="334"/>
      <c r="H365" s="455"/>
      <c r="I365" s="766"/>
      <c r="J365" s="456">
        <f t="shared" si="25"/>
        <v>0</v>
      </c>
      <c r="K365" s="779"/>
      <c r="L365" s="457">
        <f t="shared" si="26"/>
        <v>0</v>
      </c>
      <c r="M365" s="790">
        <f t="shared" si="27"/>
        <v>0</v>
      </c>
      <c r="N365" s="829">
        <f t="shared" si="27"/>
        <v>0</v>
      </c>
      <c r="O365" s="819"/>
      <c r="P365" s="167"/>
    </row>
    <row r="366" spans="1:29" ht="18.75" customHeight="1" x14ac:dyDescent="0.15">
      <c r="A366" s="149"/>
      <c r="B366" s="216"/>
      <c r="C366" s="217"/>
      <c r="D366" s="318"/>
      <c r="E366" s="487"/>
      <c r="F366" s="492"/>
      <c r="G366" s="334"/>
      <c r="H366" s="455"/>
      <c r="I366" s="766"/>
      <c r="J366" s="456">
        <f t="shared" si="25"/>
        <v>0</v>
      </c>
      <c r="K366" s="779"/>
      <c r="L366" s="457">
        <f t="shared" si="26"/>
        <v>0</v>
      </c>
      <c r="M366" s="790">
        <f t="shared" si="27"/>
        <v>0</v>
      </c>
      <c r="N366" s="829">
        <f t="shared" si="27"/>
        <v>0</v>
      </c>
      <c r="O366" s="819"/>
      <c r="P366" s="167"/>
    </row>
    <row r="367" spans="1:29" ht="18.75" customHeight="1" x14ac:dyDescent="0.15">
      <c r="A367" s="149"/>
      <c r="B367" s="216"/>
      <c r="C367" s="217"/>
      <c r="D367" s="318"/>
      <c r="E367" s="487"/>
      <c r="F367" s="492"/>
      <c r="G367" s="334"/>
      <c r="H367" s="455"/>
      <c r="I367" s="766"/>
      <c r="J367" s="456">
        <f t="shared" si="25"/>
        <v>0</v>
      </c>
      <c r="K367" s="779"/>
      <c r="L367" s="457">
        <f t="shared" si="26"/>
        <v>0</v>
      </c>
      <c r="M367" s="790">
        <f t="shared" si="27"/>
        <v>0</v>
      </c>
      <c r="N367" s="829">
        <f t="shared" si="27"/>
        <v>0</v>
      </c>
      <c r="O367" s="819"/>
      <c r="P367" s="167"/>
    </row>
    <row r="368" spans="1:29" ht="18.75" customHeight="1" x14ac:dyDescent="0.15">
      <c r="A368" s="149"/>
      <c r="B368" s="216"/>
      <c r="C368" s="217"/>
      <c r="D368" s="318"/>
      <c r="E368" s="487"/>
      <c r="F368" s="492"/>
      <c r="G368" s="334"/>
      <c r="H368" s="455"/>
      <c r="I368" s="766"/>
      <c r="J368" s="456">
        <f t="shared" si="25"/>
        <v>0</v>
      </c>
      <c r="K368" s="779"/>
      <c r="L368" s="457">
        <f t="shared" si="26"/>
        <v>0</v>
      </c>
      <c r="M368" s="790">
        <f t="shared" si="27"/>
        <v>0</v>
      </c>
      <c r="N368" s="829">
        <f t="shared" si="27"/>
        <v>0</v>
      </c>
      <c r="O368" s="819"/>
      <c r="P368" s="167"/>
    </row>
    <row r="369" spans="1:16" ht="18.75" customHeight="1" x14ac:dyDescent="0.15">
      <c r="A369" s="149"/>
      <c r="B369" s="216"/>
      <c r="C369" s="217"/>
      <c r="D369" s="318"/>
      <c r="E369" s="487"/>
      <c r="F369" s="492"/>
      <c r="G369" s="334"/>
      <c r="H369" s="455"/>
      <c r="I369" s="766"/>
      <c r="J369" s="456">
        <f t="shared" si="25"/>
        <v>0</v>
      </c>
      <c r="K369" s="779"/>
      <c r="L369" s="457">
        <f t="shared" si="26"/>
        <v>0</v>
      </c>
      <c r="M369" s="790">
        <f t="shared" si="27"/>
        <v>0</v>
      </c>
      <c r="N369" s="829">
        <f t="shared" si="27"/>
        <v>0</v>
      </c>
      <c r="O369" s="819"/>
      <c r="P369" s="167"/>
    </row>
    <row r="370" spans="1:16" ht="18.75" customHeight="1" x14ac:dyDescent="0.15">
      <c r="A370" s="149"/>
      <c r="B370" s="216"/>
      <c r="C370" s="217"/>
      <c r="D370" s="318"/>
      <c r="E370" s="487"/>
      <c r="F370" s="492"/>
      <c r="G370" s="334"/>
      <c r="H370" s="455"/>
      <c r="I370" s="766"/>
      <c r="J370" s="456">
        <f t="shared" si="25"/>
        <v>0</v>
      </c>
      <c r="K370" s="779"/>
      <c r="L370" s="457">
        <f t="shared" si="26"/>
        <v>0</v>
      </c>
      <c r="M370" s="790">
        <f t="shared" si="27"/>
        <v>0</v>
      </c>
      <c r="N370" s="829">
        <f t="shared" si="27"/>
        <v>0</v>
      </c>
      <c r="O370" s="819"/>
      <c r="P370" s="167"/>
    </row>
    <row r="371" spans="1:16" ht="18.75" customHeight="1" x14ac:dyDescent="0.15">
      <c r="A371" s="149"/>
      <c r="B371" s="216"/>
      <c r="C371" s="217"/>
      <c r="D371" s="318"/>
      <c r="E371" s="487"/>
      <c r="F371" s="492"/>
      <c r="G371" s="334"/>
      <c r="H371" s="455"/>
      <c r="I371" s="766"/>
      <c r="J371" s="456">
        <f t="shared" si="25"/>
        <v>0</v>
      </c>
      <c r="K371" s="779"/>
      <c r="L371" s="457">
        <f t="shared" si="26"/>
        <v>0</v>
      </c>
      <c r="M371" s="790">
        <f t="shared" si="27"/>
        <v>0</v>
      </c>
      <c r="N371" s="829">
        <f t="shared" si="27"/>
        <v>0</v>
      </c>
      <c r="O371" s="819"/>
      <c r="P371" s="167"/>
    </row>
    <row r="372" spans="1:16" ht="18.75" customHeight="1" x14ac:dyDescent="0.15">
      <c r="A372" s="149"/>
      <c r="B372" s="216"/>
      <c r="C372" s="217"/>
      <c r="D372" s="318"/>
      <c r="E372" s="487"/>
      <c r="F372" s="492"/>
      <c r="G372" s="334"/>
      <c r="H372" s="455"/>
      <c r="I372" s="766"/>
      <c r="J372" s="456">
        <f t="shared" si="25"/>
        <v>0</v>
      </c>
      <c r="K372" s="779"/>
      <c r="L372" s="457">
        <f t="shared" si="26"/>
        <v>0</v>
      </c>
      <c r="M372" s="790">
        <f t="shared" si="27"/>
        <v>0</v>
      </c>
      <c r="N372" s="829">
        <f t="shared" si="27"/>
        <v>0</v>
      </c>
      <c r="O372" s="819"/>
      <c r="P372" s="167"/>
    </row>
    <row r="373" spans="1:16" ht="18.75" customHeight="1" x14ac:dyDescent="0.15">
      <c r="A373" s="149"/>
      <c r="B373" s="216"/>
      <c r="C373" s="217"/>
      <c r="D373" s="318"/>
      <c r="E373" s="487"/>
      <c r="F373" s="492"/>
      <c r="G373" s="334"/>
      <c r="H373" s="455"/>
      <c r="I373" s="766"/>
      <c r="J373" s="456">
        <f t="shared" si="25"/>
        <v>0</v>
      </c>
      <c r="K373" s="779"/>
      <c r="L373" s="457">
        <f t="shared" si="26"/>
        <v>0</v>
      </c>
      <c r="M373" s="790">
        <f t="shared" si="27"/>
        <v>0</v>
      </c>
      <c r="N373" s="829">
        <f t="shared" si="27"/>
        <v>0</v>
      </c>
      <c r="O373" s="819"/>
      <c r="P373" s="167"/>
    </row>
    <row r="374" spans="1:16" ht="18.75" customHeight="1" x14ac:dyDescent="0.15">
      <c r="A374" s="149"/>
      <c r="B374" s="216"/>
      <c r="C374" s="217"/>
      <c r="D374" s="318"/>
      <c r="E374" s="487"/>
      <c r="F374" s="492"/>
      <c r="G374" s="334"/>
      <c r="H374" s="455"/>
      <c r="I374" s="766"/>
      <c r="J374" s="456">
        <f t="shared" si="25"/>
        <v>0</v>
      </c>
      <c r="K374" s="779"/>
      <c r="L374" s="457">
        <f t="shared" si="26"/>
        <v>0</v>
      </c>
      <c r="M374" s="790">
        <f t="shared" si="27"/>
        <v>0</v>
      </c>
      <c r="N374" s="829">
        <f t="shared" si="27"/>
        <v>0</v>
      </c>
      <c r="O374" s="819"/>
      <c r="P374" s="167"/>
    </row>
    <row r="375" spans="1:16" ht="18.75" customHeight="1" x14ac:dyDescent="0.15">
      <c r="A375" s="149"/>
      <c r="B375" s="216"/>
      <c r="C375" s="217"/>
      <c r="D375" s="318"/>
      <c r="E375" s="487"/>
      <c r="F375" s="492"/>
      <c r="G375" s="334"/>
      <c r="H375" s="455"/>
      <c r="I375" s="766"/>
      <c r="J375" s="456">
        <f t="shared" si="25"/>
        <v>0</v>
      </c>
      <c r="K375" s="779"/>
      <c r="L375" s="457">
        <f t="shared" si="26"/>
        <v>0</v>
      </c>
      <c r="M375" s="790">
        <f t="shared" si="27"/>
        <v>0</v>
      </c>
      <c r="N375" s="829">
        <f t="shared" si="27"/>
        <v>0</v>
      </c>
      <c r="O375" s="819"/>
      <c r="P375" s="167"/>
    </row>
    <row r="376" spans="1:16" ht="18.75" customHeight="1" x14ac:dyDescent="0.15">
      <c r="A376" s="149"/>
      <c r="B376" s="216"/>
      <c r="C376" s="217"/>
      <c r="D376" s="318"/>
      <c r="E376" s="487"/>
      <c r="F376" s="492"/>
      <c r="G376" s="334"/>
      <c r="H376" s="455"/>
      <c r="I376" s="766"/>
      <c r="J376" s="456">
        <f t="shared" si="25"/>
        <v>0</v>
      </c>
      <c r="K376" s="779"/>
      <c r="L376" s="457">
        <f t="shared" si="26"/>
        <v>0</v>
      </c>
      <c r="M376" s="790">
        <f t="shared" si="27"/>
        <v>0</v>
      </c>
      <c r="N376" s="829">
        <f t="shared" si="27"/>
        <v>0</v>
      </c>
      <c r="O376" s="819"/>
      <c r="P376" s="167"/>
    </row>
    <row r="377" spans="1:16" ht="18.75" customHeight="1" x14ac:dyDescent="0.15">
      <c r="A377" s="149"/>
      <c r="B377" s="216"/>
      <c r="C377" s="217"/>
      <c r="D377" s="318"/>
      <c r="E377" s="487"/>
      <c r="F377" s="493"/>
      <c r="G377" s="334"/>
      <c r="H377" s="455"/>
      <c r="I377" s="766"/>
      <c r="J377" s="456">
        <f t="shared" si="25"/>
        <v>0</v>
      </c>
      <c r="K377" s="779"/>
      <c r="L377" s="457">
        <f t="shared" si="26"/>
        <v>0</v>
      </c>
      <c r="M377" s="790">
        <f t="shared" ref="M377:N387" si="28">I377-K377</f>
        <v>0</v>
      </c>
      <c r="N377" s="829">
        <f t="shared" si="28"/>
        <v>0</v>
      </c>
      <c r="O377" s="819"/>
      <c r="P377" s="167"/>
    </row>
    <row r="378" spans="1:16" ht="18.75" customHeight="1" x14ac:dyDescent="0.15">
      <c r="A378" s="149"/>
      <c r="B378" s="216"/>
      <c r="C378" s="217"/>
      <c r="D378" s="318"/>
      <c r="E378" s="487"/>
      <c r="F378" s="493"/>
      <c r="G378" s="334"/>
      <c r="H378" s="455"/>
      <c r="I378" s="766"/>
      <c r="J378" s="456">
        <f t="shared" si="25"/>
        <v>0</v>
      </c>
      <c r="K378" s="779"/>
      <c r="L378" s="457">
        <f t="shared" si="26"/>
        <v>0</v>
      </c>
      <c r="M378" s="790">
        <f t="shared" si="28"/>
        <v>0</v>
      </c>
      <c r="N378" s="829">
        <f t="shared" si="28"/>
        <v>0</v>
      </c>
      <c r="O378" s="819"/>
      <c r="P378" s="167"/>
    </row>
    <row r="379" spans="1:16" ht="18.75" customHeight="1" x14ac:dyDescent="0.15">
      <c r="A379" s="149"/>
      <c r="B379" s="216"/>
      <c r="C379" s="217"/>
      <c r="D379" s="318"/>
      <c r="E379" s="487"/>
      <c r="F379" s="493"/>
      <c r="G379" s="334"/>
      <c r="H379" s="455"/>
      <c r="I379" s="766"/>
      <c r="J379" s="456">
        <f t="shared" si="25"/>
        <v>0</v>
      </c>
      <c r="K379" s="779"/>
      <c r="L379" s="457">
        <f t="shared" si="26"/>
        <v>0</v>
      </c>
      <c r="M379" s="790">
        <f t="shared" si="28"/>
        <v>0</v>
      </c>
      <c r="N379" s="829">
        <f t="shared" si="28"/>
        <v>0</v>
      </c>
      <c r="O379" s="819"/>
      <c r="P379" s="167"/>
    </row>
    <row r="380" spans="1:16" ht="18.75" customHeight="1" x14ac:dyDescent="0.15">
      <c r="A380" s="149"/>
      <c r="B380" s="216"/>
      <c r="C380" s="217"/>
      <c r="D380" s="318"/>
      <c r="E380" s="487"/>
      <c r="F380" s="493"/>
      <c r="G380" s="334"/>
      <c r="H380" s="455"/>
      <c r="I380" s="766"/>
      <c r="J380" s="456">
        <f t="shared" si="25"/>
        <v>0</v>
      </c>
      <c r="K380" s="779"/>
      <c r="L380" s="457">
        <f t="shared" si="26"/>
        <v>0</v>
      </c>
      <c r="M380" s="790">
        <f t="shared" si="28"/>
        <v>0</v>
      </c>
      <c r="N380" s="829">
        <f t="shared" si="28"/>
        <v>0</v>
      </c>
      <c r="O380" s="819"/>
      <c r="P380" s="167"/>
    </row>
    <row r="381" spans="1:16" ht="18.75" customHeight="1" x14ac:dyDescent="0.15">
      <c r="A381" s="149"/>
      <c r="B381" s="216"/>
      <c r="C381" s="217"/>
      <c r="D381" s="318"/>
      <c r="E381" s="487"/>
      <c r="F381" s="493"/>
      <c r="G381" s="334"/>
      <c r="H381" s="455"/>
      <c r="I381" s="766"/>
      <c r="J381" s="456">
        <f t="shared" si="25"/>
        <v>0</v>
      </c>
      <c r="K381" s="779"/>
      <c r="L381" s="457">
        <f t="shared" si="26"/>
        <v>0</v>
      </c>
      <c r="M381" s="790">
        <f t="shared" si="28"/>
        <v>0</v>
      </c>
      <c r="N381" s="829">
        <f t="shared" si="28"/>
        <v>0</v>
      </c>
      <c r="O381" s="819"/>
      <c r="P381" s="167"/>
    </row>
    <row r="382" spans="1:16" ht="18.75" customHeight="1" x14ac:dyDescent="0.15">
      <c r="A382" s="149"/>
      <c r="B382" s="216"/>
      <c r="C382" s="217"/>
      <c r="D382" s="318"/>
      <c r="E382" s="487"/>
      <c r="F382" s="493"/>
      <c r="G382" s="334"/>
      <c r="H382" s="455"/>
      <c r="I382" s="766"/>
      <c r="J382" s="456">
        <f t="shared" si="25"/>
        <v>0</v>
      </c>
      <c r="K382" s="779"/>
      <c r="L382" s="457">
        <f t="shared" si="26"/>
        <v>0</v>
      </c>
      <c r="M382" s="790">
        <f t="shared" si="28"/>
        <v>0</v>
      </c>
      <c r="N382" s="829">
        <f t="shared" si="28"/>
        <v>0</v>
      </c>
      <c r="O382" s="819"/>
      <c r="P382" s="167"/>
    </row>
    <row r="383" spans="1:16" ht="18.75" customHeight="1" x14ac:dyDescent="0.15">
      <c r="A383" s="149"/>
      <c r="B383" s="216"/>
      <c r="C383" s="217"/>
      <c r="D383" s="318"/>
      <c r="E383" s="487"/>
      <c r="F383" s="493"/>
      <c r="G383" s="334"/>
      <c r="H383" s="455"/>
      <c r="I383" s="766"/>
      <c r="J383" s="456">
        <f t="shared" si="25"/>
        <v>0</v>
      </c>
      <c r="K383" s="779"/>
      <c r="L383" s="457">
        <f t="shared" si="26"/>
        <v>0</v>
      </c>
      <c r="M383" s="790">
        <f t="shared" si="28"/>
        <v>0</v>
      </c>
      <c r="N383" s="829">
        <f t="shared" si="28"/>
        <v>0</v>
      </c>
      <c r="O383" s="819"/>
      <c r="P383" s="167"/>
    </row>
    <row r="384" spans="1:16" ht="18.75" customHeight="1" x14ac:dyDescent="0.15">
      <c r="A384" s="149"/>
      <c r="B384" s="216"/>
      <c r="C384" s="217"/>
      <c r="D384" s="318"/>
      <c r="E384" s="487"/>
      <c r="F384" s="493"/>
      <c r="G384" s="334"/>
      <c r="H384" s="455"/>
      <c r="I384" s="766"/>
      <c r="J384" s="456">
        <f t="shared" si="25"/>
        <v>0</v>
      </c>
      <c r="K384" s="779"/>
      <c r="L384" s="457">
        <f t="shared" si="26"/>
        <v>0</v>
      </c>
      <c r="M384" s="790">
        <f t="shared" si="28"/>
        <v>0</v>
      </c>
      <c r="N384" s="829">
        <f t="shared" si="28"/>
        <v>0</v>
      </c>
      <c r="O384" s="819"/>
      <c r="P384" s="167"/>
    </row>
    <row r="385" spans="1:29" ht="18.75" customHeight="1" x14ac:dyDescent="0.15">
      <c r="A385" s="149"/>
      <c r="B385" s="216"/>
      <c r="C385" s="217"/>
      <c r="D385" s="318"/>
      <c r="E385" s="487"/>
      <c r="F385" s="493"/>
      <c r="G385" s="334"/>
      <c r="H385" s="455"/>
      <c r="I385" s="766"/>
      <c r="J385" s="456">
        <f t="shared" si="25"/>
        <v>0</v>
      </c>
      <c r="K385" s="779"/>
      <c r="L385" s="457">
        <f t="shared" si="26"/>
        <v>0</v>
      </c>
      <c r="M385" s="790">
        <f t="shared" si="28"/>
        <v>0</v>
      </c>
      <c r="N385" s="829">
        <f t="shared" si="28"/>
        <v>0</v>
      </c>
      <c r="O385" s="819"/>
      <c r="P385" s="167"/>
    </row>
    <row r="386" spans="1:29" ht="18.75" customHeight="1" x14ac:dyDescent="0.15">
      <c r="A386" s="149"/>
      <c r="B386" s="216"/>
      <c r="C386" s="217"/>
      <c r="D386" s="318"/>
      <c r="E386" s="487"/>
      <c r="F386" s="493"/>
      <c r="G386" s="334"/>
      <c r="H386" s="455"/>
      <c r="I386" s="766"/>
      <c r="J386" s="456">
        <f t="shared" si="25"/>
        <v>0</v>
      </c>
      <c r="K386" s="779"/>
      <c r="L386" s="457">
        <f t="shared" si="26"/>
        <v>0</v>
      </c>
      <c r="M386" s="790">
        <f t="shared" si="28"/>
        <v>0</v>
      </c>
      <c r="N386" s="829">
        <f t="shared" si="28"/>
        <v>0</v>
      </c>
      <c r="O386" s="819"/>
      <c r="P386" s="167"/>
    </row>
    <row r="387" spans="1:29" ht="18.75" customHeight="1" x14ac:dyDescent="0.15">
      <c r="A387" s="149"/>
      <c r="B387" s="216"/>
      <c r="C387" s="217"/>
      <c r="D387" s="318"/>
      <c r="E387" s="487"/>
      <c r="F387" s="493"/>
      <c r="G387" s="334"/>
      <c r="H387" s="455"/>
      <c r="I387" s="766"/>
      <c r="J387" s="456">
        <f t="shared" si="25"/>
        <v>0</v>
      </c>
      <c r="K387" s="779"/>
      <c r="L387" s="457">
        <f t="shared" si="26"/>
        <v>0</v>
      </c>
      <c r="M387" s="790">
        <f t="shared" si="28"/>
        <v>0</v>
      </c>
      <c r="N387" s="829">
        <f t="shared" si="28"/>
        <v>0</v>
      </c>
      <c r="O387" s="819"/>
      <c r="P387" s="167"/>
    </row>
    <row r="388" spans="1:29" s="135" customFormat="1" ht="18.75" customHeight="1" x14ac:dyDescent="0.15">
      <c r="A388" s="149"/>
      <c r="B388" s="216"/>
      <c r="C388" s="217"/>
      <c r="D388" s="318"/>
      <c r="E388" s="353" t="s">
        <v>418</v>
      </c>
      <c r="F388" s="182" t="s">
        <v>183</v>
      </c>
      <c r="G388" s="334"/>
      <c r="H388" s="455"/>
      <c r="I388" s="766"/>
      <c r="J388" s="459">
        <f>SUMIFS(J357:J387,D357:D387,"設備（部材）")</f>
        <v>0</v>
      </c>
      <c r="K388" s="779"/>
      <c r="L388" s="460">
        <f>SUMIFS(L357:L387,D357:D387,"設備（部材）")</f>
        <v>0</v>
      </c>
      <c r="M388" s="790"/>
      <c r="N388" s="831">
        <f>J388-L388</f>
        <v>0</v>
      </c>
      <c r="O388" s="819"/>
      <c r="Q388" s="134"/>
      <c r="R388" s="134"/>
      <c r="S388" s="134"/>
      <c r="T388" s="134"/>
      <c r="U388" s="134"/>
      <c r="V388" s="134"/>
      <c r="W388" s="134"/>
      <c r="X388" s="134"/>
      <c r="Y388" s="134"/>
      <c r="Z388" s="134"/>
      <c r="AA388" s="134"/>
      <c r="AB388" s="134"/>
      <c r="AC388" s="134"/>
    </row>
    <row r="389" spans="1:29" s="135" customFormat="1" ht="18.75" customHeight="1" x14ac:dyDescent="0.15">
      <c r="A389" s="149"/>
      <c r="B389" s="216"/>
      <c r="C389" s="217"/>
      <c r="D389" s="318"/>
      <c r="E389" s="353" t="s">
        <v>184</v>
      </c>
      <c r="F389" s="182" t="s">
        <v>183</v>
      </c>
      <c r="G389" s="334"/>
      <c r="H389" s="455"/>
      <c r="I389" s="766"/>
      <c r="J389" s="459">
        <f>SUMIFS(J357:J387,D357:D387,"工事")</f>
        <v>0</v>
      </c>
      <c r="K389" s="779"/>
      <c r="L389" s="460">
        <f>SUMIFS(L357:L387,D357:D387,"工事")</f>
        <v>0</v>
      </c>
      <c r="M389" s="790"/>
      <c r="N389" s="831">
        <f>J389-L389</f>
        <v>0</v>
      </c>
      <c r="O389" s="819"/>
      <c r="Q389" s="134"/>
      <c r="R389" s="134"/>
      <c r="S389" s="134"/>
      <c r="T389" s="134"/>
      <c r="U389" s="134"/>
      <c r="V389" s="134"/>
      <c r="W389" s="134"/>
      <c r="X389" s="134"/>
      <c r="Y389" s="134"/>
      <c r="Z389" s="134"/>
      <c r="AA389" s="134"/>
      <c r="AB389" s="134"/>
      <c r="AC389" s="134"/>
    </row>
    <row r="390" spans="1:29" s="135" customFormat="1" ht="18.75" customHeight="1" thickBot="1" x14ac:dyDescent="0.2">
      <c r="A390" s="149"/>
      <c r="B390" s="218"/>
      <c r="C390" s="219"/>
      <c r="D390" s="319"/>
      <c r="E390" s="354" t="s">
        <v>180</v>
      </c>
      <c r="F390" s="355" t="s">
        <v>181</v>
      </c>
      <c r="G390" s="345"/>
      <c r="H390" s="489"/>
      <c r="I390" s="774"/>
      <c r="J390" s="494">
        <f>J388+J389</f>
        <v>0</v>
      </c>
      <c r="K390" s="786"/>
      <c r="L390" s="495">
        <f>L388+L389</f>
        <v>0</v>
      </c>
      <c r="M390" s="804"/>
      <c r="N390" s="832">
        <f>J390-L390</f>
        <v>0</v>
      </c>
      <c r="O390" s="838"/>
      <c r="Q390" s="134"/>
      <c r="R390" s="134"/>
      <c r="S390" s="134"/>
      <c r="T390" s="134"/>
      <c r="U390" s="134"/>
      <c r="V390" s="134"/>
      <c r="W390" s="134"/>
      <c r="X390" s="134"/>
      <c r="Y390" s="134"/>
      <c r="Z390" s="134"/>
      <c r="AA390" s="134"/>
      <c r="AB390" s="134"/>
      <c r="AC390" s="134"/>
    </row>
    <row r="391" spans="1:29" ht="18.75" customHeight="1" x14ac:dyDescent="0.15">
      <c r="A391" s="149"/>
      <c r="B391" s="183"/>
      <c r="C391" s="184"/>
      <c r="D391" s="316"/>
      <c r="E391" s="487"/>
      <c r="F391" s="492" t="s">
        <v>182</v>
      </c>
      <c r="G391" s="334"/>
      <c r="H391" s="455"/>
      <c r="I391" s="766"/>
      <c r="J391" s="456"/>
      <c r="K391" s="779"/>
      <c r="L391" s="457"/>
      <c r="M391" s="790"/>
      <c r="N391" s="829"/>
      <c r="O391" s="819"/>
      <c r="P391" s="167"/>
    </row>
    <row r="392" spans="1:29" ht="18.75" customHeight="1" x14ac:dyDescent="0.15">
      <c r="A392" s="149"/>
      <c r="B392" s="216"/>
      <c r="C392" s="217"/>
      <c r="D392" s="318"/>
      <c r="E392" s="487"/>
      <c r="F392" s="493"/>
      <c r="G392" s="334"/>
      <c r="H392" s="455"/>
      <c r="I392" s="766"/>
      <c r="J392" s="456">
        <f t="shared" ref="J392:J422" si="29">ROUNDDOWN(H392*I392,0)</f>
        <v>0</v>
      </c>
      <c r="K392" s="779"/>
      <c r="L392" s="457">
        <f t="shared" ref="L392:L422" si="30">ROUNDDOWN(H392*K392,0)</f>
        <v>0</v>
      </c>
      <c r="M392" s="790">
        <f>I392-K392</f>
        <v>0</v>
      </c>
      <c r="N392" s="829">
        <f>J392-L392</f>
        <v>0</v>
      </c>
      <c r="O392" s="819"/>
      <c r="P392" s="167"/>
    </row>
    <row r="393" spans="1:29" ht="18.75" customHeight="1" x14ac:dyDescent="0.15">
      <c r="A393" s="149"/>
      <c r="B393" s="216"/>
      <c r="C393" s="217"/>
      <c r="D393" s="318"/>
      <c r="E393" s="487"/>
      <c r="F393" s="493"/>
      <c r="G393" s="334"/>
      <c r="H393" s="455"/>
      <c r="I393" s="766"/>
      <c r="J393" s="456">
        <f t="shared" si="29"/>
        <v>0</v>
      </c>
      <c r="K393" s="779"/>
      <c r="L393" s="457">
        <f t="shared" si="30"/>
        <v>0</v>
      </c>
      <c r="M393" s="790">
        <f t="shared" ref="M393:N411" si="31">I393-K393</f>
        <v>0</v>
      </c>
      <c r="N393" s="829">
        <f t="shared" si="31"/>
        <v>0</v>
      </c>
      <c r="O393" s="819"/>
      <c r="P393" s="167"/>
    </row>
    <row r="394" spans="1:29" ht="18.75" customHeight="1" x14ac:dyDescent="0.15">
      <c r="A394" s="149"/>
      <c r="B394" s="216"/>
      <c r="C394" s="217"/>
      <c r="D394" s="318"/>
      <c r="E394" s="487"/>
      <c r="F394" s="492"/>
      <c r="G394" s="334"/>
      <c r="H394" s="455"/>
      <c r="I394" s="766"/>
      <c r="J394" s="456">
        <f t="shared" si="29"/>
        <v>0</v>
      </c>
      <c r="K394" s="779"/>
      <c r="L394" s="457">
        <f t="shared" si="30"/>
        <v>0</v>
      </c>
      <c r="M394" s="790">
        <f t="shared" si="31"/>
        <v>0</v>
      </c>
      <c r="N394" s="829">
        <f t="shared" si="31"/>
        <v>0</v>
      </c>
      <c r="O394" s="819"/>
      <c r="P394" s="167"/>
    </row>
    <row r="395" spans="1:29" ht="18.75" customHeight="1" x14ac:dyDescent="0.15">
      <c r="A395" s="149"/>
      <c r="B395" s="216"/>
      <c r="C395" s="217"/>
      <c r="D395" s="318"/>
      <c r="E395" s="487"/>
      <c r="F395" s="492"/>
      <c r="G395" s="334"/>
      <c r="H395" s="455"/>
      <c r="I395" s="766"/>
      <c r="J395" s="456">
        <f t="shared" si="29"/>
        <v>0</v>
      </c>
      <c r="K395" s="779"/>
      <c r="L395" s="457">
        <f t="shared" si="30"/>
        <v>0</v>
      </c>
      <c r="M395" s="790">
        <f t="shared" si="31"/>
        <v>0</v>
      </c>
      <c r="N395" s="829">
        <f t="shared" si="31"/>
        <v>0</v>
      </c>
      <c r="O395" s="819"/>
      <c r="P395" s="167"/>
    </row>
    <row r="396" spans="1:29" ht="18.75" customHeight="1" x14ac:dyDescent="0.15">
      <c r="A396" s="149"/>
      <c r="B396" s="216"/>
      <c r="C396" s="217"/>
      <c r="D396" s="318"/>
      <c r="E396" s="487"/>
      <c r="F396" s="492"/>
      <c r="G396" s="334"/>
      <c r="H396" s="455"/>
      <c r="I396" s="766"/>
      <c r="J396" s="456">
        <f t="shared" si="29"/>
        <v>0</v>
      </c>
      <c r="K396" s="779"/>
      <c r="L396" s="457">
        <f t="shared" si="30"/>
        <v>0</v>
      </c>
      <c r="M396" s="790">
        <f t="shared" si="31"/>
        <v>0</v>
      </c>
      <c r="N396" s="829">
        <f t="shared" si="31"/>
        <v>0</v>
      </c>
      <c r="O396" s="819"/>
      <c r="P396" s="167"/>
    </row>
    <row r="397" spans="1:29" ht="18.75" customHeight="1" x14ac:dyDescent="0.15">
      <c r="A397" s="149"/>
      <c r="B397" s="216"/>
      <c r="C397" s="217"/>
      <c r="D397" s="318"/>
      <c r="E397" s="487"/>
      <c r="F397" s="492"/>
      <c r="G397" s="334"/>
      <c r="H397" s="455"/>
      <c r="I397" s="766"/>
      <c r="J397" s="456">
        <f t="shared" si="29"/>
        <v>0</v>
      </c>
      <c r="K397" s="779"/>
      <c r="L397" s="457">
        <f t="shared" si="30"/>
        <v>0</v>
      </c>
      <c r="M397" s="790">
        <f t="shared" si="31"/>
        <v>0</v>
      </c>
      <c r="N397" s="829">
        <f t="shared" si="31"/>
        <v>0</v>
      </c>
      <c r="O397" s="819"/>
      <c r="P397" s="167"/>
    </row>
    <row r="398" spans="1:29" ht="18.75" customHeight="1" x14ac:dyDescent="0.15">
      <c r="A398" s="149"/>
      <c r="B398" s="216"/>
      <c r="C398" s="217"/>
      <c r="D398" s="318"/>
      <c r="E398" s="487"/>
      <c r="F398" s="492"/>
      <c r="G398" s="334"/>
      <c r="H398" s="455"/>
      <c r="I398" s="766"/>
      <c r="J398" s="456">
        <f t="shared" si="29"/>
        <v>0</v>
      </c>
      <c r="K398" s="779"/>
      <c r="L398" s="457">
        <f t="shared" si="30"/>
        <v>0</v>
      </c>
      <c r="M398" s="790">
        <f t="shared" si="31"/>
        <v>0</v>
      </c>
      <c r="N398" s="829">
        <f t="shared" si="31"/>
        <v>0</v>
      </c>
      <c r="O398" s="819"/>
      <c r="P398" s="167"/>
    </row>
    <row r="399" spans="1:29" ht="18.75" customHeight="1" x14ac:dyDescent="0.15">
      <c r="A399" s="149"/>
      <c r="B399" s="216"/>
      <c r="C399" s="217"/>
      <c r="D399" s="318"/>
      <c r="E399" s="487"/>
      <c r="F399" s="492"/>
      <c r="G399" s="334"/>
      <c r="H399" s="455"/>
      <c r="I399" s="766"/>
      <c r="J399" s="456">
        <f t="shared" si="29"/>
        <v>0</v>
      </c>
      <c r="K399" s="779"/>
      <c r="L399" s="457">
        <f t="shared" si="30"/>
        <v>0</v>
      </c>
      <c r="M399" s="790">
        <f t="shared" si="31"/>
        <v>0</v>
      </c>
      <c r="N399" s="829">
        <f t="shared" si="31"/>
        <v>0</v>
      </c>
      <c r="O399" s="819"/>
      <c r="P399" s="167"/>
    </row>
    <row r="400" spans="1:29" ht="18.75" customHeight="1" x14ac:dyDescent="0.15">
      <c r="A400" s="149"/>
      <c r="B400" s="216"/>
      <c r="C400" s="217"/>
      <c r="D400" s="318"/>
      <c r="E400" s="487"/>
      <c r="F400" s="492"/>
      <c r="G400" s="334"/>
      <c r="H400" s="455"/>
      <c r="I400" s="766"/>
      <c r="J400" s="456">
        <f t="shared" si="29"/>
        <v>0</v>
      </c>
      <c r="K400" s="779"/>
      <c r="L400" s="457">
        <f t="shared" si="30"/>
        <v>0</v>
      </c>
      <c r="M400" s="790">
        <f t="shared" si="31"/>
        <v>0</v>
      </c>
      <c r="N400" s="829">
        <f t="shared" si="31"/>
        <v>0</v>
      </c>
      <c r="O400" s="819"/>
      <c r="P400" s="167"/>
    </row>
    <row r="401" spans="1:16" ht="18.75" customHeight="1" x14ac:dyDescent="0.15">
      <c r="A401" s="149"/>
      <c r="B401" s="216"/>
      <c r="C401" s="217"/>
      <c r="D401" s="318"/>
      <c r="E401" s="487"/>
      <c r="F401" s="492"/>
      <c r="G401" s="334"/>
      <c r="H401" s="455"/>
      <c r="I401" s="766"/>
      <c r="J401" s="456">
        <f t="shared" si="29"/>
        <v>0</v>
      </c>
      <c r="K401" s="779"/>
      <c r="L401" s="457">
        <f t="shared" si="30"/>
        <v>0</v>
      </c>
      <c r="M401" s="790">
        <f t="shared" si="31"/>
        <v>0</v>
      </c>
      <c r="N401" s="829">
        <f t="shared" si="31"/>
        <v>0</v>
      </c>
      <c r="O401" s="819"/>
      <c r="P401" s="167"/>
    </row>
    <row r="402" spans="1:16" ht="18.75" customHeight="1" x14ac:dyDescent="0.15">
      <c r="A402" s="149"/>
      <c r="B402" s="216"/>
      <c r="C402" s="217"/>
      <c r="D402" s="318"/>
      <c r="E402" s="487"/>
      <c r="F402" s="492"/>
      <c r="G402" s="334"/>
      <c r="H402" s="455"/>
      <c r="I402" s="766"/>
      <c r="J402" s="456">
        <f t="shared" si="29"/>
        <v>0</v>
      </c>
      <c r="K402" s="779"/>
      <c r="L402" s="457">
        <f t="shared" si="30"/>
        <v>0</v>
      </c>
      <c r="M402" s="790">
        <f t="shared" si="31"/>
        <v>0</v>
      </c>
      <c r="N402" s="829">
        <f t="shared" si="31"/>
        <v>0</v>
      </c>
      <c r="O402" s="819"/>
      <c r="P402" s="167"/>
    </row>
    <row r="403" spans="1:16" ht="18.75" customHeight="1" x14ac:dyDescent="0.15">
      <c r="A403" s="149"/>
      <c r="B403" s="216"/>
      <c r="C403" s="217"/>
      <c r="D403" s="318"/>
      <c r="E403" s="487"/>
      <c r="F403" s="492"/>
      <c r="G403" s="334"/>
      <c r="H403" s="455"/>
      <c r="I403" s="766"/>
      <c r="J403" s="456">
        <f t="shared" si="29"/>
        <v>0</v>
      </c>
      <c r="K403" s="779"/>
      <c r="L403" s="457">
        <f t="shared" si="30"/>
        <v>0</v>
      </c>
      <c r="M403" s="790">
        <f t="shared" si="31"/>
        <v>0</v>
      </c>
      <c r="N403" s="829">
        <f t="shared" si="31"/>
        <v>0</v>
      </c>
      <c r="O403" s="819"/>
      <c r="P403" s="167"/>
    </row>
    <row r="404" spans="1:16" ht="18.75" customHeight="1" x14ac:dyDescent="0.15">
      <c r="A404" s="149"/>
      <c r="B404" s="216"/>
      <c r="C404" s="217"/>
      <c r="D404" s="318"/>
      <c r="E404" s="487"/>
      <c r="F404" s="492"/>
      <c r="G404" s="334"/>
      <c r="H404" s="455"/>
      <c r="I404" s="766"/>
      <c r="J404" s="456">
        <f t="shared" si="29"/>
        <v>0</v>
      </c>
      <c r="K404" s="779"/>
      <c r="L404" s="457">
        <f t="shared" si="30"/>
        <v>0</v>
      </c>
      <c r="M404" s="790">
        <f t="shared" si="31"/>
        <v>0</v>
      </c>
      <c r="N404" s="829">
        <f t="shared" si="31"/>
        <v>0</v>
      </c>
      <c r="O404" s="819"/>
      <c r="P404" s="167"/>
    </row>
    <row r="405" spans="1:16" ht="18.75" customHeight="1" x14ac:dyDescent="0.15">
      <c r="A405" s="149"/>
      <c r="B405" s="216"/>
      <c r="C405" s="217"/>
      <c r="D405" s="318"/>
      <c r="E405" s="487"/>
      <c r="F405" s="492"/>
      <c r="G405" s="334"/>
      <c r="H405" s="455"/>
      <c r="I405" s="766"/>
      <c r="J405" s="456">
        <f t="shared" si="29"/>
        <v>0</v>
      </c>
      <c r="K405" s="779"/>
      <c r="L405" s="457">
        <f t="shared" si="30"/>
        <v>0</v>
      </c>
      <c r="M405" s="790">
        <f t="shared" si="31"/>
        <v>0</v>
      </c>
      <c r="N405" s="829">
        <f t="shared" si="31"/>
        <v>0</v>
      </c>
      <c r="O405" s="819"/>
      <c r="P405" s="167"/>
    </row>
    <row r="406" spans="1:16" ht="18.75" customHeight="1" x14ac:dyDescent="0.15">
      <c r="A406" s="149"/>
      <c r="B406" s="216"/>
      <c r="C406" s="217"/>
      <c r="D406" s="318"/>
      <c r="E406" s="487"/>
      <c r="F406" s="492"/>
      <c r="G406" s="334"/>
      <c r="H406" s="455"/>
      <c r="I406" s="766"/>
      <c r="J406" s="456">
        <f t="shared" si="29"/>
        <v>0</v>
      </c>
      <c r="K406" s="779"/>
      <c r="L406" s="457">
        <f t="shared" si="30"/>
        <v>0</v>
      </c>
      <c r="M406" s="790">
        <f t="shared" si="31"/>
        <v>0</v>
      </c>
      <c r="N406" s="829">
        <f t="shared" si="31"/>
        <v>0</v>
      </c>
      <c r="O406" s="819"/>
      <c r="P406" s="167"/>
    </row>
    <row r="407" spans="1:16" ht="18.75" customHeight="1" x14ac:dyDescent="0.15">
      <c r="A407" s="149"/>
      <c r="B407" s="216"/>
      <c r="C407" s="217"/>
      <c r="D407" s="318"/>
      <c r="E407" s="487"/>
      <c r="F407" s="492"/>
      <c r="G407" s="334"/>
      <c r="H407" s="455"/>
      <c r="I407" s="766"/>
      <c r="J407" s="456">
        <f t="shared" si="29"/>
        <v>0</v>
      </c>
      <c r="K407" s="779"/>
      <c r="L407" s="457">
        <f t="shared" si="30"/>
        <v>0</v>
      </c>
      <c r="M407" s="790">
        <f t="shared" si="31"/>
        <v>0</v>
      </c>
      <c r="N407" s="829">
        <f t="shared" si="31"/>
        <v>0</v>
      </c>
      <c r="O407" s="819"/>
      <c r="P407" s="167"/>
    </row>
    <row r="408" spans="1:16" ht="18.75" customHeight="1" x14ac:dyDescent="0.15">
      <c r="A408" s="149"/>
      <c r="B408" s="216"/>
      <c r="C408" s="217"/>
      <c r="D408" s="318"/>
      <c r="E408" s="487"/>
      <c r="F408" s="492"/>
      <c r="G408" s="334"/>
      <c r="H408" s="455"/>
      <c r="I408" s="766"/>
      <c r="J408" s="456">
        <f t="shared" si="29"/>
        <v>0</v>
      </c>
      <c r="K408" s="779"/>
      <c r="L408" s="457">
        <f t="shared" si="30"/>
        <v>0</v>
      </c>
      <c r="M408" s="790">
        <f t="shared" si="31"/>
        <v>0</v>
      </c>
      <c r="N408" s="829">
        <f t="shared" si="31"/>
        <v>0</v>
      </c>
      <c r="O408" s="819"/>
      <c r="P408" s="167"/>
    </row>
    <row r="409" spans="1:16" ht="18.75" customHeight="1" x14ac:dyDescent="0.15">
      <c r="A409" s="149"/>
      <c r="B409" s="216"/>
      <c r="C409" s="217"/>
      <c r="D409" s="318"/>
      <c r="E409" s="487"/>
      <c r="F409" s="492"/>
      <c r="G409" s="334"/>
      <c r="H409" s="455"/>
      <c r="I409" s="766"/>
      <c r="J409" s="456">
        <f t="shared" si="29"/>
        <v>0</v>
      </c>
      <c r="K409" s="779"/>
      <c r="L409" s="457">
        <f t="shared" si="30"/>
        <v>0</v>
      </c>
      <c r="M409" s="790">
        <f t="shared" si="31"/>
        <v>0</v>
      </c>
      <c r="N409" s="829">
        <f t="shared" si="31"/>
        <v>0</v>
      </c>
      <c r="O409" s="819"/>
      <c r="P409" s="167"/>
    </row>
    <row r="410" spans="1:16" ht="18.75" customHeight="1" x14ac:dyDescent="0.15">
      <c r="A410" s="149"/>
      <c r="B410" s="216"/>
      <c r="C410" s="217"/>
      <c r="D410" s="318"/>
      <c r="E410" s="487"/>
      <c r="F410" s="492"/>
      <c r="G410" s="334"/>
      <c r="H410" s="455"/>
      <c r="I410" s="766"/>
      <c r="J410" s="456">
        <f t="shared" si="29"/>
        <v>0</v>
      </c>
      <c r="K410" s="779"/>
      <c r="L410" s="457">
        <f t="shared" si="30"/>
        <v>0</v>
      </c>
      <c r="M410" s="790">
        <f t="shared" si="31"/>
        <v>0</v>
      </c>
      <c r="N410" s="829">
        <f t="shared" si="31"/>
        <v>0</v>
      </c>
      <c r="O410" s="819"/>
      <c r="P410" s="167"/>
    </row>
    <row r="411" spans="1:16" ht="18.75" customHeight="1" x14ac:dyDescent="0.15">
      <c r="A411" s="149"/>
      <c r="B411" s="216"/>
      <c r="C411" s="217"/>
      <c r="D411" s="318"/>
      <c r="E411" s="487"/>
      <c r="F411" s="492"/>
      <c r="G411" s="334"/>
      <c r="H411" s="455"/>
      <c r="I411" s="766"/>
      <c r="J411" s="456">
        <f t="shared" si="29"/>
        <v>0</v>
      </c>
      <c r="K411" s="779"/>
      <c r="L411" s="457">
        <f t="shared" si="30"/>
        <v>0</v>
      </c>
      <c r="M411" s="790">
        <f t="shared" si="31"/>
        <v>0</v>
      </c>
      <c r="N411" s="829">
        <f t="shared" si="31"/>
        <v>0</v>
      </c>
      <c r="O411" s="819"/>
      <c r="P411" s="167"/>
    </row>
    <row r="412" spans="1:16" ht="18.75" customHeight="1" x14ac:dyDescent="0.15">
      <c r="A412" s="149"/>
      <c r="B412" s="216"/>
      <c r="C412" s="217"/>
      <c r="D412" s="318"/>
      <c r="E412" s="487"/>
      <c r="F412" s="493"/>
      <c r="G412" s="334"/>
      <c r="H412" s="455"/>
      <c r="I412" s="766"/>
      <c r="J412" s="456">
        <f t="shared" si="29"/>
        <v>0</v>
      </c>
      <c r="K412" s="779"/>
      <c r="L412" s="457">
        <f t="shared" si="30"/>
        <v>0</v>
      </c>
      <c r="M412" s="790">
        <f t="shared" ref="M412:N422" si="32">I412-K412</f>
        <v>0</v>
      </c>
      <c r="N412" s="829">
        <f t="shared" si="32"/>
        <v>0</v>
      </c>
      <c r="O412" s="819"/>
      <c r="P412" s="167"/>
    </row>
    <row r="413" spans="1:16" ht="18.75" customHeight="1" x14ac:dyDescent="0.15">
      <c r="A413" s="149"/>
      <c r="B413" s="216"/>
      <c r="C413" s="217"/>
      <c r="D413" s="318"/>
      <c r="E413" s="487"/>
      <c r="F413" s="493"/>
      <c r="G413" s="334"/>
      <c r="H413" s="455"/>
      <c r="I413" s="766"/>
      <c r="J413" s="456">
        <f t="shared" si="29"/>
        <v>0</v>
      </c>
      <c r="K413" s="779"/>
      <c r="L413" s="457">
        <f t="shared" si="30"/>
        <v>0</v>
      </c>
      <c r="M413" s="790">
        <f t="shared" si="32"/>
        <v>0</v>
      </c>
      <c r="N413" s="829">
        <f t="shared" si="32"/>
        <v>0</v>
      </c>
      <c r="O413" s="819"/>
      <c r="P413" s="167"/>
    </row>
    <row r="414" spans="1:16" ht="18.75" customHeight="1" x14ac:dyDescent="0.15">
      <c r="A414" s="149"/>
      <c r="B414" s="216"/>
      <c r="C414" s="217"/>
      <c r="D414" s="318"/>
      <c r="E414" s="487"/>
      <c r="F414" s="493"/>
      <c r="G414" s="334"/>
      <c r="H414" s="455"/>
      <c r="I414" s="766"/>
      <c r="J414" s="456">
        <f t="shared" si="29"/>
        <v>0</v>
      </c>
      <c r="K414" s="779"/>
      <c r="L414" s="457">
        <f t="shared" si="30"/>
        <v>0</v>
      </c>
      <c r="M414" s="790">
        <f t="shared" si="32"/>
        <v>0</v>
      </c>
      <c r="N414" s="829">
        <f t="shared" si="32"/>
        <v>0</v>
      </c>
      <c r="O414" s="819"/>
      <c r="P414" s="167"/>
    </row>
    <row r="415" spans="1:16" ht="18.75" customHeight="1" x14ac:dyDescent="0.15">
      <c r="A415" s="149"/>
      <c r="B415" s="216"/>
      <c r="C415" s="217"/>
      <c r="D415" s="318"/>
      <c r="E415" s="487"/>
      <c r="F415" s="493"/>
      <c r="G415" s="334"/>
      <c r="H415" s="455"/>
      <c r="I415" s="766"/>
      <c r="J415" s="456">
        <f t="shared" si="29"/>
        <v>0</v>
      </c>
      <c r="K415" s="779"/>
      <c r="L415" s="457">
        <f t="shared" si="30"/>
        <v>0</v>
      </c>
      <c r="M415" s="790">
        <f t="shared" si="32"/>
        <v>0</v>
      </c>
      <c r="N415" s="829">
        <f t="shared" si="32"/>
        <v>0</v>
      </c>
      <c r="O415" s="819"/>
      <c r="P415" s="167"/>
    </row>
    <row r="416" spans="1:16" ht="18.75" customHeight="1" x14ac:dyDescent="0.15">
      <c r="A416" s="149"/>
      <c r="B416" s="216"/>
      <c r="C416" s="217"/>
      <c r="D416" s="318"/>
      <c r="E416" s="487"/>
      <c r="F416" s="493"/>
      <c r="G416" s="334"/>
      <c r="H416" s="455"/>
      <c r="I416" s="766"/>
      <c r="J416" s="456">
        <f t="shared" si="29"/>
        <v>0</v>
      </c>
      <c r="K416" s="779"/>
      <c r="L416" s="457">
        <f t="shared" si="30"/>
        <v>0</v>
      </c>
      <c r="M416" s="790">
        <f t="shared" si="32"/>
        <v>0</v>
      </c>
      <c r="N416" s="829">
        <f t="shared" si="32"/>
        <v>0</v>
      </c>
      <c r="O416" s="819"/>
      <c r="P416" s="167"/>
    </row>
    <row r="417" spans="1:29" ht="18.75" customHeight="1" x14ac:dyDescent="0.15">
      <c r="A417" s="149"/>
      <c r="B417" s="216"/>
      <c r="C417" s="217"/>
      <c r="D417" s="318"/>
      <c r="E417" s="487"/>
      <c r="F417" s="493"/>
      <c r="G417" s="334"/>
      <c r="H417" s="455"/>
      <c r="I417" s="766"/>
      <c r="J417" s="456">
        <f t="shared" si="29"/>
        <v>0</v>
      </c>
      <c r="K417" s="779"/>
      <c r="L417" s="457">
        <f t="shared" si="30"/>
        <v>0</v>
      </c>
      <c r="M417" s="790">
        <f t="shared" si="32"/>
        <v>0</v>
      </c>
      <c r="N417" s="829">
        <f t="shared" si="32"/>
        <v>0</v>
      </c>
      <c r="O417" s="819"/>
      <c r="P417" s="167"/>
    </row>
    <row r="418" spans="1:29" ht="18.75" customHeight="1" x14ac:dyDescent="0.15">
      <c r="A418" s="149"/>
      <c r="B418" s="216"/>
      <c r="C418" s="217"/>
      <c r="D418" s="318"/>
      <c r="E418" s="487"/>
      <c r="F418" s="493"/>
      <c r="G418" s="334"/>
      <c r="H418" s="455"/>
      <c r="I418" s="766"/>
      <c r="J418" s="456">
        <f t="shared" si="29"/>
        <v>0</v>
      </c>
      <c r="K418" s="779"/>
      <c r="L418" s="457">
        <f t="shared" si="30"/>
        <v>0</v>
      </c>
      <c r="M418" s="790">
        <f t="shared" si="32"/>
        <v>0</v>
      </c>
      <c r="N418" s="829">
        <f t="shared" si="32"/>
        <v>0</v>
      </c>
      <c r="O418" s="819"/>
      <c r="P418" s="167"/>
    </row>
    <row r="419" spans="1:29" ht="18.75" customHeight="1" x14ac:dyDescent="0.15">
      <c r="A419" s="149"/>
      <c r="B419" s="216"/>
      <c r="C419" s="217"/>
      <c r="D419" s="318"/>
      <c r="E419" s="487"/>
      <c r="F419" s="493"/>
      <c r="G419" s="334"/>
      <c r="H419" s="455"/>
      <c r="I419" s="766"/>
      <c r="J419" s="456">
        <f t="shared" si="29"/>
        <v>0</v>
      </c>
      <c r="K419" s="779"/>
      <c r="L419" s="457">
        <f t="shared" si="30"/>
        <v>0</v>
      </c>
      <c r="M419" s="790">
        <f t="shared" si="32"/>
        <v>0</v>
      </c>
      <c r="N419" s="829">
        <f t="shared" si="32"/>
        <v>0</v>
      </c>
      <c r="O419" s="819"/>
      <c r="P419" s="167"/>
    </row>
    <row r="420" spans="1:29" ht="18.75" customHeight="1" x14ac:dyDescent="0.15">
      <c r="A420" s="149"/>
      <c r="B420" s="216"/>
      <c r="C420" s="217"/>
      <c r="D420" s="318"/>
      <c r="E420" s="487"/>
      <c r="F420" s="493"/>
      <c r="G420" s="334"/>
      <c r="H420" s="455"/>
      <c r="I420" s="766"/>
      <c r="J420" s="456">
        <f t="shared" si="29"/>
        <v>0</v>
      </c>
      <c r="K420" s="779"/>
      <c r="L420" s="457">
        <f t="shared" si="30"/>
        <v>0</v>
      </c>
      <c r="M420" s="790">
        <f t="shared" si="32"/>
        <v>0</v>
      </c>
      <c r="N420" s="829">
        <f t="shared" si="32"/>
        <v>0</v>
      </c>
      <c r="O420" s="819"/>
      <c r="P420" s="167"/>
    </row>
    <row r="421" spans="1:29" ht="18.75" customHeight="1" x14ac:dyDescent="0.15">
      <c r="A421" s="149"/>
      <c r="B421" s="216"/>
      <c r="C421" s="217"/>
      <c r="D421" s="318"/>
      <c r="E421" s="487"/>
      <c r="F421" s="493"/>
      <c r="G421" s="334"/>
      <c r="H421" s="455"/>
      <c r="I421" s="766"/>
      <c r="J421" s="456">
        <f t="shared" si="29"/>
        <v>0</v>
      </c>
      <c r="K421" s="779"/>
      <c r="L421" s="457">
        <f t="shared" si="30"/>
        <v>0</v>
      </c>
      <c r="M421" s="790">
        <f t="shared" si="32"/>
        <v>0</v>
      </c>
      <c r="N421" s="829">
        <f t="shared" si="32"/>
        <v>0</v>
      </c>
      <c r="O421" s="819"/>
      <c r="P421" s="167"/>
    </row>
    <row r="422" spans="1:29" ht="18.75" customHeight="1" x14ac:dyDescent="0.15">
      <c r="A422" s="149"/>
      <c r="B422" s="216"/>
      <c r="C422" s="217"/>
      <c r="D422" s="318"/>
      <c r="E422" s="487"/>
      <c r="F422" s="493"/>
      <c r="G422" s="334"/>
      <c r="H422" s="455"/>
      <c r="I422" s="766"/>
      <c r="J422" s="456">
        <f t="shared" si="29"/>
        <v>0</v>
      </c>
      <c r="K422" s="779"/>
      <c r="L422" s="457">
        <f t="shared" si="30"/>
        <v>0</v>
      </c>
      <c r="M422" s="790">
        <f t="shared" si="32"/>
        <v>0</v>
      </c>
      <c r="N422" s="829">
        <f t="shared" si="32"/>
        <v>0</v>
      </c>
      <c r="O422" s="819"/>
      <c r="P422" s="167"/>
    </row>
    <row r="423" spans="1:29" s="135" customFormat="1" ht="18.75" customHeight="1" x14ac:dyDescent="0.15">
      <c r="A423" s="149"/>
      <c r="B423" s="216"/>
      <c r="C423" s="217"/>
      <c r="D423" s="318"/>
      <c r="E423" s="353" t="s">
        <v>418</v>
      </c>
      <c r="F423" s="182" t="s">
        <v>183</v>
      </c>
      <c r="G423" s="334"/>
      <c r="H423" s="455"/>
      <c r="I423" s="766"/>
      <c r="J423" s="459">
        <f>SUMIFS(J392:J422,D392:D422,"設備（部材）")</f>
        <v>0</v>
      </c>
      <c r="K423" s="779"/>
      <c r="L423" s="460">
        <f>SUMIFS(L392:L422,D392:D422,"設備（部材）")</f>
        <v>0</v>
      </c>
      <c r="M423" s="790"/>
      <c r="N423" s="831">
        <f>J423-L423</f>
        <v>0</v>
      </c>
      <c r="O423" s="819"/>
      <c r="Q423" s="134"/>
      <c r="R423" s="134"/>
      <c r="S423" s="134"/>
      <c r="T423" s="134"/>
      <c r="U423" s="134"/>
      <c r="V423" s="134"/>
      <c r="W423" s="134"/>
      <c r="X423" s="134"/>
      <c r="Y423" s="134"/>
      <c r="Z423" s="134"/>
      <c r="AA423" s="134"/>
      <c r="AB423" s="134"/>
      <c r="AC423" s="134"/>
    </row>
    <row r="424" spans="1:29" s="135" customFormat="1" ht="18.75" customHeight="1" x14ac:dyDescent="0.15">
      <c r="A424" s="149"/>
      <c r="B424" s="216"/>
      <c r="C424" s="217"/>
      <c r="D424" s="318"/>
      <c r="E424" s="353" t="s">
        <v>184</v>
      </c>
      <c r="F424" s="182" t="s">
        <v>183</v>
      </c>
      <c r="G424" s="334"/>
      <c r="H424" s="455"/>
      <c r="I424" s="766"/>
      <c r="J424" s="459">
        <f>SUMIFS(J392:J422,D392:D422,"工事")</f>
        <v>0</v>
      </c>
      <c r="K424" s="779"/>
      <c r="L424" s="460">
        <f>SUMIFS(L392:L422,D392:D422,"工事")</f>
        <v>0</v>
      </c>
      <c r="M424" s="790"/>
      <c r="N424" s="831">
        <f>J424-L424</f>
        <v>0</v>
      </c>
      <c r="O424" s="819"/>
      <c r="Q424" s="134"/>
      <c r="R424" s="134"/>
      <c r="S424" s="134"/>
      <c r="T424" s="134"/>
      <c r="U424" s="134"/>
      <c r="V424" s="134"/>
      <c r="W424" s="134"/>
      <c r="X424" s="134"/>
      <c r="Y424" s="134"/>
      <c r="Z424" s="134"/>
      <c r="AA424" s="134"/>
      <c r="AB424" s="134"/>
      <c r="AC424" s="134"/>
    </row>
    <row r="425" spans="1:29" s="135" customFormat="1" ht="18.75" customHeight="1" thickBot="1" x14ac:dyDescent="0.2">
      <c r="A425" s="149"/>
      <c r="B425" s="218"/>
      <c r="C425" s="219"/>
      <c r="D425" s="319"/>
      <c r="E425" s="354" t="s">
        <v>180</v>
      </c>
      <c r="F425" s="355" t="s">
        <v>181</v>
      </c>
      <c r="G425" s="345"/>
      <c r="H425" s="489"/>
      <c r="I425" s="774"/>
      <c r="J425" s="494">
        <f>J423+J424</f>
        <v>0</v>
      </c>
      <c r="K425" s="786"/>
      <c r="L425" s="495">
        <f>L423+L424</f>
        <v>0</v>
      </c>
      <c r="M425" s="804"/>
      <c r="N425" s="832">
        <f>J425-L425</f>
        <v>0</v>
      </c>
      <c r="O425" s="838"/>
      <c r="Q425" s="134"/>
      <c r="R425" s="134"/>
      <c r="S425" s="134"/>
      <c r="T425" s="134"/>
      <c r="U425" s="134"/>
      <c r="V425" s="134"/>
      <c r="W425" s="134"/>
      <c r="X425" s="134"/>
      <c r="Y425" s="134"/>
      <c r="Z425" s="134"/>
      <c r="AA425" s="134"/>
      <c r="AB425" s="134"/>
      <c r="AC425" s="134"/>
    </row>
    <row r="426" spans="1:29" ht="18.75" customHeight="1" x14ac:dyDescent="0.15">
      <c r="A426" s="149"/>
      <c r="B426" s="183"/>
      <c r="C426" s="184"/>
      <c r="D426" s="316"/>
      <c r="E426" s="487"/>
      <c r="F426" s="492" t="s">
        <v>182</v>
      </c>
      <c r="G426" s="334"/>
      <c r="H426" s="455"/>
      <c r="I426" s="766"/>
      <c r="J426" s="456"/>
      <c r="K426" s="779"/>
      <c r="L426" s="457"/>
      <c r="M426" s="790"/>
      <c r="N426" s="829"/>
      <c r="O426" s="819"/>
      <c r="P426" s="167"/>
    </row>
    <row r="427" spans="1:29" ht="18.75" customHeight="1" x14ac:dyDescent="0.15">
      <c r="A427" s="149"/>
      <c r="B427" s="216"/>
      <c r="C427" s="217"/>
      <c r="D427" s="318"/>
      <c r="E427" s="487"/>
      <c r="F427" s="493"/>
      <c r="G427" s="334"/>
      <c r="H427" s="455"/>
      <c r="I427" s="766"/>
      <c r="J427" s="456">
        <f t="shared" ref="J427:J457" si="33">ROUNDDOWN(H427*I427,0)</f>
        <v>0</v>
      </c>
      <c r="K427" s="779"/>
      <c r="L427" s="457">
        <f t="shared" ref="L427:L457" si="34">ROUNDDOWN(H427*K427,0)</f>
        <v>0</v>
      </c>
      <c r="M427" s="790">
        <f>I427-K427</f>
        <v>0</v>
      </c>
      <c r="N427" s="829">
        <f>J427-L427</f>
        <v>0</v>
      </c>
      <c r="O427" s="819"/>
      <c r="P427" s="167"/>
    </row>
    <row r="428" spans="1:29" ht="18.75" customHeight="1" x14ac:dyDescent="0.15">
      <c r="A428" s="149"/>
      <c r="B428" s="216"/>
      <c r="C428" s="217"/>
      <c r="D428" s="318"/>
      <c r="E428" s="487"/>
      <c r="F428" s="493"/>
      <c r="G428" s="334"/>
      <c r="H428" s="455"/>
      <c r="I428" s="766"/>
      <c r="J428" s="456">
        <f t="shared" si="33"/>
        <v>0</v>
      </c>
      <c r="K428" s="779"/>
      <c r="L428" s="457">
        <f t="shared" si="34"/>
        <v>0</v>
      </c>
      <c r="M428" s="790">
        <f t="shared" ref="M428:N446" si="35">I428-K428</f>
        <v>0</v>
      </c>
      <c r="N428" s="829">
        <f t="shared" si="35"/>
        <v>0</v>
      </c>
      <c r="O428" s="819"/>
      <c r="P428" s="167"/>
    </row>
    <row r="429" spans="1:29" ht="18.75" customHeight="1" x14ac:dyDescent="0.15">
      <c r="A429" s="149"/>
      <c r="B429" s="216"/>
      <c r="C429" s="217"/>
      <c r="D429" s="318"/>
      <c r="E429" s="487"/>
      <c r="F429" s="492"/>
      <c r="G429" s="334"/>
      <c r="H429" s="455"/>
      <c r="I429" s="766"/>
      <c r="J429" s="456">
        <f t="shared" si="33"/>
        <v>0</v>
      </c>
      <c r="K429" s="779"/>
      <c r="L429" s="457">
        <f t="shared" si="34"/>
        <v>0</v>
      </c>
      <c r="M429" s="790">
        <f t="shared" si="35"/>
        <v>0</v>
      </c>
      <c r="N429" s="829">
        <f t="shared" si="35"/>
        <v>0</v>
      </c>
      <c r="O429" s="819"/>
      <c r="P429" s="167"/>
    </row>
    <row r="430" spans="1:29" ht="18.75" customHeight="1" x14ac:dyDescent="0.15">
      <c r="A430" s="149"/>
      <c r="B430" s="216"/>
      <c r="C430" s="217"/>
      <c r="D430" s="318"/>
      <c r="E430" s="487"/>
      <c r="F430" s="492"/>
      <c r="G430" s="334"/>
      <c r="H430" s="455"/>
      <c r="I430" s="766"/>
      <c r="J430" s="456">
        <f t="shared" si="33"/>
        <v>0</v>
      </c>
      <c r="K430" s="779"/>
      <c r="L430" s="457">
        <f t="shared" si="34"/>
        <v>0</v>
      </c>
      <c r="M430" s="790">
        <f t="shared" si="35"/>
        <v>0</v>
      </c>
      <c r="N430" s="829">
        <f t="shared" si="35"/>
        <v>0</v>
      </c>
      <c r="O430" s="819"/>
      <c r="P430" s="167"/>
    </row>
    <row r="431" spans="1:29" ht="18.75" customHeight="1" x14ac:dyDescent="0.15">
      <c r="A431" s="149"/>
      <c r="B431" s="216"/>
      <c r="C431" s="217"/>
      <c r="D431" s="318"/>
      <c r="E431" s="487"/>
      <c r="F431" s="492"/>
      <c r="G431" s="334"/>
      <c r="H431" s="455"/>
      <c r="I431" s="766"/>
      <c r="J431" s="456">
        <f t="shared" si="33"/>
        <v>0</v>
      </c>
      <c r="K431" s="779"/>
      <c r="L431" s="457">
        <f t="shared" si="34"/>
        <v>0</v>
      </c>
      <c r="M431" s="790">
        <f t="shared" si="35"/>
        <v>0</v>
      </c>
      <c r="N431" s="829">
        <f t="shared" si="35"/>
        <v>0</v>
      </c>
      <c r="O431" s="819"/>
      <c r="P431" s="167"/>
    </row>
    <row r="432" spans="1:29" ht="18.75" customHeight="1" x14ac:dyDescent="0.15">
      <c r="A432" s="149"/>
      <c r="B432" s="216"/>
      <c r="C432" s="217"/>
      <c r="D432" s="318"/>
      <c r="E432" s="487"/>
      <c r="F432" s="492"/>
      <c r="G432" s="334"/>
      <c r="H432" s="455"/>
      <c r="I432" s="766"/>
      <c r="J432" s="456">
        <f t="shared" si="33"/>
        <v>0</v>
      </c>
      <c r="K432" s="779"/>
      <c r="L432" s="457">
        <f t="shared" si="34"/>
        <v>0</v>
      </c>
      <c r="M432" s="790">
        <f t="shared" si="35"/>
        <v>0</v>
      </c>
      <c r="N432" s="829">
        <f t="shared" si="35"/>
        <v>0</v>
      </c>
      <c r="O432" s="819"/>
      <c r="P432" s="167"/>
    </row>
    <row r="433" spans="1:16" ht="18.75" customHeight="1" x14ac:dyDescent="0.15">
      <c r="A433" s="149"/>
      <c r="B433" s="216"/>
      <c r="C433" s="217"/>
      <c r="D433" s="318"/>
      <c r="E433" s="487"/>
      <c r="F433" s="492"/>
      <c r="G433" s="334"/>
      <c r="H433" s="455"/>
      <c r="I433" s="766"/>
      <c r="J433" s="456">
        <f t="shared" si="33"/>
        <v>0</v>
      </c>
      <c r="K433" s="779"/>
      <c r="L433" s="457">
        <f t="shared" si="34"/>
        <v>0</v>
      </c>
      <c r="M433" s="790">
        <f t="shared" si="35"/>
        <v>0</v>
      </c>
      <c r="N433" s="829">
        <f t="shared" si="35"/>
        <v>0</v>
      </c>
      <c r="O433" s="819"/>
      <c r="P433" s="167"/>
    </row>
    <row r="434" spans="1:16" ht="18.75" customHeight="1" x14ac:dyDescent="0.15">
      <c r="A434" s="149"/>
      <c r="B434" s="216"/>
      <c r="C434" s="217"/>
      <c r="D434" s="318"/>
      <c r="E434" s="487"/>
      <c r="F434" s="492"/>
      <c r="G434" s="334"/>
      <c r="H434" s="455"/>
      <c r="I434" s="766"/>
      <c r="J434" s="456">
        <f t="shared" si="33"/>
        <v>0</v>
      </c>
      <c r="K434" s="779"/>
      <c r="L434" s="457">
        <f t="shared" si="34"/>
        <v>0</v>
      </c>
      <c r="M434" s="790">
        <f t="shared" si="35"/>
        <v>0</v>
      </c>
      <c r="N434" s="829">
        <f t="shared" si="35"/>
        <v>0</v>
      </c>
      <c r="O434" s="819"/>
      <c r="P434" s="167"/>
    </row>
    <row r="435" spans="1:16" ht="18.75" customHeight="1" x14ac:dyDescent="0.15">
      <c r="A435" s="149"/>
      <c r="B435" s="216"/>
      <c r="C435" s="217"/>
      <c r="D435" s="318"/>
      <c r="E435" s="487"/>
      <c r="F435" s="492"/>
      <c r="G435" s="334"/>
      <c r="H435" s="455"/>
      <c r="I435" s="766"/>
      <c r="J435" s="456">
        <f t="shared" si="33"/>
        <v>0</v>
      </c>
      <c r="K435" s="779"/>
      <c r="L435" s="457">
        <f t="shared" si="34"/>
        <v>0</v>
      </c>
      <c r="M435" s="790">
        <f t="shared" si="35"/>
        <v>0</v>
      </c>
      <c r="N435" s="829">
        <f t="shared" si="35"/>
        <v>0</v>
      </c>
      <c r="O435" s="819"/>
      <c r="P435" s="167"/>
    </row>
    <row r="436" spans="1:16" ht="18.75" customHeight="1" x14ac:dyDescent="0.15">
      <c r="A436" s="149"/>
      <c r="B436" s="216"/>
      <c r="C436" s="217"/>
      <c r="D436" s="318"/>
      <c r="E436" s="487"/>
      <c r="F436" s="492"/>
      <c r="G436" s="334"/>
      <c r="H436" s="455"/>
      <c r="I436" s="766"/>
      <c r="J436" s="456">
        <f t="shared" si="33"/>
        <v>0</v>
      </c>
      <c r="K436" s="779"/>
      <c r="L436" s="457">
        <f t="shared" si="34"/>
        <v>0</v>
      </c>
      <c r="M436" s="790">
        <f t="shared" si="35"/>
        <v>0</v>
      </c>
      <c r="N436" s="829">
        <f t="shared" si="35"/>
        <v>0</v>
      </c>
      <c r="O436" s="819"/>
      <c r="P436" s="167"/>
    </row>
    <row r="437" spans="1:16" ht="18.75" customHeight="1" x14ac:dyDescent="0.15">
      <c r="A437" s="149"/>
      <c r="B437" s="216"/>
      <c r="C437" s="217"/>
      <c r="D437" s="318"/>
      <c r="E437" s="487"/>
      <c r="F437" s="492"/>
      <c r="G437" s="334"/>
      <c r="H437" s="455"/>
      <c r="I437" s="766"/>
      <c r="J437" s="456">
        <f t="shared" si="33"/>
        <v>0</v>
      </c>
      <c r="K437" s="779"/>
      <c r="L437" s="457">
        <f t="shared" si="34"/>
        <v>0</v>
      </c>
      <c r="M437" s="790">
        <f t="shared" si="35"/>
        <v>0</v>
      </c>
      <c r="N437" s="829">
        <f t="shared" si="35"/>
        <v>0</v>
      </c>
      <c r="O437" s="819"/>
      <c r="P437" s="167"/>
    </row>
    <row r="438" spans="1:16" ht="18.75" customHeight="1" x14ac:dyDescent="0.15">
      <c r="A438" s="149"/>
      <c r="B438" s="216"/>
      <c r="C438" s="217"/>
      <c r="D438" s="318"/>
      <c r="E438" s="487"/>
      <c r="F438" s="492"/>
      <c r="G438" s="334"/>
      <c r="H438" s="455"/>
      <c r="I438" s="766"/>
      <c r="J438" s="456">
        <f t="shared" si="33"/>
        <v>0</v>
      </c>
      <c r="K438" s="779"/>
      <c r="L438" s="457">
        <f t="shared" si="34"/>
        <v>0</v>
      </c>
      <c r="M438" s="790">
        <f t="shared" si="35"/>
        <v>0</v>
      </c>
      <c r="N438" s="829">
        <f t="shared" si="35"/>
        <v>0</v>
      </c>
      <c r="O438" s="819"/>
      <c r="P438" s="167"/>
    </row>
    <row r="439" spans="1:16" ht="18.75" customHeight="1" x14ac:dyDescent="0.15">
      <c r="A439" s="149"/>
      <c r="B439" s="216"/>
      <c r="C439" s="217"/>
      <c r="D439" s="318"/>
      <c r="E439" s="487"/>
      <c r="F439" s="492"/>
      <c r="G439" s="334"/>
      <c r="H439" s="455"/>
      <c r="I439" s="766"/>
      <c r="J439" s="456">
        <f t="shared" si="33"/>
        <v>0</v>
      </c>
      <c r="K439" s="779"/>
      <c r="L439" s="457">
        <f t="shared" si="34"/>
        <v>0</v>
      </c>
      <c r="M439" s="790">
        <f t="shared" si="35"/>
        <v>0</v>
      </c>
      <c r="N439" s="829">
        <f t="shared" si="35"/>
        <v>0</v>
      </c>
      <c r="O439" s="819"/>
      <c r="P439" s="167"/>
    </row>
    <row r="440" spans="1:16" ht="18.75" customHeight="1" x14ac:dyDescent="0.15">
      <c r="A440" s="149"/>
      <c r="B440" s="216"/>
      <c r="C440" s="217"/>
      <c r="D440" s="318"/>
      <c r="E440" s="487"/>
      <c r="F440" s="492"/>
      <c r="G440" s="334"/>
      <c r="H440" s="455"/>
      <c r="I440" s="766"/>
      <c r="J440" s="456">
        <f t="shared" si="33"/>
        <v>0</v>
      </c>
      <c r="K440" s="779"/>
      <c r="L440" s="457">
        <f t="shared" si="34"/>
        <v>0</v>
      </c>
      <c r="M440" s="790">
        <f t="shared" si="35"/>
        <v>0</v>
      </c>
      <c r="N440" s="829">
        <f t="shared" si="35"/>
        <v>0</v>
      </c>
      <c r="O440" s="819"/>
      <c r="P440" s="167"/>
    </row>
    <row r="441" spans="1:16" ht="18.75" customHeight="1" x14ac:dyDescent="0.15">
      <c r="A441" s="149"/>
      <c r="B441" s="216"/>
      <c r="C441" s="217"/>
      <c r="D441" s="318"/>
      <c r="E441" s="487"/>
      <c r="F441" s="492"/>
      <c r="G441" s="334"/>
      <c r="H441" s="455"/>
      <c r="I441" s="766"/>
      <c r="J441" s="456">
        <f t="shared" si="33"/>
        <v>0</v>
      </c>
      <c r="K441" s="779"/>
      <c r="L441" s="457">
        <f t="shared" si="34"/>
        <v>0</v>
      </c>
      <c r="M441" s="790">
        <f t="shared" si="35"/>
        <v>0</v>
      </c>
      <c r="N441" s="829">
        <f t="shared" si="35"/>
        <v>0</v>
      </c>
      <c r="O441" s="819"/>
      <c r="P441" s="167"/>
    </row>
    <row r="442" spans="1:16" ht="18.75" customHeight="1" x14ac:dyDescent="0.15">
      <c r="A442" s="149"/>
      <c r="B442" s="216"/>
      <c r="C442" s="217"/>
      <c r="D442" s="318"/>
      <c r="E442" s="487"/>
      <c r="F442" s="492"/>
      <c r="G442" s="334"/>
      <c r="H442" s="455"/>
      <c r="I442" s="766"/>
      <c r="J442" s="456">
        <f t="shared" si="33"/>
        <v>0</v>
      </c>
      <c r="K442" s="779"/>
      <c r="L442" s="457">
        <f t="shared" si="34"/>
        <v>0</v>
      </c>
      <c r="M442" s="790">
        <f t="shared" si="35"/>
        <v>0</v>
      </c>
      <c r="N442" s="829">
        <f t="shared" si="35"/>
        <v>0</v>
      </c>
      <c r="O442" s="819"/>
      <c r="P442" s="167"/>
    </row>
    <row r="443" spans="1:16" ht="18.75" customHeight="1" x14ac:dyDescent="0.15">
      <c r="A443" s="149"/>
      <c r="B443" s="216"/>
      <c r="C443" s="217"/>
      <c r="D443" s="318"/>
      <c r="E443" s="487"/>
      <c r="F443" s="492"/>
      <c r="G443" s="334"/>
      <c r="H443" s="455"/>
      <c r="I443" s="766"/>
      <c r="J443" s="456">
        <f t="shared" si="33"/>
        <v>0</v>
      </c>
      <c r="K443" s="779"/>
      <c r="L443" s="457">
        <f t="shared" si="34"/>
        <v>0</v>
      </c>
      <c r="M443" s="790">
        <f t="shared" si="35"/>
        <v>0</v>
      </c>
      <c r="N443" s="829">
        <f t="shared" si="35"/>
        <v>0</v>
      </c>
      <c r="O443" s="819"/>
      <c r="P443" s="167"/>
    </row>
    <row r="444" spans="1:16" ht="18.75" customHeight="1" x14ac:dyDescent="0.15">
      <c r="A444" s="149"/>
      <c r="B444" s="216"/>
      <c r="C444" s="217"/>
      <c r="D444" s="318"/>
      <c r="E444" s="487"/>
      <c r="F444" s="492"/>
      <c r="G444" s="334"/>
      <c r="H444" s="455"/>
      <c r="I444" s="766"/>
      <c r="J444" s="456">
        <f t="shared" si="33"/>
        <v>0</v>
      </c>
      <c r="K444" s="779"/>
      <c r="L444" s="457">
        <f t="shared" si="34"/>
        <v>0</v>
      </c>
      <c r="M444" s="790">
        <f t="shared" si="35"/>
        <v>0</v>
      </c>
      <c r="N444" s="829">
        <f t="shared" si="35"/>
        <v>0</v>
      </c>
      <c r="O444" s="819"/>
      <c r="P444" s="167"/>
    </row>
    <row r="445" spans="1:16" ht="18.75" customHeight="1" x14ac:dyDescent="0.15">
      <c r="A445" s="149"/>
      <c r="B445" s="216"/>
      <c r="C445" s="217"/>
      <c r="D445" s="318"/>
      <c r="E445" s="487"/>
      <c r="F445" s="492"/>
      <c r="G445" s="334"/>
      <c r="H445" s="455"/>
      <c r="I445" s="766"/>
      <c r="J445" s="456">
        <f t="shared" si="33"/>
        <v>0</v>
      </c>
      <c r="K445" s="779"/>
      <c r="L445" s="457">
        <f t="shared" si="34"/>
        <v>0</v>
      </c>
      <c r="M445" s="790">
        <f t="shared" si="35"/>
        <v>0</v>
      </c>
      <c r="N445" s="829">
        <f t="shared" si="35"/>
        <v>0</v>
      </c>
      <c r="O445" s="819"/>
      <c r="P445" s="167"/>
    </row>
    <row r="446" spans="1:16" ht="18.75" customHeight="1" x14ac:dyDescent="0.15">
      <c r="A446" s="149"/>
      <c r="B446" s="216"/>
      <c r="C446" s="217"/>
      <c r="D446" s="318"/>
      <c r="E446" s="487"/>
      <c r="F446" s="492"/>
      <c r="G446" s="334"/>
      <c r="H446" s="455"/>
      <c r="I446" s="766"/>
      <c r="J446" s="456">
        <f t="shared" si="33"/>
        <v>0</v>
      </c>
      <c r="K446" s="779"/>
      <c r="L446" s="457">
        <f t="shared" si="34"/>
        <v>0</v>
      </c>
      <c r="M446" s="790">
        <f t="shared" si="35"/>
        <v>0</v>
      </c>
      <c r="N446" s="829">
        <f t="shared" si="35"/>
        <v>0</v>
      </c>
      <c r="O446" s="819"/>
      <c r="P446" s="167"/>
    </row>
    <row r="447" spans="1:16" ht="18.75" customHeight="1" x14ac:dyDescent="0.15">
      <c r="A447" s="149"/>
      <c r="B447" s="216"/>
      <c r="C447" s="217"/>
      <c r="D447" s="318"/>
      <c r="E447" s="487"/>
      <c r="F447" s="493"/>
      <c r="G447" s="334"/>
      <c r="H447" s="455"/>
      <c r="I447" s="766"/>
      <c r="J447" s="456">
        <f t="shared" si="33"/>
        <v>0</v>
      </c>
      <c r="K447" s="779"/>
      <c r="L447" s="457">
        <f t="shared" si="34"/>
        <v>0</v>
      </c>
      <c r="M447" s="790">
        <f t="shared" ref="M447:N457" si="36">I447-K447</f>
        <v>0</v>
      </c>
      <c r="N447" s="829">
        <f t="shared" si="36"/>
        <v>0</v>
      </c>
      <c r="O447" s="819"/>
      <c r="P447" s="167"/>
    </row>
    <row r="448" spans="1:16" ht="18.75" customHeight="1" x14ac:dyDescent="0.15">
      <c r="A448" s="149"/>
      <c r="B448" s="216"/>
      <c r="C448" s="217"/>
      <c r="D448" s="318"/>
      <c r="E448" s="487"/>
      <c r="F448" s="493"/>
      <c r="G448" s="334"/>
      <c r="H448" s="455"/>
      <c r="I448" s="766"/>
      <c r="J448" s="456">
        <f t="shared" si="33"/>
        <v>0</v>
      </c>
      <c r="K448" s="779"/>
      <c r="L448" s="457">
        <f t="shared" si="34"/>
        <v>0</v>
      </c>
      <c r="M448" s="790">
        <f t="shared" si="36"/>
        <v>0</v>
      </c>
      <c r="N448" s="829">
        <f t="shared" si="36"/>
        <v>0</v>
      </c>
      <c r="O448" s="819"/>
      <c r="P448" s="167"/>
    </row>
    <row r="449" spans="1:29" ht="18.75" customHeight="1" x14ac:dyDescent="0.15">
      <c r="A449" s="149"/>
      <c r="B449" s="216"/>
      <c r="C449" s="217"/>
      <c r="D449" s="318"/>
      <c r="E449" s="487"/>
      <c r="F449" s="493"/>
      <c r="G449" s="334"/>
      <c r="H449" s="455"/>
      <c r="I449" s="766"/>
      <c r="J449" s="456">
        <f t="shared" si="33"/>
        <v>0</v>
      </c>
      <c r="K449" s="779"/>
      <c r="L449" s="457">
        <f t="shared" si="34"/>
        <v>0</v>
      </c>
      <c r="M449" s="790">
        <f t="shared" si="36"/>
        <v>0</v>
      </c>
      <c r="N449" s="829">
        <f t="shared" si="36"/>
        <v>0</v>
      </c>
      <c r="O449" s="819"/>
      <c r="P449" s="167"/>
    </row>
    <row r="450" spans="1:29" ht="18.75" customHeight="1" x14ac:dyDescent="0.15">
      <c r="A450" s="149"/>
      <c r="B450" s="216"/>
      <c r="C450" s="217"/>
      <c r="D450" s="318"/>
      <c r="E450" s="487"/>
      <c r="F450" s="493"/>
      <c r="G450" s="334"/>
      <c r="H450" s="455"/>
      <c r="I450" s="766"/>
      <c r="J450" s="456">
        <f t="shared" si="33"/>
        <v>0</v>
      </c>
      <c r="K450" s="779"/>
      <c r="L450" s="457">
        <f t="shared" si="34"/>
        <v>0</v>
      </c>
      <c r="M450" s="790">
        <f t="shared" si="36"/>
        <v>0</v>
      </c>
      <c r="N450" s="829">
        <f t="shared" si="36"/>
        <v>0</v>
      </c>
      <c r="O450" s="819"/>
      <c r="P450" s="167"/>
    </row>
    <row r="451" spans="1:29" ht="18.75" customHeight="1" x14ac:dyDescent="0.15">
      <c r="A451" s="149"/>
      <c r="B451" s="216"/>
      <c r="C451" s="217"/>
      <c r="D451" s="318"/>
      <c r="E451" s="487"/>
      <c r="F451" s="493"/>
      <c r="G451" s="334"/>
      <c r="H451" s="455"/>
      <c r="I451" s="766"/>
      <c r="J451" s="456">
        <f t="shared" si="33"/>
        <v>0</v>
      </c>
      <c r="K451" s="779"/>
      <c r="L451" s="457">
        <f t="shared" si="34"/>
        <v>0</v>
      </c>
      <c r="M451" s="790">
        <f t="shared" si="36"/>
        <v>0</v>
      </c>
      <c r="N451" s="829">
        <f t="shared" si="36"/>
        <v>0</v>
      </c>
      <c r="O451" s="819"/>
      <c r="P451" s="167"/>
    </row>
    <row r="452" spans="1:29" ht="18.75" customHeight="1" x14ac:dyDescent="0.15">
      <c r="A452" s="149"/>
      <c r="B452" s="216"/>
      <c r="C452" s="217"/>
      <c r="D452" s="318"/>
      <c r="E452" s="487"/>
      <c r="F452" s="493"/>
      <c r="G452" s="334"/>
      <c r="H452" s="455"/>
      <c r="I452" s="766"/>
      <c r="J452" s="456">
        <f t="shared" si="33"/>
        <v>0</v>
      </c>
      <c r="K452" s="779"/>
      <c r="L452" s="457">
        <f t="shared" si="34"/>
        <v>0</v>
      </c>
      <c r="M452" s="790">
        <f t="shared" si="36"/>
        <v>0</v>
      </c>
      <c r="N452" s="829">
        <f t="shared" si="36"/>
        <v>0</v>
      </c>
      <c r="O452" s="819"/>
      <c r="P452" s="167"/>
    </row>
    <row r="453" spans="1:29" ht="18.75" customHeight="1" x14ac:dyDescent="0.15">
      <c r="A453" s="149"/>
      <c r="B453" s="216"/>
      <c r="C453" s="217"/>
      <c r="D453" s="318"/>
      <c r="E453" s="487"/>
      <c r="F453" s="493"/>
      <c r="G453" s="334"/>
      <c r="H453" s="455"/>
      <c r="I453" s="766"/>
      <c r="J453" s="456">
        <f t="shared" si="33"/>
        <v>0</v>
      </c>
      <c r="K453" s="779"/>
      <c r="L453" s="457">
        <f t="shared" si="34"/>
        <v>0</v>
      </c>
      <c r="M453" s="790">
        <f t="shared" si="36"/>
        <v>0</v>
      </c>
      <c r="N453" s="829">
        <f t="shared" si="36"/>
        <v>0</v>
      </c>
      <c r="O453" s="819"/>
      <c r="P453" s="167"/>
    </row>
    <row r="454" spans="1:29" ht="18.75" customHeight="1" x14ac:dyDescent="0.15">
      <c r="A454" s="149"/>
      <c r="B454" s="216"/>
      <c r="C454" s="217"/>
      <c r="D454" s="318"/>
      <c r="E454" s="487"/>
      <c r="F454" s="493"/>
      <c r="G454" s="334"/>
      <c r="H454" s="455"/>
      <c r="I454" s="766"/>
      <c r="J454" s="456">
        <f t="shared" si="33"/>
        <v>0</v>
      </c>
      <c r="K454" s="779"/>
      <c r="L454" s="457">
        <f t="shared" si="34"/>
        <v>0</v>
      </c>
      <c r="M454" s="790">
        <f t="shared" si="36"/>
        <v>0</v>
      </c>
      <c r="N454" s="829">
        <f t="shared" si="36"/>
        <v>0</v>
      </c>
      <c r="O454" s="819"/>
      <c r="P454" s="167"/>
    </row>
    <row r="455" spans="1:29" ht="18.75" customHeight="1" x14ac:dyDescent="0.15">
      <c r="A455" s="149"/>
      <c r="B455" s="216"/>
      <c r="C455" s="217"/>
      <c r="D455" s="318"/>
      <c r="E455" s="487"/>
      <c r="F455" s="493"/>
      <c r="G455" s="334"/>
      <c r="H455" s="455"/>
      <c r="I455" s="766"/>
      <c r="J455" s="456">
        <f t="shared" si="33"/>
        <v>0</v>
      </c>
      <c r="K455" s="779"/>
      <c r="L455" s="457">
        <f t="shared" si="34"/>
        <v>0</v>
      </c>
      <c r="M455" s="790">
        <f t="shared" si="36"/>
        <v>0</v>
      </c>
      <c r="N455" s="829">
        <f t="shared" si="36"/>
        <v>0</v>
      </c>
      <c r="O455" s="819"/>
      <c r="P455" s="167"/>
    </row>
    <row r="456" spans="1:29" ht="18.75" customHeight="1" x14ac:dyDescent="0.15">
      <c r="A456" s="149"/>
      <c r="B456" s="216"/>
      <c r="C456" s="217"/>
      <c r="D456" s="318"/>
      <c r="E456" s="487"/>
      <c r="F456" s="493"/>
      <c r="G456" s="334"/>
      <c r="H456" s="455"/>
      <c r="I456" s="766"/>
      <c r="J456" s="456">
        <f t="shared" si="33"/>
        <v>0</v>
      </c>
      <c r="K456" s="779"/>
      <c r="L456" s="457">
        <f t="shared" si="34"/>
        <v>0</v>
      </c>
      <c r="M456" s="790">
        <f t="shared" si="36"/>
        <v>0</v>
      </c>
      <c r="N456" s="829">
        <f t="shared" si="36"/>
        <v>0</v>
      </c>
      <c r="O456" s="819"/>
      <c r="P456" s="167"/>
    </row>
    <row r="457" spans="1:29" ht="18.75" customHeight="1" x14ac:dyDescent="0.15">
      <c r="A457" s="149"/>
      <c r="B457" s="216"/>
      <c r="C457" s="217"/>
      <c r="D457" s="318"/>
      <c r="E457" s="487"/>
      <c r="F457" s="493"/>
      <c r="G457" s="334"/>
      <c r="H457" s="455"/>
      <c r="I457" s="766"/>
      <c r="J457" s="456">
        <f t="shared" si="33"/>
        <v>0</v>
      </c>
      <c r="K457" s="779"/>
      <c r="L457" s="457">
        <f t="shared" si="34"/>
        <v>0</v>
      </c>
      <c r="M457" s="790">
        <f t="shared" si="36"/>
        <v>0</v>
      </c>
      <c r="N457" s="829">
        <f t="shared" si="36"/>
        <v>0</v>
      </c>
      <c r="O457" s="819"/>
      <c r="P457" s="167"/>
    </row>
    <row r="458" spans="1:29" s="135" customFormat="1" ht="18.75" customHeight="1" x14ac:dyDescent="0.15">
      <c r="A458" s="149"/>
      <c r="B458" s="216"/>
      <c r="C458" s="217"/>
      <c r="D458" s="318"/>
      <c r="E458" s="353" t="s">
        <v>418</v>
      </c>
      <c r="F458" s="182" t="s">
        <v>183</v>
      </c>
      <c r="G458" s="334"/>
      <c r="H458" s="455"/>
      <c r="I458" s="766"/>
      <c r="J458" s="459">
        <f>SUMIFS(J427:J457,D427:D457,"設備（部材）")</f>
        <v>0</v>
      </c>
      <c r="K458" s="779"/>
      <c r="L458" s="460">
        <f>SUMIFS(L427:L457,D427:D457,"設備（部材）")</f>
        <v>0</v>
      </c>
      <c r="M458" s="790"/>
      <c r="N458" s="831">
        <f>J458-L458</f>
        <v>0</v>
      </c>
      <c r="O458" s="819"/>
      <c r="Q458" s="134"/>
      <c r="R458" s="134"/>
      <c r="S458" s="134"/>
      <c r="T458" s="134"/>
      <c r="U458" s="134"/>
      <c r="V458" s="134"/>
      <c r="W458" s="134"/>
      <c r="X458" s="134"/>
      <c r="Y458" s="134"/>
      <c r="Z458" s="134"/>
      <c r="AA458" s="134"/>
      <c r="AB458" s="134"/>
      <c r="AC458" s="134"/>
    </row>
    <row r="459" spans="1:29" s="135" customFormat="1" ht="18.75" customHeight="1" x14ac:dyDescent="0.15">
      <c r="A459" s="149"/>
      <c r="B459" s="216"/>
      <c r="C459" s="217"/>
      <c r="D459" s="318"/>
      <c r="E459" s="353" t="s">
        <v>184</v>
      </c>
      <c r="F459" s="182" t="s">
        <v>183</v>
      </c>
      <c r="G459" s="334"/>
      <c r="H459" s="455"/>
      <c r="I459" s="766"/>
      <c r="J459" s="459">
        <f>SUMIFS(J427:J457,D427:D457,"工事")</f>
        <v>0</v>
      </c>
      <c r="K459" s="779"/>
      <c r="L459" s="460">
        <f>SUMIFS(L427:L457,D427:D457,"工事")</f>
        <v>0</v>
      </c>
      <c r="M459" s="790"/>
      <c r="N459" s="831">
        <f>J459-L459</f>
        <v>0</v>
      </c>
      <c r="O459" s="819"/>
      <c r="Q459" s="134"/>
      <c r="R459" s="134"/>
      <c r="S459" s="134"/>
      <c r="T459" s="134"/>
      <c r="U459" s="134"/>
      <c r="V459" s="134"/>
      <c r="W459" s="134"/>
      <c r="X459" s="134"/>
      <c r="Y459" s="134"/>
      <c r="Z459" s="134"/>
      <c r="AA459" s="134"/>
      <c r="AB459" s="134"/>
      <c r="AC459" s="134"/>
    </row>
    <row r="460" spans="1:29" s="135" customFormat="1" ht="18.75" customHeight="1" thickBot="1" x14ac:dyDescent="0.2">
      <c r="A460" s="149"/>
      <c r="B460" s="218"/>
      <c r="C460" s="219"/>
      <c r="D460" s="319"/>
      <c r="E460" s="354" t="s">
        <v>180</v>
      </c>
      <c r="F460" s="355" t="s">
        <v>181</v>
      </c>
      <c r="G460" s="345"/>
      <c r="H460" s="489"/>
      <c r="I460" s="774"/>
      <c r="J460" s="494">
        <f>J458+J459</f>
        <v>0</v>
      </c>
      <c r="K460" s="786"/>
      <c r="L460" s="495">
        <f>L458+L459</f>
        <v>0</v>
      </c>
      <c r="M460" s="804"/>
      <c r="N460" s="832">
        <f>J460-L460</f>
        <v>0</v>
      </c>
      <c r="O460" s="838"/>
      <c r="Q460" s="134"/>
      <c r="R460" s="134"/>
      <c r="S460" s="134"/>
      <c r="T460" s="134"/>
      <c r="U460" s="134"/>
      <c r="V460" s="134"/>
      <c r="W460" s="134"/>
      <c r="X460" s="134"/>
      <c r="Y460" s="134"/>
      <c r="Z460" s="134"/>
      <c r="AA460" s="134"/>
      <c r="AB460" s="134"/>
      <c r="AC460" s="134"/>
    </row>
    <row r="461" spans="1:29" ht="18.75" customHeight="1" x14ac:dyDescent="0.15">
      <c r="A461" s="149"/>
      <c r="B461" s="183"/>
      <c r="C461" s="184"/>
      <c r="D461" s="316"/>
      <c r="E461" s="487"/>
      <c r="F461" s="492" t="s">
        <v>182</v>
      </c>
      <c r="G461" s="334"/>
      <c r="H461" s="455"/>
      <c r="I461" s="766"/>
      <c r="J461" s="456"/>
      <c r="K461" s="779"/>
      <c r="L461" s="457"/>
      <c r="M461" s="790"/>
      <c r="N461" s="829"/>
      <c r="O461" s="819"/>
      <c r="P461" s="167"/>
    </row>
    <row r="462" spans="1:29" ht="18.75" customHeight="1" x14ac:dyDescent="0.15">
      <c r="A462" s="149"/>
      <c r="B462" s="216"/>
      <c r="C462" s="217"/>
      <c r="D462" s="318"/>
      <c r="E462" s="487"/>
      <c r="F462" s="493"/>
      <c r="G462" s="334"/>
      <c r="H462" s="455"/>
      <c r="I462" s="766"/>
      <c r="J462" s="456">
        <f t="shared" ref="J462:J492" si="37">ROUNDDOWN(H462*I462,0)</f>
        <v>0</v>
      </c>
      <c r="K462" s="779"/>
      <c r="L462" s="457">
        <f t="shared" ref="L462:L492" si="38">ROUNDDOWN(H462*K462,0)</f>
        <v>0</v>
      </c>
      <c r="M462" s="790">
        <f>I462-K462</f>
        <v>0</v>
      </c>
      <c r="N462" s="829">
        <f>J462-L462</f>
        <v>0</v>
      </c>
      <c r="O462" s="819"/>
      <c r="P462" s="167"/>
    </row>
    <row r="463" spans="1:29" ht="18.75" customHeight="1" x14ac:dyDescent="0.15">
      <c r="A463" s="149"/>
      <c r="B463" s="216"/>
      <c r="C463" s="217"/>
      <c r="D463" s="318"/>
      <c r="E463" s="487"/>
      <c r="F463" s="493"/>
      <c r="G463" s="334"/>
      <c r="H463" s="455"/>
      <c r="I463" s="766"/>
      <c r="J463" s="456">
        <f t="shared" si="37"/>
        <v>0</v>
      </c>
      <c r="K463" s="779"/>
      <c r="L463" s="457">
        <f t="shared" si="38"/>
        <v>0</v>
      </c>
      <c r="M463" s="790">
        <f t="shared" ref="M463:N492" si="39">I463-K463</f>
        <v>0</v>
      </c>
      <c r="N463" s="829">
        <f t="shared" si="39"/>
        <v>0</v>
      </c>
      <c r="O463" s="819"/>
      <c r="P463" s="167"/>
    </row>
    <row r="464" spans="1:29" ht="18.75" customHeight="1" x14ac:dyDescent="0.15">
      <c r="A464" s="149"/>
      <c r="B464" s="216"/>
      <c r="C464" s="217"/>
      <c r="D464" s="318"/>
      <c r="E464" s="487"/>
      <c r="F464" s="492"/>
      <c r="G464" s="334"/>
      <c r="H464" s="455"/>
      <c r="I464" s="766"/>
      <c r="J464" s="456">
        <f t="shared" si="37"/>
        <v>0</v>
      </c>
      <c r="K464" s="779"/>
      <c r="L464" s="457">
        <f t="shared" si="38"/>
        <v>0</v>
      </c>
      <c r="M464" s="790">
        <f t="shared" si="39"/>
        <v>0</v>
      </c>
      <c r="N464" s="829">
        <f t="shared" si="39"/>
        <v>0</v>
      </c>
      <c r="O464" s="819"/>
      <c r="P464" s="167"/>
    </row>
    <row r="465" spans="1:16" ht="18.75" customHeight="1" x14ac:dyDescent="0.15">
      <c r="A465" s="149"/>
      <c r="B465" s="216"/>
      <c r="C465" s="217"/>
      <c r="D465" s="318"/>
      <c r="E465" s="487"/>
      <c r="F465" s="492"/>
      <c r="G465" s="334"/>
      <c r="H465" s="455"/>
      <c r="I465" s="766"/>
      <c r="J465" s="456">
        <f t="shared" si="37"/>
        <v>0</v>
      </c>
      <c r="K465" s="779"/>
      <c r="L465" s="457">
        <f t="shared" si="38"/>
        <v>0</v>
      </c>
      <c r="M465" s="790">
        <f t="shared" si="39"/>
        <v>0</v>
      </c>
      <c r="N465" s="829">
        <f t="shared" si="39"/>
        <v>0</v>
      </c>
      <c r="O465" s="819"/>
      <c r="P465" s="167"/>
    </row>
    <row r="466" spans="1:16" ht="18.75" customHeight="1" x14ac:dyDescent="0.15">
      <c r="A466" s="149"/>
      <c r="B466" s="216"/>
      <c r="C466" s="217"/>
      <c r="D466" s="318"/>
      <c r="E466" s="487"/>
      <c r="F466" s="492"/>
      <c r="G466" s="334"/>
      <c r="H466" s="455"/>
      <c r="I466" s="766"/>
      <c r="J466" s="456">
        <f t="shared" si="37"/>
        <v>0</v>
      </c>
      <c r="K466" s="779"/>
      <c r="L466" s="457">
        <f t="shared" si="38"/>
        <v>0</v>
      </c>
      <c r="M466" s="790">
        <f t="shared" si="39"/>
        <v>0</v>
      </c>
      <c r="N466" s="829">
        <f t="shared" si="39"/>
        <v>0</v>
      </c>
      <c r="O466" s="819"/>
      <c r="P466" s="167"/>
    </row>
    <row r="467" spans="1:16" ht="18.75" customHeight="1" x14ac:dyDescent="0.15">
      <c r="A467" s="149"/>
      <c r="B467" s="216"/>
      <c r="C467" s="217"/>
      <c r="D467" s="318"/>
      <c r="E467" s="487"/>
      <c r="F467" s="492"/>
      <c r="G467" s="334"/>
      <c r="H467" s="455"/>
      <c r="I467" s="766"/>
      <c r="J467" s="456">
        <f t="shared" si="37"/>
        <v>0</v>
      </c>
      <c r="K467" s="779"/>
      <c r="L467" s="457">
        <f t="shared" si="38"/>
        <v>0</v>
      </c>
      <c r="M467" s="790">
        <f t="shared" si="39"/>
        <v>0</v>
      </c>
      <c r="N467" s="829">
        <f t="shared" si="39"/>
        <v>0</v>
      </c>
      <c r="O467" s="819"/>
      <c r="P467" s="167"/>
    </row>
    <row r="468" spans="1:16" ht="18.75" customHeight="1" x14ac:dyDescent="0.15">
      <c r="A468" s="149"/>
      <c r="B468" s="216"/>
      <c r="C468" s="217"/>
      <c r="D468" s="318"/>
      <c r="E468" s="487"/>
      <c r="F468" s="492"/>
      <c r="G468" s="334"/>
      <c r="H468" s="455"/>
      <c r="I468" s="766"/>
      <c r="J468" s="456">
        <f t="shared" si="37"/>
        <v>0</v>
      </c>
      <c r="K468" s="779"/>
      <c r="L468" s="457">
        <f t="shared" si="38"/>
        <v>0</v>
      </c>
      <c r="M468" s="790">
        <f t="shared" si="39"/>
        <v>0</v>
      </c>
      <c r="N468" s="829">
        <f t="shared" si="39"/>
        <v>0</v>
      </c>
      <c r="O468" s="819"/>
      <c r="P468" s="167"/>
    </row>
    <row r="469" spans="1:16" ht="18.75" customHeight="1" x14ac:dyDescent="0.15">
      <c r="A469" s="149"/>
      <c r="B469" s="216"/>
      <c r="C469" s="217"/>
      <c r="D469" s="318"/>
      <c r="E469" s="487"/>
      <c r="F469" s="492"/>
      <c r="G469" s="334"/>
      <c r="H469" s="455"/>
      <c r="I469" s="766"/>
      <c r="J469" s="456">
        <f t="shared" si="37"/>
        <v>0</v>
      </c>
      <c r="K469" s="779"/>
      <c r="L469" s="457">
        <f t="shared" si="38"/>
        <v>0</v>
      </c>
      <c r="M469" s="790">
        <f t="shared" si="39"/>
        <v>0</v>
      </c>
      <c r="N469" s="829">
        <f t="shared" si="39"/>
        <v>0</v>
      </c>
      <c r="O469" s="819"/>
      <c r="P469" s="167"/>
    </row>
    <row r="470" spans="1:16" ht="18.75" customHeight="1" x14ac:dyDescent="0.15">
      <c r="A470" s="149"/>
      <c r="B470" s="216"/>
      <c r="C470" s="217"/>
      <c r="D470" s="318"/>
      <c r="E470" s="487"/>
      <c r="F470" s="492"/>
      <c r="G470" s="334"/>
      <c r="H470" s="455"/>
      <c r="I470" s="766"/>
      <c r="J470" s="456">
        <f t="shared" si="37"/>
        <v>0</v>
      </c>
      <c r="K470" s="779"/>
      <c r="L470" s="457">
        <f t="shared" si="38"/>
        <v>0</v>
      </c>
      <c r="M470" s="790">
        <f t="shared" si="39"/>
        <v>0</v>
      </c>
      <c r="N470" s="829">
        <f t="shared" si="39"/>
        <v>0</v>
      </c>
      <c r="O470" s="819"/>
      <c r="P470" s="167"/>
    </row>
    <row r="471" spans="1:16" ht="18.75" customHeight="1" x14ac:dyDescent="0.15">
      <c r="A471" s="149"/>
      <c r="B471" s="216"/>
      <c r="C471" s="217"/>
      <c r="D471" s="318"/>
      <c r="E471" s="487"/>
      <c r="F471" s="492"/>
      <c r="G471" s="334"/>
      <c r="H471" s="455"/>
      <c r="I471" s="766"/>
      <c r="J471" s="456">
        <f t="shared" si="37"/>
        <v>0</v>
      </c>
      <c r="K471" s="779"/>
      <c r="L471" s="457">
        <f t="shared" si="38"/>
        <v>0</v>
      </c>
      <c r="M471" s="790">
        <f t="shared" si="39"/>
        <v>0</v>
      </c>
      <c r="N471" s="829">
        <f t="shared" si="39"/>
        <v>0</v>
      </c>
      <c r="O471" s="819"/>
      <c r="P471" s="167"/>
    </row>
    <row r="472" spans="1:16" ht="18.75" customHeight="1" x14ac:dyDescent="0.15">
      <c r="A472" s="149"/>
      <c r="B472" s="216"/>
      <c r="C472" s="217"/>
      <c r="D472" s="318"/>
      <c r="E472" s="487"/>
      <c r="F472" s="492"/>
      <c r="G472" s="334"/>
      <c r="H472" s="455"/>
      <c r="I472" s="766"/>
      <c r="J472" s="456">
        <f t="shared" si="37"/>
        <v>0</v>
      </c>
      <c r="K472" s="779"/>
      <c r="L472" s="457">
        <f t="shared" si="38"/>
        <v>0</v>
      </c>
      <c r="M472" s="790">
        <f t="shared" si="39"/>
        <v>0</v>
      </c>
      <c r="N472" s="829">
        <f t="shared" si="39"/>
        <v>0</v>
      </c>
      <c r="O472" s="819"/>
      <c r="P472" s="167"/>
    </row>
    <row r="473" spans="1:16" ht="18.75" customHeight="1" x14ac:dyDescent="0.15">
      <c r="A473" s="149"/>
      <c r="B473" s="216"/>
      <c r="C473" s="217"/>
      <c r="D473" s="318"/>
      <c r="E473" s="487"/>
      <c r="F473" s="492"/>
      <c r="G473" s="334"/>
      <c r="H473" s="455"/>
      <c r="I473" s="766"/>
      <c r="J473" s="456">
        <f t="shared" si="37"/>
        <v>0</v>
      </c>
      <c r="K473" s="779"/>
      <c r="L473" s="457">
        <f t="shared" si="38"/>
        <v>0</v>
      </c>
      <c r="M473" s="790">
        <f t="shared" si="39"/>
        <v>0</v>
      </c>
      <c r="N473" s="829">
        <f t="shared" si="39"/>
        <v>0</v>
      </c>
      <c r="O473" s="819"/>
      <c r="P473" s="167"/>
    </row>
    <row r="474" spans="1:16" ht="18.75" customHeight="1" x14ac:dyDescent="0.15">
      <c r="A474" s="149"/>
      <c r="B474" s="216"/>
      <c r="C474" s="217"/>
      <c r="D474" s="318"/>
      <c r="E474" s="487"/>
      <c r="F474" s="492"/>
      <c r="G474" s="334"/>
      <c r="H474" s="455"/>
      <c r="I474" s="766"/>
      <c r="J474" s="456">
        <f t="shared" si="37"/>
        <v>0</v>
      </c>
      <c r="K474" s="779"/>
      <c r="L474" s="457">
        <f t="shared" si="38"/>
        <v>0</v>
      </c>
      <c r="M474" s="790">
        <f t="shared" si="39"/>
        <v>0</v>
      </c>
      <c r="N474" s="829">
        <f t="shared" si="39"/>
        <v>0</v>
      </c>
      <c r="O474" s="819"/>
      <c r="P474" s="167"/>
    </row>
    <row r="475" spans="1:16" ht="18.75" customHeight="1" x14ac:dyDescent="0.15">
      <c r="A475" s="149"/>
      <c r="B475" s="216"/>
      <c r="C475" s="217"/>
      <c r="D475" s="318"/>
      <c r="E475" s="487"/>
      <c r="F475" s="492"/>
      <c r="G475" s="334"/>
      <c r="H475" s="455"/>
      <c r="I475" s="766"/>
      <c r="J475" s="456">
        <f t="shared" si="37"/>
        <v>0</v>
      </c>
      <c r="K475" s="779"/>
      <c r="L475" s="457">
        <f t="shared" si="38"/>
        <v>0</v>
      </c>
      <c r="M475" s="790">
        <f t="shared" si="39"/>
        <v>0</v>
      </c>
      <c r="N475" s="829">
        <f t="shared" si="39"/>
        <v>0</v>
      </c>
      <c r="O475" s="819"/>
      <c r="P475" s="167"/>
    </row>
    <row r="476" spans="1:16" ht="18.75" customHeight="1" x14ac:dyDescent="0.15">
      <c r="A476" s="149"/>
      <c r="B476" s="216"/>
      <c r="C476" s="217"/>
      <c r="D476" s="318"/>
      <c r="E476" s="487"/>
      <c r="F476" s="492"/>
      <c r="G476" s="334"/>
      <c r="H476" s="455"/>
      <c r="I476" s="766"/>
      <c r="J476" s="456">
        <f t="shared" si="37"/>
        <v>0</v>
      </c>
      <c r="K476" s="779"/>
      <c r="L476" s="457">
        <f t="shared" si="38"/>
        <v>0</v>
      </c>
      <c r="M476" s="790">
        <f t="shared" si="39"/>
        <v>0</v>
      </c>
      <c r="N476" s="829">
        <f t="shared" si="39"/>
        <v>0</v>
      </c>
      <c r="O476" s="819"/>
      <c r="P476" s="167"/>
    </row>
    <row r="477" spans="1:16" ht="18.75" customHeight="1" x14ac:dyDescent="0.15">
      <c r="A477" s="149"/>
      <c r="B477" s="216"/>
      <c r="C477" s="217"/>
      <c r="D477" s="318"/>
      <c r="E477" s="487"/>
      <c r="F477" s="492"/>
      <c r="G477" s="334"/>
      <c r="H477" s="455"/>
      <c r="I477" s="766"/>
      <c r="J477" s="456">
        <f t="shared" si="37"/>
        <v>0</v>
      </c>
      <c r="K477" s="779"/>
      <c r="L477" s="457">
        <f t="shared" si="38"/>
        <v>0</v>
      </c>
      <c r="M477" s="790">
        <f t="shared" si="39"/>
        <v>0</v>
      </c>
      <c r="N477" s="829">
        <f t="shared" si="39"/>
        <v>0</v>
      </c>
      <c r="O477" s="819"/>
      <c r="P477" s="167"/>
    </row>
    <row r="478" spans="1:16" ht="18.75" customHeight="1" x14ac:dyDescent="0.15">
      <c r="A478" s="149"/>
      <c r="B478" s="216"/>
      <c r="C478" s="217"/>
      <c r="D478" s="318"/>
      <c r="E478" s="487"/>
      <c r="F478" s="492"/>
      <c r="G478" s="334"/>
      <c r="H478" s="455"/>
      <c r="I478" s="766"/>
      <c r="J478" s="456">
        <f t="shared" si="37"/>
        <v>0</v>
      </c>
      <c r="K478" s="779"/>
      <c r="L478" s="457">
        <f t="shared" si="38"/>
        <v>0</v>
      </c>
      <c r="M478" s="790">
        <f t="shared" si="39"/>
        <v>0</v>
      </c>
      <c r="N478" s="829">
        <f t="shared" si="39"/>
        <v>0</v>
      </c>
      <c r="O478" s="819"/>
      <c r="P478" s="167"/>
    </row>
    <row r="479" spans="1:16" ht="18.75" customHeight="1" x14ac:dyDescent="0.15">
      <c r="A479" s="149"/>
      <c r="B479" s="216"/>
      <c r="C479" s="217"/>
      <c r="D479" s="318"/>
      <c r="E479" s="487"/>
      <c r="F479" s="492"/>
      <c r="G479" s="334"/>
      <c r="H479" s="455"/>
      <c r="I479" s="766"/>
      <c r="J479" s="456">
        <f t="shared" si="37"/>
        <v>0</v>
      </c>
      <c r="K479" s="779"/>
      <c r="L479" s="457">
        <f t="shared" si="38"/>
        <v>0</v>
      </c>
      <c r="M479" s="790">
        <f t="shared" si="39"/>
        <v>0</v>
      </c>
      <c r="N479" s="829">
        <f t="shared" si="39"/>
        <v>0</v>
      </c>
      <c r="O479" s="819"/>
      <c r="P479" s="167"/>
    </row>
    <row r="480" spans="1:16" ht="18.75" customHeight="1" x14ac:dyDescent="0.15">
      <c r="A480" s="149"/>
      <c r="B480" s="216"/>
      <c r="C480" s="217"/>
      <c r="D480" s="318"/>
      <c r="E480" s="487"/>
      <c r="F480" s="492"/>
      <c r="G480" s="334"/>
      <c r="H480" s="455"/>
      <c r="I480" s="766"/>
      <c r="J480" s="456">
        <f t="shared" si="37"/>
        <v>0</v>
      </c>
      <c r="K480" s="779"/>
      <c r="L480" s="457">
        <f t="shared" si="38"/>
        <v>0</v>
      </c>
      <c r="M480" s="790">
        <f t="shared" si="39"/>
        <v>0</v>
      </c>
      <c r="N480" s="829">
        <f t="shared" si="39"/>
        <v>0</v>
      </c>
      <c r="O480" s="819"/>
      <c r="P480" s="167"/>
    </row>
    <row r="481" spans="1:29" ht="18.75" customHeight="1" x14ac:dyDescent="0.15">
      <c r="A481" s="149"/>
      <c r="B481" s="216"/>
      <c r="C481" s="217"/>
      <c r="D481" s="318"/>
      <c r="E481" s="487"/>
      <c r="F481" s="492"/>
      <c r="G481" s="334"/>
      <c r="H481" s="455"/>
      <c r="I481" s="766"/>
      <c r="J481" s="456">
        <f t="shared" si="37"/>
        <v>0</v>
      </c>
      <c r="K481" s="779"/>
      <c r="L481" s="457">
        <f t="shared" si="38"/>
        <v>0</v>
      </c>
      <c r="M481" s="790">
        <f t="shared" si="39"/>
        <v>0</v>
      </c>
      <c r="N481" s="829">
        <f t="shared" si="39"/>
        <v>0</v>
      </c>
      <c r="O481" s="819"/>
      <c r="P481" s="167"/>
    </row>
    <row r="482" spans="1:29" ht="18.75" customHeight="1" x14ac:dyDescent="0.15">
      <c r="A482" s="149"/>
      <c r="B482" s="216"/>
      <c r="C482" s="217"/>
      <c r="D482" s="318"/>
      <c r="E482" s="487"/>
      <c r="F482" s="493"/>
      <c r="G482" s="334"/>
      <c r="H482" s="455"/>
      <c r="I482" s="766"/>
      <c r="J482" s="456">
        <f t="shared" si="37"/>
        <v>0</v>
      </c>
      <c r="K482" s="779"/>
      <c r="L482" s="457">
        <f t="shared" si="38"/>
        <v>0</v>
      </c>
      <c r="M482" s="790">
        <f t="shared" si="39"/>
        <v>0</v>
      </c>
      <c r="N482" s="829">
        <f t="shared" si="39"/>
        <v>0</v>
      </c>
      <c r="O482" s="819"/>
      <c r="P482" s="167"/>
    </row>
    <row r="483" spans="1:29" ht="18.75" customHeight="1" x14ac:dyDescent="0.15">
      <c r="A483" s="149"/>
      <c r="B483" s="216"/>
      <c r="C483" s="217"/>
      <c r="D483" s="318"/>
      <c r="E483" s="487"/>
      <c r="F483" s="493"/>
      <c r="G483" s="334"/>
      <c r="H483" s="455"/>
      <c r="I483" s="766"/>
      <c r="J483" s="456">
        <f t="shared" si="37"/>
        <v>0</v>
      </c>
      <c r="K483" s="779"/>
      <c r="L483" s="457">
        <f t="shared" si="38"/>
        <v>0</v>
      </c>
      <c r="M483" s="790">
        <f t="shared" si="39"/>
        <v>0</v>
      </c>
      <c r="N483" s="829">
        <f t="shared" si="39"/>
        <v>0</v>
      </c>
      <c r="O483" s="819"/>
      <c r="P483" s="167"/>
    </row>
    <row r="484" spans="1:29" ht="18.75" customHeight="1" x14ac:dyDescent="0.15">
      <c r="A484" s="149"/>
      <c r="B484" s="216"/>
      <c r="C484" s="217"/>
      <c r="D484" s="318"/>
      <c r="E484" s="487"/>
      <c r="F484" s="493"/>
      <c r="G484" s="334"/>
      <c r="H484" s="455"/>
      <c r="I484" s="766"/>
      <c r="J484" s="456">
        <f t="shared" si="37"/>
        <v>0</v>
      </c>
      <c r="K484" s="779"/>
      <c r="L484" s="457">
        <f t="shared" si="38"/>
        <v>0</v>
      </c>
      <c r="M484" s="790">
        <f t="shared" si="39"/>
        <v>0</v>
      </c>
      <c r="N484" s="829">
        <f t="shared" si="39"/>
        <v>0</v>
      </c>
      <c r="O484" s="819"/>
      <c r="P484" s="167"/>
    </row>
    <row r="485" spans="1:29" ht="18.75" customHeight="1" x14ac:dyDescent="0.15">
      <c r="A485" s="149"/>
      <c r="B485" s="216"/>
      <c r="C485" s="217"/>
      <c r="D485" s="318"/>
      <c r="E485" s="487"/>
      <c r="F485" s="493"/>
      <c r="G485" s="334"/>
      <c r="H485" s="455"/>
      <c r="I485" s="766"/>
      <c r="J485" s="456">
        <f t="shared" si="37"/>
        <v>0</v>
      </c>
      <c r="K485" s="779"/>
      <c r="L485" s="457">
        <f t="shared" si="38"/>
        <v>0</v>
      </c>
      <c r="M485" s="790">
        <f t="shared" si="39"/>
        <v>0</v>
      </c>
      <c r="N485" s="829">
        <f t="shared" si="39"/>
        <v>0</v>
      </c>
      <c r="O485" s="819"/>
      <c r="P485" s="167"/>
    </row>
    <row r="486" spans="1:29" ht="18.75" customHeight="1" x14ac:dyDescent="0.15">
      <c r="A486" s="149"/>
      <c r="B486" s="216"/>
      <c r="C486" s="217"/>
      <c r="D486" s="318"/>
      <c r="E486" s="487"/>
      <c r="F486" s="493"/>
      <c r="G486" s="334"/>
      <c r="H486" s="455"/>
      <c r="I486" s="766"/>
      <c r="J486" s="456">
        <f t="shared" si="37"/>
        <v>0</v>
      </c>
      <c r="K486" s="779"/>
      <c r="L486" s="457">
        <f t="shared" si="38"/>
        <v>0</v>
      </c>
      <c r="M486" s="790">
        <f t="shared" si="39"/>
        <v>0</v>
      </c>
      <c r="N486" s="829">
        <f t="shared" si="39"/>
        <v>0</v>
      </c>
      <c r="O486" s="819"/>
      <c r="P486" s="167"/>
    </row>
    <row r="487" spans="1:29" ht="18.75" customHeight="1" x14ac:dyDescent="0.15">
      <c r="A487" s="149"/>
      <c r="B487" s="216"/>
      <c r="C487" s="217"/>
      <c r="D487" s="318"/>
      <c r="E487" s="487"/>
      <c r="F487" s="493"/>
      <c r="G487" s="334"/>
      <c r="H487" s="455"/>
      <c r="I487" s="766"/>
      <c r="J487" s="456">
        <f t="shared" si="37"/>
        <v>0</v>
      </c>
      <c r="K487" s="779"/>
      <c r="L487" s="457">
        <f t="shared" si="38"/>
        <v>0</v>
      </c>
      <c r="M487" s="790">
        <f t="shared" si="39"/>
        <v>0</v>
      </c>
      <c r="N487" s="829">
        <f t="shared" si="39"/>
        <v>0</v>
      </c>
      <c r="O487" s="819"/>
      <c r="P487" s="167"/>
    </row>
    <row r="488" spans="1:29" ht="18.75" customHeight="1" x14ac:dyDescent="0.15">
      <c r="A488" s="149"/>
      <c r="B488" s="216"/>
      <c r="C488" s="217"/>
      <c r="D488" s="318"/>
      <c r="E488" s="487"/>
      <c r="F488" s="493"/>
      <c r="G488" s="334"/>
      <c r="H488" s="455"/>
      <c r="I488" s="766"/>
      <c r="J488" s="456">
        <f t="shared" si="37"/>
        <v>0</v>
      </c>
      <c r="K488" s="779"/>
      <c r="L488" s="457">
        <f t="shared" si="38"/>
        <v>0</v>
      </c>
      <c r="M488" s="790">
        <f t="shared" si="39"/>
        <v>0</v>
      </c>
      <c r="N488" s="829">
        <f t="shared" si="39"/>
        <v>0</v>
      </c>
      <c r="O488" s="819"/>
      <c r="P488" s="167"/>
    </row>
    <row r="489" spans="1:29" ht="18.75" customHeight="1" x14ac:dyDescent="0.15">
      <c r="A489" s="149"/>
      <c r="B489" s="216"/>
      <c r="C489" s="217"/>
      <c r="D489" s="318"/>
      <c r="E489" s="487"/>
      <c r="F489" s="493"/>
      <c r="G489" s="334"/>
      <c r="H489" s="455"/>
      <c r="I489" s="766"/>
      <c r="J489" s="456">
        <f t="shared" si="37"/>
        <v>0</v>
      </c>
      <c r="K489" s="779"/>
      <c r="L489" s="457">
        <f t="shared" si="38"/>
        <v>0</v>
      </c>
      <c r="M489" s="790">
        <f t="shared" si="39"/>
        <v>0</v>
      </c>
      <c r="N489" s="829">
        <f t="shared" si="39"/>
        <v>0</v>
      </c>
      <c r="O489" s="819"/>
      <c r="P489" s="167"/>
    </row>
    <row r="490" spans="1:29" ht="18.75" customHeight="1" x14ac:dyDescent="0.15">
      <c r="A490" s="149"/>
      <c r="B490" s="216"/>
      <c r="C490" s="217"/>
      <c r="D490" s="318"/>
      <c r="E490" s="487"/>
      <c r="F490" s="493"/>
      <c r="G490" s="334"/>
      <c r="H490" s="455"/>
      <c r="I490" s="766"/>
      <c r="J490" s="456">
        <f t="shared" si="37"/>
        <v>0</v>
      </c>
      <c r="K490" s="779"/>
      <c r="L490" s="457">
        <f t="shared" si="38"/>
        <v>0</v>
      </c>
      <c r="M490" s="790">
        <f t="shared" si="39"/>
        <v>0</v>
      </c>
      <c r="N490" s="829">
        <f t="shared" si="39"/>
        <v>0</v>
      </c>
      <c r="O490" s="819"/>
      <c r="P490" s="167"/>
    </row>
    <row r="491" spans="1:29" ht="18.75" customHeight="1" x14ac:dyDescent="0.15">
      <c r="A491" s="149"/>
      <c r="B491" s="216"/>
      <c r="C491" s="217"/>
      <c r="D491" s="318"/>
      <c r="E491" s="487"/>
      <c r="F491" s="493"/>
      <c r="G491" s="334"/>
      <c r="H491" s="455"/>
      <c r="I491" s="766"/>
      <c r="J491" s="456">
        <f t="shared" si="37"/>
        <v>0</v>
      </c>
      <c r="K491" s="779"/>
      <c r="L491" s="457">
        <f t="shared" si="38"/>
        <v>0</v>
      </c>
      <c r="M491" s="790">
        <f t="shared" si="39"/>
        <v>0</v>
      </c>
      <c r="N491" s="829">
        <f t="shared" si="39"/>
        <v>0</v>
      </c>
      <c r="O491" s="819"/>
      <c r="P491" s="167"/>
    </row>
    <row r="492" spans="1:29" ht="18.75" customHeight="1" x14ac:dyDescent="0.15">
      <c r="A492" s="149"/>
      <c r="B492" s="216"/>
      <c r="C492" s="217"/>
      <c r="D492" s="318"/>
      <c r="E492" s="487"/>
      <c r="F492" s="493"/>
      <c r="G492" s="334"/>
      <c r="H492" s="455"/>
      <c r="I492" s="766"/>
      <c r="J492" s="456">
        <f t="shared" si="37"/>
        <v>0</v>
      </c>
      <c r="K492" s="779"/>
      <c r="L492" s="457">
        <f t="shared" si="38"/>
        <v>0</v>
      </c>
      <c r="M492" s="790">
        <f t="shared" si="39"/>
        <v>0</v>
      </c>
      <c r="N492" s="829">
        <f t="shared" si="39"/>
        <v>0</v>
      </c>
      <c r="O492" s="819"/>
      <c r="P492" s="167"/>
    </row>
    <row r="493" spans="1:29" s="135" customFormat="1" ht="18.75" customHeight="1" x14ac:dyDescent="0.15">
      <c r="A493" s="149"/>
      <c r="B493" s="216"/>
      <c r="C493" s="217"/>
      <c r="D493" s="318"/>
      <c r="E493" s="353" t="s">
        <v>418</v>
      </c>
      <c r="F493" s="182" t="s">
        <v>183</v>
      </c>
      <c r="G493" s="334"/>
      <c r="H493" s="455"/>
      <c r="I493" s="766"/>
      <c r="J493" s="459">
        <f>SUMIFS(J462:J492,D462:D492,"設備（部材）")</f>
        <v>0</v>
      </c>
      <c r="K493" s="779"/>
      <c r="L493" s="460">
        <f>SUMIFS(L462:L492,D462:D492,"設備（部材）")</f>
        <v>0</v>
      </c>
      <c r="M493" s="790"/>
      <c r="N493" s="831">
        <f>J493-L493</f>
        <v>0</v>
      </c>
      <c r="O493" s="819"/>
      <c r="Q493" s="134"/>
      <c r="R493" s="134"/>
      <c r="S493" s="134"/>
      <c r="T493" s="134"/>
      <c r="U493" s="134"/>
      <c r="V493" s="134"/>
      <c r="W493" s="134"/>
      <c r="X493" s="134"/>
      <c r="Y493" s="134"/>
      <c r="Z493" s="134"/>
      <c r="AA493" s="134"/>
      <c r="AB493" s="134"/>
      <c r="AC493" s="134"/>
    </row>
    <row r="494" spans="1:29" s="135" customFormat="1" ht="18.75" customHeight="1" x14ac:dyDescent="0.15">
      <c r="A494" s="149"/>
      <c r="B494" s="216"/>
      <c r="C494" s="217"/>
      <c r="D494" s="318"/>
      <c r="E494" s="353" t="s">
        <v>184</v>
      </c>
      <c r="F494" s="182" t="s">
        <v>183</v>
      </c>
      <c r="G494" s="334"/>
      <c r="H494" s="455"/>
      <c r="I494" s="766"/>
      <c r="J494" s="459">
        <f>SUMIFS(J462:J492,D462:D492,"工事")</f>
        <v>0</v>
      </c>
      <c r="K494" s="779"/>
      <c r="L494" s="460">
        <f>SUMIFS(L462:L492,D462:D492,"工事")</f>
        <v>0</v>
      </c>
      <c r="M494" s="790"/>
      <c r="N494" s="831">
        <f>J494-L494</f>
        <v>0</v>
      </c>
      <c r="O494" s="819"/>
      <c r="Q494" s="134"/>
      <c r="R494" s="134"/>
      <c r="S494" s="134"/>
      <c r="T494" s="134"/>
      <c r="U494" s="134"/>
      <c r="V494" s="134"/>
      <c r="W494" s="134"/>
      <c r="X494" s="134"/>
      <c r="Y494" s="134"/>
      <c r="Z494" s="134"/>
      <c r="AA494" s="134"/>
      <c r="AB494" s="134"/>
      <c r="AC494" s="134"/>
    </row>
    <row r="495" spans="1:29" s="135" customFormat="1" ht="18.75" customHeight="1" thickBot="1" x14ac:dyDescent="0.2">
      <c r="A495" s="149"/>
      <c r="B495" s="218"/>
      <c r="C495" s="219"/>
      <c r="D495" s="319"/>
      <c r="E495" s="354" t="s">
        <v>180</v>
      </c>
      <c r="F495" s="355" t="s">
        <v>181</v>
      </c>
      <c r="G495" s="345"/>
      <c r="H495" s="489"/>
      <c r="I495" s="774"/>
      <c r="J495" s="494">
        <f>J493+J494</f>
        <v>0</v>
      </c>
      <c r="K495" s="786"/>
      <c r="L495" s="495">
        <f>L493+L494</f>
        <v>0</v>
      </c>
      <c r="M495" s="804"/>
      <c r="N495" s="832">
        <f>J495-L495</f>
        <v>0</v>
      </c>
      <c r="O495" s="838"/>
      <c r="Q495" s="134"/>
      <c r="R495" s="134"/>
      <c r="S495" s="134"/>
      <c r="T495" s="134"/>
      <c r="U495" s="134"/>
      <c r="V495" s="134"/>
      <c r="W495" s="134"/>
      <c r="X495" s="134"/>
      <c r="Y495" s="134"/>
      <c r="Z495" s="134"/>
      <c r="AA495" s="134"/>
      <c r="AB495" s="134"/>
      <c r="AC495" s="134"/>
    </row>
    <row r="496" spans="1:29" ht="18.75" customHeight="1" x14ac:dyDescent="0.15">
      <c r="A496" s="149"/>
      <c r="B496" s="183"/>
      <c r="C496" s="184"/>
      <c r="D496" s="316"/>
      <c r="E496" s="487"/>
      <c r="F496" s="492" t="s">
        <v>182</v>
      </c>
      <c r="G496" s="334"/>
      <c r="H496" s="455"/>
      <c r="I496" s="766"/>
      <c r="J496" s="456"/>
      <c r="K496" s="779"/>
      <c r="L496" s="457"/>
      <c r="M496" s="790"/>
      <c r="N496" s="829"/>
      <c r="O496" s="819"/>
      <c r="P496" s="167"/>
    </row>
    <row r="497" spans="1:16" ht="18.75" customHeight="1" x14ac:dyDescent="0.15">
      <c r="A497" s="149"/>
      <c r="B497" s="216"/>
      <c r="C497" s="217"/>
      <c r="D497" s="318"/>
      <c r="E497" s="487"/>
      <c r="F497" s="493"/>
      <c r="G497" s="334"/>
      <c r="H497" s="455"/>
      <c r="I497" s="766"/>
      <c r="J497" s="456">
        <f t="shared" ref="J497:J527" si="40">ROUNDDOWN(H497*I497,0)</f>
        <v>0</v>
      </c>
      <c r="K497" s="779"/>
      <c r="L497" s="457">
        <f t="shared" ref="L497:L527" si="41">ROUNDDOWN(H497*K497,0)</f>
        <v>0</v>
      </c>
      <c r="M497" s="790">
        <f>I497-K497</f>
        <v>0</v>
      </c>
      <c r="N497" s="829">
        <f>J497-L497</f>
        <v>0</v>
      </c>
      <c r="O497" s="819"/>
      <c r="P497" s="167"/>
    </row>
    <row r="498" spans="1:16" ht="18.75" customHeight="1" x14ac:dyDescent="0.15">
      <c r="A498" s="149"/>
      <c r="B498" s="216"/>
      <c r="C498" s="217"/>
      <c r="D498" s="318"/>
      <c r="E498" s="487"/>
      <c r="F498" s="493"/>
      <c r="G498" s="334"/>
      <c r="H498" s="455"/>
      <c r="I498" s="766"/>
      <c r="J498" s="456">
        <f t="shared" si="40"/>
        <v>0</v>
      </c>
      <c r="K498" s="779"/>
      <c r="L498" s="457">
        <f t="shared" si="41"/>
        <v>0</v>
      </c>
      <c r="M498" s="790">
        <f t="shared" ref="M498:N527" si="42">I498-K498</f>
        <v>0</v>
      </c>
      <c r="N498" s="829">
        <f t="shared" si="42"/>
        <v>0</v>
      </c>
      <c r="O498" s="819"/>
      <c r="P498" s="167"/>
    </row>
    <row r="499" spans="1:16" ht="18.75" customHeight="1" x14ac:dyDescent="0.15">
      <c r="A499" s="149"/>
      <c r="B499" s="216"/>
      <c r="C499" s="217"/>
      <c r="D499" s="318"/>
      <c r="E499" s="487"/>
      <c r="F499" s="492"/>
      <c r="G499" s="334"/>
      <c r="H499" s="455"/>
      <c r="I499" s="766"/>
      <c r="J499" s="456">
        <f t="shared" si="40"/>
        <v>0</v>
      </c>
      <c r="K499" s="779"/>
      <c r="L499" s="457">
        <f t="shared" si="41"/>
        <v>0</v>
      </c>
      <c r="M499" s="790">
        <f t="shared" si="42"/>
        <v>0</v>
      </c>
      <c r="N499" s="829">
        <f t="shared" si="42"/>
        <v>0</v>
      </c>
      <c r="O499" s="819"/>
      <c r="P499" s="167"/>
    </row>
    <row r="500" spans="1:16" ht="18.75" customHeight="1" x14ac:dyDescent="0.15">
      <c r="A500" s="149"/>
      <c r="B500" s="216"/>
      <c r="C500" s="217"/>
      <c r="D500" s="318"/>
      <c r="E500" s="487"/>
      <c r="F500" s="492"/>
      <c r="G500" s="334"/>
      <c r="H500" s="455"/>
      <c r="I500" s="766"/>
      <c r="J500" s="456">
        <f t="shared" si="40"/>
        <v>0</v>
      </c>
      <c r="K500" s="779"/>
      <c r="L500" s="457">
        <f t="shared" si="41"/>
        <v>0</v>
      </c>
      <c r="M500" s="790">
        <f t="shared" si="42"/>
        <v>0</v>
      </c>
      <c r="N500" s="829">
        <f t="shared" si="42"/>
        <v>0</v>
      </c>
      <c r="O500" s="819"/>
      <c r="P500" s="167"/>
    </row>
    <row r="501" spans="1:16" ht="18.75" customHeight="1" x14ac:dyDescent="0.15">
      <c r="A501" s="149"/>
      <c r="B501" s="216"/>
      <c r="C501" s="217"/>
      <c r="D501" s="318"/>
      <c r="E501" s="487"/>
      <c r="F501" s="492"/>
      <c r="G501" s="334"/>
      <c r="H501" s="455"/>
      <c r="I501" s="766"/>
      <c r="J501" s="456">
        <f t="shared" si="40"/>
        <v>0</v>
      </c>
      <c r="K501" s="779"/>
      <c r="L501" s="457">
        <f t="shared" si="41"/>
        <v>0</v>
      </c>
      <c r="M501" s="790">
        <f t="shared" si="42"/>
        <v>0</v>
      </c>
      <c r="N501" s="829">
        <f t="shared" si="42"/>
        <v>0</v>
      </c>
      <c r="O501" s="819"/>
      <c r="P501" s="167"/>
    </row>
    <row r="502" spans="1:16" ht="18.75" customHeight="1" x14ac:dyDescent="0.15">
      <c r="A502" s="149"/>
      <c r="B502" s="216"/>
      <c r="C502" s="217"/>
      <c r="D502" s="318"/>
      <c r="E502" s="487"/>
      <c r="F502" s="492"/>
      <c r="G502" s="334"/>
      <c r="H502" s="455"/>
      <c r="I502" s="766"/>
      <c r="J502" s="456">
        <f t="shared" si="40"/>
        <v>0</v>
      </c>
      <c r="K502" s="779"/>
      <c r="L502" s="457">
        <f t="shared" si="41"/>
        <v>0</v>
      </c>
      <c r="M502" s="790">
        <f t="shared" si="42"/>
        <v>0</v>
      </c>
      <c r="N502" s="829">
        <f t="shared" si="42"/>
        <v>0</v>
      </c>
      <c r="O502" s="819"/>
      <c r="P502" s="167"/>
    </row>
    <row r="503" spans="1:16" ht="18.75" customHeight="1" x14ac:dyDescent="0.15">
      <c r="A503" s="149"/>
      <c r="B503" s="216"/>
      <c r="C503" s="217"/>
      <c r="D503" s="318"/>
      <c r="E503" s="487"/>
      <c r="F503" s="492"/>
      <c r="G503" s="334"/>
      <c r="H503" s="455"/>
      <c r="I503" s="766"/>
      <c r="J503" s="456">
        <f t="shared" si="40"/>
        <v>0</v>
      </c>
      <c r="K503" s="779"/>
      <c r="L503" s="457">
        <f t="shared" si="41"/>
        <v>0</v>
      </c>
      <c r="M503" s="790">
        <f t="shared" si="42"/>
        <v>0</v>
      </c>
      <c r="N503" s="829">
        <f t="shared" si="42"/>
        <v>0</v>
      </c>
      <c r="O503" s="819"/>
      <c r="P503" s="167"/>
    </row>
    <row r="504" spans="1:16" ht="18.75" customHeight="1" x14ac:dyDescent="0.15">
      <c r="A504" s="149"/>
      <c r="B504" s="216"/>
      <c r="C504" s="217"/>
      <c r="D504" s="318"/>
      <c r="E504" s="487"/>
      <c r="F504" s="492"/>
      <c r="G504" s="334"/>
      <c r="H504" s="455"/>
      <c r="I504" s="766"/>
      <c r="J504" s="456">
        <f t="shared" si="40"/>
        <v>0</v>
      </c>
      <c r="K504" s="779"/>
      <c r="L504" s="457">
        <f t="shared" si="41"/>
        <v>0</v>
      </c>
      <c r="M504" s="790">
        <f t="shared" si="42"/>
        <v>0</v>
      </c>
      <c r="N504" s="829">
        <f t="shared" si="42"/>
        <v>0</v>
      </c>
      <c r="O504" s="819"/>
      <c r="P504" s="167"/>
    </row>
    <row r="505" spans="1:16" ht="18.75" customHeight="1" x14ac:dyDescent="0.15">
      <c r="A505" s="149"/>
      <c r="B505" s="216"/>
      <c r="C505" s="217"/>
      <c r="D505" s="318"/>
      <c r="E505" s="487"/>
      <c r="F505" s="492"/>
      <c r="G505" s="334"/>
      <c r="H505" s="455"/>
      <c r="I505" s="766"/>
      <c r="J505" s="456">
        <f t="shared" si="40"/>
        <v>0</v>
      </c>
      <c r="K505" s="779"/>
      <c r="L505" s="457">
        <f t="shared" si="41"/>
        <v>0</v>
      </c>
      <c r="M505" s="790">
        <f t="shared" si="42"/>
        <v>0</v>
      </c>
      <c r="N505" s="829">
        <f t="shared" si="42"/>
        <v>0</v>
      </c>
      <c r="O505" s="819"/>
      <c r="P505" s="167"/>
    </row>
    <row r="506" spans="1:16" ht="18.75" customHeight="1" x14ac:dyDescent="0.15">
      <c r="A506" s="149"/>
      <c r="B506" s="216"/>
      <c r="C506" s="217"/>
      <c r="D506" s="318"/>
      <c r="E506" s="487"/>
      <c r="F506" s="492"/>
      <c r="G506" s="334"/>
      <c r="H506" s="455"/>
      <c r="I506" s="766"/>
      <c r="J506" s="456">
        <f t="shared" si="40"/>
        <v>0</v>
      </c>
      <c r="K506" s="779"/>
      <c r="L506" s="457">
        <f t="shared" si="41"/>
        <v>0</v>
      </c>
      <c r="M506" s="790">
        <f t="shared" si="42"/>
        <v>0</v>
      </c>
      <c r="N506" s="829">
        <f t="shared" si="42"/>
        <v>0</v>
      </c>
      <c r="O506" s="819"/>
      <c r="P506" s="167"/>
    </row>
    <row r="507" spans="1:16" ht="18.75" customHeight="1" x14ac:dyDescent="0.15">
      <c r="A507" s="149"/>
      <c r="B507" s="216"/>
      <c r="C507" s="217"/>
      <c r="D507" s="318"/>
      <c r="E507" s="487"/>
      <c r="F507" s="492"/>
      <c r="G507" s="334"/>
      <c r="H507" s="455"/>
      <c r="I507" s="766"/>
      <c r="J507" s="456">
        <f t="shared" si="40"/>
        <v>0</v>
      </c>
      <c r="K507" s="779"/>
      <c r="L507" s="457">
        <f t="shared" si="41"/>
        <v>0</v>
      </c>
      <c r="M507" s="790">
        <f t="shared" si="42"/>
        <v>0</v>
      </c>
      <c r="N507" s="829">
        <f t="shared" si="42"/>
        <v>0</v>
      </c>
      <c r="O507" s="819"/>
      <c r="P507" s="167"/>
    </row>
    <row r="508" spans="1:16" ht="18.75" customHeight="1" x14ac:dyDescent="0.15">
      <c r="A508" s="149"/>
      <c r="B508" s="216"/>
      <c r="C508" s="217"/>
      <c r="D508" s="318"/>
      <c r="E508" s="487"/>
      <c r="F508" s="492"/>
      <c r="G508" s="334"/>
      <c r="H508" s="455"/>
      <c r="I508" s="766"/>
      <c r="J508" s="456">
        <f t="shared" si="40"/>
        <v>0</v>
      </c>
      <c r="K508" s="779"/>
      <c r="L508" s="457">
        <f t="shared" si="41"/>
        <v>0</v>
      </c>
      <c r="M508" s="790">
        <f t="shared" si="42"/>
        <v>0</v>
      </c>
      <c r="N508" s="829">
        <f t="shared" si="42"/>
        <v>0</v>
      </c>
      <c r="O508" s="819"/>
      <c r="P508" s="167"/>
    </row>
    <row r="509" spans="1:16" ht="18.75" customHeight="1" x14ac:dyDescent="0.15">
      <c r="A509" s="149"/>
      <c r="B509" s="216"/>
      <c r="C509" s="217"/>
      <c r="D509" s="318"/>
      <c r="E509" s="487"/>
      <c r="F509" s="492"/>
      <c r="G509" s="334"/>
      <c r="H509" s="455"/>
      <c r="I509" s="766"/>
      <c r="J509" s="456">
        <f t="shared" si="40"/>
        <v>0</v>
      </c>
      <c r="K509" s="779"/>
      <c r="L509" s="457">
        <f t="shared" si="41"/>
        <v>0</v>
      </c>
      <c r="M509" s="790">
        <f t="shared" si="42"/>
        <v>0</v>
      </c>
      <c r="N509" s="829">
        <f t="shared" si="42"/>
        <v>0</v>
      </c>
      <c r="O509" s="819"/>
      <c r="P509" s="167"/>
    </row>
    <row r="510" spans="1:16" ht="18.75" customHeight="1" x14ac:dyDescent="0.15">
      <c r="A510" s="149"/>
      <c r="B510" s="216"/>
      <c r="C510" s="217"/>
      <c r="D510" s="318"/>
      <c r="E510" s="487"/>
      <c r="F510" s="492"/>
      <c r="G510" s="334"/>
      <c r="H510" s="455"/>
      <c r="I510" s="766"/>
      <c r="J510" s="456">
        <f t="shared" si="40"/>
        <v>0</v>
      </c>
      <c r="K510" s="779"/>
      <c r="L510" s="457">
        <f t="shared" si="41"/>
        <v>0</v>
      </c>
      <c r="M510" s="790">
        <f t="shared" si="42"/>
        <v>0</v>
      </c>
      <c r="N510" s="829">
        <f t="shared" si="42"/>
        <v>0</v>
      </c>
      <c r="O510" s="819"/>
      <c r="P510" s="167"/>
    </row>
    <row r="511" spans="1:16" ht="18.75" customHeight="1" x14ac:dyDescent="0.15">
      <c r="A511" s="149"/>
      <c r="B511" s="216"/>
      <c r="C511" s="217"/>
      <c r="D511" s="318"/>
      <c r="E511" s="487"/>
      <c r="F511" s="492"/>
      <c r="G511" s="334"/>
      <c r="H511" s="455"/>
      <c r="I511" s="766"/>
      <c r="J511" s="456">
        <f t="shared" si="40"/>
        <v>0</v>
      </c>
      <c r="K511" s="779"/>
      <c r="L511" s="457">
        <f t="shared" si="41"/>
        <v>0</v>
      </c>
      <c r="M511" s="790">
        <f t="shared" si="42"/>
        <v>0</v>
      </c>
      <c r="N511" s="829">
        <f t="shared" si="42"/>
        <v>0</v>
      </c>
      <c r="O511" s="819"/>
      <c r="P511" s="167"/>
    </row>
    <row r="512" spans="1:16" ht="18.75" customHeight="1" x14ac:dyDescent="0.15">
      <c r="A512" s="149"/>
      <c r="B512" s="216"/>
      <c r="C512" s="217"/>
      <c r="D512" s="318"/>
      <c r="E512" s="487"/>
      <c r="F512" s="492"/>
      <c r="G512" s="334"/>
      <c r="H512" s="455"/>
      <c r="I512" s="766"/>
      <c r="J512" s="456">
        <f t="shared" si="40"/>
        <v>0</v>
      </c>
      <c r="K512" s="779"/>
      <c r="L512" s="457">
        <f t="shared" si="41"/>
        <v>0</v>
      </c>
      <c r="M512" s="790">
        <f t="shared" si="42"/>
        <v>0</v>
      </c>
      <c r="N512" s="829">
        <f t="shared" si="42"/>
        <v>0</v>
      </c>
      <c r="O512" s="819"/>
      <c r="P512" s="167"/>
    </row>
    <row r="513" spans="1:29" ht="18.75" customHeight="1" x14ac:dyDescent="0.15">
      <c r="A513" s="149"/>
      <c r="B513" s="216"/>
      <c r="C513" s="217"/>
      <c r="D513" s="318"/>
      <c r="E513" s="487"/>
      <c r="F513" s="492"/>
      <c r="G513" s="334"/>
      <c r="H513" s="455"/>
      <c r="I513" s="766"/>
      <c r="J513" s="456">
        <f t="shared" si="40"/>
        <v>0</v>
      </c>
      <c r="K513" s="779"/>
      <c r="L513" s="457">
        <f t="shared" si="41"/>
        <v>0</v>
      </c>
      <c r="M513" s="790">
        <f t="shared" si="42"/>
        <v>0</v>
      </c>
      <c r="N513" s="829">
        <f t="shared" si="42"/>
        <v>0</v>
      </c>
      <c r="O513" s="819"/>
      <c r="P513" s="167"/>
    </row>
    <row r="514" spans="1:29" ht="18.75" customHeight="1" x14ac:dyDescent="0.15">
      <c r="A514" s="149"/>
      <c r="B514" s="216"/>
      <c r="C514" s="217"/>
      <c r="D514" s="318"/>
      <c r="E514" s="487"/>
      <c r="F514" s="492"/>
      <c r="G514" s="334"/>
      <c r="H514" s="455"/>
      <c r="I514" s="766"/>
      <c r="J514" s="456">
        <f t="shared" si="40"/>
        <v>0</v>
      </c>
      <c r="K514" s="779"/>
      <c r="L514" s="457">
        <f t="shared" si="41"/>
        <v>0</v>
      </c>
      <c r="M514" s="790">
        <f t="shared" si="42"/>
        <v>0</v>
      </c>
      <c r="N514" s="829">
        <f t="shared" si="42"/>
        <v>0</v>
      </c>
      <c r="O514" s="819"/>
      <c r="P514" s="167"/>
    </row>
    <row r="515" spans="1:29" ht="18.75" customHeight="1" x14ac:dyDescent="0.15">
      <c r="A515" s="149"/>
      <c r="B515" s="216"/>
      <c r="C515" s="217"/>
      <c r="D515" s="318"/>
      <c r="E515" s="487"/>
      <c r="F515" s="492"/>
      <c r="G515" s="334"/>
      <c r="H515" s="455"/>
      <c r="I515" s="766"/>
      <c r="J515" s="456">
        <f t="shared" si="40"/>
        <v>0</v>
      </c>
      <c r="K515" s="779"/>
      <c r="L515" s="457">
        <f t="shared" si="41"/>
        <v>0</v>
      </c>
      <c r="M515" s="790">
        <f t="shared" si="42"/>
        <v>0</v>
      </c>
      <c r="N515" s="829">
        <f t="shared" si="42"/>
        <v>0</v>
      </c>
      <c r="O515" s="819"/>
      <c r="P515" s="167"/>
    </row>
    <row r="516" spans="1:29" ht="18.75" customHeight="1" x14ac:dyDescent="0.15">
      <c r="A516" s="149"/>
      <c r="B516" s="216"/>
      <c r="C516" s="217"/>
      <c r="D516" s="318"/>
      <c r="E516" s="487"/>
      <c r="F516" s="492"/>
      <c r="G516" s="334"/>
      <c r="H516" s="455"/>
      <c r="I516" s="766"/>
      <c r="J516" s="456">
        <f t="shared" si="40"/>
        <v>0</v>
      </c>
      <c r="K516" s="779"/>
      <c r="L516" s="457">
        <f t="shared" si="41"/>
        <v>0</v>
      </c>
      <c r="M516" s="790">
        <f t="shared" si="42"/>
        <v>0</v>
      </c>
      <c r="N516" s="829">
        <f t="shared" si="42"/>
        <v>0</v>
      </c>
      <c r="O516" s="819"/>
      <c r="P516" s="167"/>
    </row>
    <row r="517" spans="1:29" ht="18.75" customHeight="1" x14ac:dyDescent="0.15">
      <c r="A517" s="149"/>
      <c r="B517" s="216"/>
      <c r="C517" s="217"/>
      <c r="D517" s="318"/>
      <c r="E517" s="487"/>
      <c r="F517" s="493"/>
      <c r="G517" s="334"/>
      <c r="H517" s="455"/>
      <c r="I517" s="766"/>
      <c r="J517" s="456">
        <f t="shared" si="40"/>
        <v>0</v>
      </c>
      <c r="K517" s="779"/>
      <c r="L517" s="457">
        <f t="shared" si="41"/>
        <v>0</v>
      </c>
      <c r="M517" s="790">
        <f t="shared" si="42"/>
        <v>0</v>
      </c>
      <c r="N517" s="829">
        <f t="shared" si="42"/>
        <v>0</v>
      </c>
      <c r="O517" s="819"/>
      <c r="P517" s="167"/>
    </row>
    <row r="518" spans="1:29" ht="18.75" customHeight="1" x14ac:dyDescent="0.15">
      <c r="A518" s="149"/>
      <c r="B518" s="216"/>
      <c r="C518" s="217"/>
      <c r="D518" s="318"/>
      <c r="E518" s="487"/>
      <c r="F518" s="493"/>
      <c r="G518" s="334"/>
      <c r="H518" s="455"/>
      <c r="I518" s="766"/>
      <c r="J518" s="456">
        <f t="shared" si="40"/>
        <v>0</v>
      </c>
      <c r="K518" s="779"/>
      <c r="L518" s="457">
        <f t="shared" si="41"/>
        <v>0</v>
      </c>
      <c r="M518" s="790">
        <f t="shared" si="42"/>
        <v>0</v>
      </c>
      <c r="N518" s="829">
        <f t="shared" si="42"/>
        <v>0</v>
      </c>
      <c r="O518" s="819"/>
      <c r="P518" s="167"/>
    </row>
    <row r="519" spans="1:29" ht="18.75" customHeight="1" x14ac:dyDescent="0.15">
      <c r="A519" s="149"/>
      <c r="B519" s="216"/>
      <c r="C519" s="217"/>
      <c r="D519" s="318"/>
      <c r="E519" s="487"/>
      <c r="F519" s="493"/>
      <c r="G519" s="334"/>
      <c r="H519" s="455"/>
      <c r="I519" s="766"/>
      <c r="J519" s="456">
        <f t="shared" si="40"/>
        <v>0</v>
      </c>
      <c r="K519" s="779"/>
      <c r="L519" s="457">
        <f t="shared" si="41"/>
        <v>0</v>
      </c>
      <c r="M519" s="790">
        <f t="shared" si="42"/>
        <v>0</v>
      </c>
      <c r="N519" s="829">
        <f t="shared" si="42"/>
        <v>0</v>
      </c>
      <c r="O519" s="819"/>
      <c r="P519" s="167"/>
    </row>
    <row r="520" spans="1:29" ht="18.75" customHeight="1" x14ac:dyDescent="0.15">
      <c r="A520" s="149"/>
      <c r="B520" s="216"/>
      <c r="C520" s="217"/>
      <c r="D520" s="318"/>
      <c r="E520" s="487"/>
      <c r="F520" s="493"/>
      <c r="G520" s="334"/>
      <c r="H520" s="455"/>
      <c r="I520" s="766"/>
      <c r="J520" s="456">
        <f t="shared" si="40"/>
        <v>0</v>
      </c>
      <c r="K520" s="779"/>
      <c r="L520" s="457">
        <f t="shared" si="41"/>
        <v>0</v>
      </c>
      <c r="M520" s="790">
        <f t="shared" si="42"/>
        <v>0</v>
      </c>
      <c r="N520" s="829">
        <f t="shared" si="42"/>
        <v>0</v>
      </c>
      <c r="O520" s="819"/>
      <c r="P520" s="167"/>
    </row>
    <row r="521" spans="1:29" ht="18.75" customHeight="1" x14ac:dyDescent="0.15">
      <c r="A521" s="149"/>
      <c r="B521" s="216"/>
      <c r="C521" s="217"/>
      <c r="D521" s="318"/>
      <c r="E521" s="487"/>
      <c r="F521" s="493"/>
      <c r="G521" s="334"/>
      <c r="H521" s="455"/>
      <c r="I521" s="766"/>
      <c r="J521" s="456">
        <f t="shared" si="40"/>
        <v>0</v>
      </c>
      <c r="K521" s="779"/>
      <c r="L521" s="457">
        <f t="shared" si="41"/>
        <v>0</v>
      </c>
      <c r="M521" s="790">
        <f t="shared" si="42"/>
        <v>0</v>
      </c>
      <c r="N521" s="829">
        <f t="shared" si="42"/>
        <v>0</v>
      </c>
      <c r="O521" s="819"/>
      <c r="P521" s="167"/>
    </row>
    <row r="522" spans="1:29" ht="18.75" customHeight="1" x14ac:dyDescent="0.15">
      <c r="A522" s="149"/>
      <c r="B522" s="216"/>
      <c r="C522" s="217"/>
      <c r="D522" s="318"/>
      <c r="E522" s="487"/>
      <c r="F522" s="493"/>
      <c r="G522" s="334"/>
      <c r="H522" s="455"/>
      <c r="I522" s="766"/>
      <c r="J522" s="456">
        <f t="shared" si="40"/>
        <v>0</v>
      </c>
      <c r="K522" s="779"/>
      <c r="L522" s="457">
        <f t="shared" si="41"/>
        <v>0</v>
      </c>
      <c r="M522" s="790">
        <f t="shared" si="42"/>
        <v>0</v>
      </c>
      <c r="N522" s="829">
        <f t="shared" si="42"/>
        <v>0</v>
      </c>
      <c r="O522" s="819"/>
      <c r="P522" s="167"/>
    </row>
    <row r="523" spans="1:29" ht="18.75" customHeight="1" x14ac:dyDescent="0.15">
      <c r="A523" s="149"/>
      <c r="B523" s="216"/>
      <c r="C523" s="217"/>
      <c r="D523" s="318"/>
      <c r="E523" s="487"/>
      <c r="F523" s="493"/>
      <c r="G523" s="334"/>
      <c r="H523" s="455"/>
      <c r="I523" s="766"/>
      <c r="J523" s="456">
        <f t="shared" si="40"/>
        <v>0</v>
      </c>
      <c r="K523" s="779"/>
      <c r="L523" s="457">
        <f t="shared" si="41"/>
        <v>0</v>
      </c>
      <c r="M523" s="790">
        <f t="shared" si="42"/>
        <v>0</v>
      </c>
      <c r="N523" s="829">
        <f t="shared" si="42"/>
        <v>0</v>
      </c>
      <c r="O523" s="819"/>
      <c r="P523" s="167"/>
    </row>
    <row r="524" spans="1:29" ht="18.75" customHeight="1" x14ac:dyDescent="0.15">
      <c r="A524" s="149"/>
      <c r="B524" s="216"/>
      <c r="C524" s="217"/>
      <c r="D524" s="318"/>
      <c r="E524" s="487"/>
      <c r="F524" s="493"/>
      <c r="G524" s="334"/>
      <c r="H524" s="455"/>
      <c r="I524" s="766"/>
      <c r="J524" s="456">
        <f t="shared" si="40"/>
        <v>0</v>
      </c>
      <c r="K524" s="779"/>
      <c r="L524" s="457">
        <f t="shared" si="41"/>
        <v>0</v>
      </c>
      <c r="M524" s="790">
        <f t="shared" si="42"/>
        <v>0</v>
      </c>
      <c r="N524" s="829">
        <f t="shared" si="42"/>
        <v>0</v>
      </c>
      <c r="O524" s="819"/>
      <c r="P524" s="167"/>
    </row>
    <row r="525" spans="1:29" ht="18.75" customHeight="1" x14ac:dyDescent="0.15">
      <c r="A525" s="149"/>
      <c r="B525" s="216"/>
      <c r="C525" s="217"/>
      <c r="D525" s="318"/>
      <c r="E525" s="487"/>
      <c r="F525" s="493"/>
      <c r="G525" s="334"/>
      <c r="H525" s="455"/>
      <c r="I525" s="766"/>
      <c r="J525" s="456">
        <f t="shared" si="40"/>
        <v>0</v>
      </c>
      <c r="K525" s="779"/>
      <c r="L525" s="457">
        <f t="shared" si="41"/>
        <v>0</v>
      </c>
      <c r="M525" s="790">
        <f t="shared" si="42"/>
        <v>0</v>
      </c>
      <c r="N525" s="829">
        <f t="shared" si="42"/>
        <v>0</v>
      </c>
      <c r="O525" s="819"/>
      <c r="P525" s="167"/>
    </row>
    <row r="526" spans="1:29" ht="18.75" customHeight="1" x14ac:dyDescent="0.15">
      <c r="A526" s="149"/>
      <c r="B526" s="216"/>
      <c r="C526" s="217"/>
      <c r="D526" s="318"/>
      <c r="E526" s="487"/>
      <c r="F526" s="493"/>
      <c r="G526" s="334"/>
      <c r="H526" s="455"/>
      <c r="I526" s="766"/>
      <c r="J526" s="456">
        <f t="shared" si="40"/>
        <v>0</v>
      </c>
      <c r="K526" s="779"/>
      <c r="L526" s="457">
        <f t="shared" si="41"/>
        <v>0</v>
      </c>
      <c r="M526" s="790">
        <f t="shared" si="42"/>
        <v>0</v>
      </c>
      <c r="N526" s="829">
        <f t="shared" si="42"/>
        <v>0</v>
      </c>
      <c r="O526" s="819"/>
      <c r="P526" s="167"/>
    </row>
    <row r="527" spans="1:29" ht="18.75" customHeight="1" x14ac:dyDescent="0.15">
      <c r="A527" s="149"/>
      <c r="B527" s="216"/>
      <c r="C527" s="217"/>
      <c r="D527" s="318"/>
      <c r="E527" s="487"/>
      <c r="F527" s="493"/>
      <c r="G527" s="334"/>
      <c r="H527" s="455"/>
      <c r="I527" s="766"/>
      <c r="J527" s="456">
        <f t="shared" si="40"/>
        <v>0</v>
      </c>
      <c r="K527" s="779"/>
      <c r="L527" s="457">
        <f t="shared" si="41"/>
        <v>0</v>
      </c>
      <c r="M527" s="790">
        <f t="shared" si="42"/>
        <v>0</v>
      </c>
      <c r="N527" s="829">
        <f t="shared" si="42"/>
        <v>0</v>
      </c>
      <c r="O527" s="819"/>
      <c r="P527" s="167"/>
    </row>
    <row r="528" spans="1:29" s="135" customFormat="1" ht="18.75" customHeight="1" x14ac:dyDescent="0.15">
      <c r="A528" s="149"/>
      <c r="B528" s="216"/>
      <c r="C528" s="217"/>
      <c r="D528" s="318"/>
      <c r="E528" s="353" t="s">
        <v>418</v>
      </c>
      <c r="F528" s="182" t="s">
        <v>183</v>
      </c>
      <c r="G528" s="334"/>
      <c r="H528" s="455"/>
      <c r="I528" s="766"/>
      <c r="J528" s="459">
        <f>SUMIFS(J497:J527,D497:D527,"設備（部材）")</f>
        <v>0</v>
      </c>
      <c r="K528" s="779"/>
      <c r="L528" s="460">
        <f>SUMIFS(L497:L527,D497:D527,"設備（部材）")</f>
        <v>0</v>
      </c>
      <c r="M528" s="790"/>
      <c r="N528" s="831">
        <f>J528-L528</f>
        <v>0</v>
      </c>
      <c r="O528" s="819"/>
      <c r="Q528" s="134"/>
      <c r="R528" s="134"/>
      <c r="S528" s="134"/>
      <c r="T528" s="134"/>
      <c r="U528" s="134"/>
      <c r="V528" s="134"/>
      <c r="W528" s="134"/>
      <c r="X528" s="134"/>
      <c r="Y528" s="134"/>
      <c r="Z528" s="134"/>
      <c r="AA528" s="134"/>
      <c r="AB528" s="134"/>
      <c r="AC528" s="134"/>
    </row>
    <row r="529" spans="1:29" s="135" customFormat="1" ht="18.75" customHeight="1" x14ac:dyDescent="0.15">
      <c r="A529" s="149"/>
      <c r="B529" s="216"/>
      <c r="C529" s="217"/>
      <c r="D529" s="318"/>
      <c r="E529" s="353" t="s">
        <v>184</v>
      </c>
      <c r="F529" s="182" t="s">
        <v>183</v>
      </c>
      <c r="G529" s="334"/>
      <c r="H529" s="455"/>
      <c r="I529" s="766"/>
      <c r="J529" s="459">
        <f>SUMIFS(J497:J527,D497:D527,"工事")</f>
        <v>0</v>
      </c>
      <c r="K529" s="779"/>
      <c r="L529" s="460">
        <f>SUMIFS(L497:L527,D497:D527,"工事")</f>
        <v>0</v>
      </c>
      <c r="M529" s="790"/>
      <c r="N529" s="831">
        <f>J529-L529</f>
        <v>0</v>
      </c>
      <c r="O529" s="819"/>
      <c r="Q529" s="134"/>
      <c r="R529" s="134"/>
      <c r="S529" s="134"/>
      <c r="T529" s="134"/>
      <c r="U529" s="134"/>
      <c r="V529" s="134"/>
      <c r="W529" s="134"/>
      <c r="X529" s="134"/>
      <c r="Y529" s="134"/>
      <c r="Z529" s="134"/>
      <c r="AA529" s="134"/>
      <c r="AB529" s="134"/>
      <c r="AC529" s="134"/>
    </row>
    <row r="530" spans="1:29" s="135" customFormat="1" ht="18.75" customHeight="1" thickBot="1" x14ac:dyDescent="0.2">
      <c r="A530" s="149"/>
      <c r="B530" s="218"/>
      <c r="C530" s="219"/>
      <c r="D530" s="319"/>
      <c r="E530" s="354" t="s">
        <v>180</v>
      </c>
      <c r="F530" s="355" t="s">
        <v>181</v>
      </c>
      <c r="G530" s="345"/>
      <c r="H530" s="489"/>
      <c r="I530" s="774"/>
      <c r="J530" s="494">
        <f>J528+J529</f>
        <v>0</v>
      </c>
      <c r="K530" s="786"/>
      <c r="L530" s="495">
        <f>L528+L529</f>
        <v>0</v>
      </c>
      <c r="M530" s="804"/>
      <c r="N530" s="832">
        <f>J530-L530</f>
        <v>0</v>
      </c>
      <c r="O530" s="838"/>
      <c r="Q530" s="134"/>
      <c r="R530" s="134"/>
      <c r="S530" s="134"/>
      <c r="T530" s="134"/>
      <c r="U530" s="134"/>
      <c r="V530" s="134"/>
      <c r="W530" s="134"/>
      <c r="X530" s="134"/>
      <c r="Y530" s="134"/>
      <c r="Z530" s="134"/>
      <c r="AA530" s="134"/>
      <c r="AB530" s="134"/>
      <c r="AC530" s="134"/>
    </row>
    <row r="531" spans="1:29" ht="18.75" customHeight="1" x14ac:dyDescent="0.15">
      <c r="A531" s="149"/>
      <c r="B531" s="183"/>
      <c r="C531" s="184"/>
      <c r="D531" s="316"/>
      <c r="E531" s="487"/>
      <c r="F531" s="492" t="s">
        <v>182</v>
      </c>
      <c r="G531" s="334"/>
      <c r="H531" s="455"/>
      <c r="I531" s="766"/>
      <c r="J531" s="456"/>
      <c r="K531" s="779"/>
      <c r="L531" s="457"/>
      <c r="M531" s="790"/>
      <c r="N531" s="829"/>
      <c r="O531" s="819"/>
      <c r="P531" s="167"/>
    </row>
    <row r="532" spans="1:29" ht="18.75" customHeight="1" x14ac:dyDescent="0.15">
      <c r="A532" s="149"/>
      <c r="B532" s="216"/>
      <c r="C532" s="217"/>
      <c r="D532" s="318"/>
      <c r="E532" s="487"/>
      <c r="F532" s="493"/>
      <c r="G532" s="334"/>
      <c r="H532" s="455"/>
      <c r="I532" s="766"/>
      <c r="J532" s="456">
        <f t="shared" ref="J532:J562" si="43">ROUNDDOWN(H532*I532,0)</f>
        <v>0</v>
      </c>
      <c r="K532" s="779"/>
      <c r="L532" s="457">
        <f t="shared" ref="L532:L562" si="44">ROUNDDOWN(H532*K532,0)</f>
        <v>0</v>
      </c>
      <c r="M532" s="790">
        <f>I532-K532</f>
        <v>0</v>
      </c>
      <c r="N532" s="829">
        <f>J532-L532</f>
        <v>0</v>
      </c>
      <c r="O532" s="819"/>
      <c r="P532" s="167"/>
    </row>
    <row r="533" spans="1:29" ht="18.75" customHeight="1" x14ac:dyDescent="0.15">
      <c r="A533" s="149"/>
      <c r="B533" s="216"/>
      <c r="C533" s="217"/>
      <c r="D533" s="318"/>
      <c r="E533" s="487"/>
      <c r="F533" s="493"/>
      <c r="G533" s="334"/>
      <c r="H533" s="455"/>
      <c r="I533" s="766"/>
      <c r="J533" s="456">
        <f t="shared" si="43"/>
        <v>0</v>
      </c>
      <c r="K533" s="779"/>
      <c r="L533" s="457">
        <f t="shared" si="44"/>
        <v>0</v>
      </c>
      <c r="M533" s="790">
        <f t="shared" ref="M533:N562" si="45">I533-K533</f>
        <v>0</v>
      </c>
      <c r="N533" s="829">
        <f t="shared" si="45"/>
        <v>0</v>
      </c>
      <c r="O533" s="819"/>
      <c r="P533" s="167"/>
    </row>
    <row r="534" spans="1:29" ht="18.75" customHeight="1" x14ac:dyDescent="0.15">
      <c r="A534" s="149"/>
      <c r="B534" s="216"/>
      <c r="C534" s="217"/>
      <c r="D534" s="318"/>
      <c r="E534" s="487"/>
      <c r="F534" s="492"/>
      <c r="G534" s="334"/>
      <c r="H534" s="455"/>
      <c r="I534" s="766"/>
      <c r="J534" s="456">
        <f t="shared" si="43"/>
        <v>0</v>
      </c>
      <c r="K534" s="779"/>
      <c r="L534" s="457">
        <f t="shared" si="44"/>
        <v>0</v>
      </c>
      <c r="M534" s="790">
        <f t="shared" si="45"/>
        <v>0</v>
      </c>
      <c r="N534" s="829">
        <f t="shared" si="45"/>
        <v>0</v>
      </c>
      <c r="O534" s="819"/>
      <c r="P534" s="167"/>
    </row>
    <row r="535" spans="1:29" ht="18.75" customHeight="1" x14ac:dyDescent="0.15">
      <c r="A535" s="149"/>
      <c r="B535" s="216"/>
      <c r="C535" s="217"/>
      <c r="D535" s="318"/>
      <c r="E535" s="487"/>
      <c r="F535" s="492"/>
      <c r="G535" s="334"/>
      <c r="H535" s="455"/>
      <c r="I535" s="766"/>
      <c r="J535" s="456">
        <f t="shared" si="43"/>
        <v>0</v>
      </c>
      <c r="K535" s="779"/>
      <c r="L535" s="457">
        <f t="shared" si="44"/>
        <v>0</v>
      </c>
      <c r="M535" s="790">
        <f t="shared" si="45"/>
        <v>0</v>
      </c>
      <c r="N535" s="829">
        <f t="shared" si="45"/>
        <v>0</v>
      </c>
      <c r="O535" s="819"/>
      <c r="P535" s="167"/>
    </row>
    <row r="536" spans="1:29" ht="18.75" customHeight="1" x14ac:dyDescent="0.15">
      <c r="A536" s="149"/>
      <c r="B536" s="216"/>
      <c r="C536" s="217"/>
      <c r="D536" s="318"/>
      <c r="E536" s="487"/>
      <c r="F536" s="492"/>
      <c r="G536" s="334"/>
      <c r="H536" s="455"/>
      <c r="I536" s="766"/>
      <c r="J536" s="456">
        <f t="shared" si="43"/>
        <v>0</v>
      </c>
      <c r="K536" s="779"/>
      <c r="L536" s="457">
        <f t="shared" si="44"/>
        <v>0</v>
      </c>
      <c r="M536" s="790">
        <f t="shared" si="45"/>
        <v>0</v>
      </c>
      <c r="N536" s="829">
        <f t="shared" si="45"/>
        <v>0</v>
      </c>
      <c r="O536" s="819"/>
      <c r="P536" s="167"/>
    </row>
    <row r="537" spans="1:29" ht="18.75" customHeight="1" x14ac:dyDescent="0.15">
      <c r="A537" s="149"/>
      <c r="B537" s="216"/>
      <c r="C537" s="217"/>
      <c r="D537" s="318"/>
      <c r="E537" s="487"/>
      <c r="F537" s="492"/>
      <c r="G537" s="334"/>
      <c r="H537" s="455"/>
      <c r="I537" s="766"/>
      <c r="J537" s="456">
        <f t="shared" si="43"/>
        <v>0</v>
      </c>
      <c r="K537" s="779"/>
      <c r="L537" s="457">
        <f t="shared" si="44"/>
        <v>0</v>
      </c>
      <c r="M537" s="790">
        <f t="shared" si="45"/>
        <v>0</v>
      </c>
      <c r="N537" s="829">
        <f t="shared" si="45"/>
        <v>0</v>
      </c>
      <c r="O537" s="819"/>
      <c r="P537" s="167"/>
    </row>
    <row r="538" spans="1:29" ht="18.75" customHeight="1" x14ac:dyDescent="0.15">
      <c r="A538" s="149"/>
      <c r="B538" s="216"/>
      <c r="C538" s="217"/>
      <c r="D538" s="318"/>
      <c r="E538" s="487"/>
      <c r="F538" s="492"/>
      <c r="G538" s="334"/>
      <c r="H538" s="455"/>
      <c r="I538" s="766"/>
      <c r="J538" s="456">
        <f t="shared" si="43"/>
        <v>0</v>
      </c>
      <c r="K538" s="779"/>
      <c r="L538" s="457">
        <f t="shared" si="44"/>
        <v>0</v>
      </c>
      <c r="M538" s="790">
        <f t="shared" si="45"/>
        <v>0</v>
      </c>
      <c r="N538" s="829">
        <f t="shared" si="45"/>
        <v>0</v>
      </c>
      <c r="O538" s="819"/>
      <c r="P538" s="167"/>
    </row>
    <row r="539" spans="1:29" ht="18.75" customHeight="1" x14ac:dyDescent="0.15">
      <c r="A539" s="149"/>
      <c r="B539" s="216"/>
      <c r="C539" s="217"/>
      <c r="D539" s="318"/>
      <c r="E539" s="487"/>
      <c r="F539" s="492"/>
      <c r="G539" s="334"/>
      <c r="H539" s="455"/>
      <c r="I539" s="766"/>
      <c r="J539" s="456">
        <f t="shared" si="43"/>
        <v>0</v>
      </c>
      <c r="K539" s="779"/>
      <c r="L539" s="457">
        <f t="shared" si="44"/>
        <v>0</v>
      </c>
      <c r="M539" s="790">
        <f t="shared" si="45"/>
        <v>0</v>
      </c>
      <c r="N539" s="829">
        <f t="shared" si="45"/>
        <v>0</v>
      </c>
      <c r="O539" s="819"/>
      <c r="P539" s="167"/>
    </row>
    <row r="540" spans="1:29" ht="18.75" customHeight="1" x14ac:dyDescent="0.15">
      <c r="A540" s="149"/>
      <c r="B540" s="216"/>
      <c r="C540" s="217"/>
      <c r="D540" s="318"/>
      <c r="E540" s="487"/>
      <c r="F540" s="492"/>
      <c r="G540" s="334"/>
      <c r="H540" s="455"/>
      <c r="I540" s="766"/>
      <c r="J540" s="456">
        <f t="shared" si="43"/>
        <v>0</v>
      </c>
      <c r="K540" s="779"/>
      <c r="L540" s="457">
        <f t="shared" si="44"/>
        <v>0</v>
      </c>
      <c r="M540" s="790">
        <f t="shared" si="45"/>
        <v>0</v>
      </c>
      <c r="N540" s="829">
        <f t="shared" si="45"/>
        <v>0</v>
      </c>
      <c r="O540" s="819"/>
      <c r="P540" s="167"/>
    </row>
    <row r="541" spans="1:29" ht="18.75" customHeight="1" x14ac:dyDescent="0.15">
      <c r="A541" s="149"/>
      <c r="B541" s="216"/>
      <c r="C541" s="217"/>
      <c r="D541" s="318"/>
      <c r="E541" s="487"/>
      <c r="F541" s="492"/>
      <c r="G541" s="334"/>
      <c r="H541" s="455"/>
      <c r="I541" s="766"/>
      <c r="J541" s="456">
        <f t="shared" si="43"/>
        <v>0</v>
      </c>
      <c r="K541" s="779"/>
      <c r="L541" s="457">
        <f t="shared" si="44"/>
        <v>0</v>
      </c>
      <c r="M541" s="790">
        <f t="shared" si="45"/>
        <v>0</v>
      </c>
      <c r="N541" s="829">
        <f t="shared" si="45"/>
        <v>0</v>
      </c>
      <c r="O541" s="819"/>
      <c r="P541" s="167"/>
    </row>
    <row r="542" spans="1:29" ht="18.75" customHeight="1" x14ac:dyDescent="0.15">
      <c r="A542" s="149"/>
      <c r="B542" s="216"/>
      <c r="C542" s="217"/>
      <c r="D542" s="318"/>
      <c r="E542" s="487"/>
      <c r="F542" s="492"/>
      <c r="G542" s="334"/>
      <c r="H542" s="455"/>
      <c r="I542" s="766"/>
      <c r="J542" s="456">
        <f t="shared" si="43"/>
        <v>0</v>
      </c>
      <c r="K542" s="779"/>
      <c r="L542" s="457">
        <f t="shared" si="44"/>
        <v>0</v>
      </c>
      <c r="M542" s="790">
        <f t="shared" si="45"/>
        <v>0</v>
      </c>
      <c r="N542" s="829">
        <f t="shared" si="45"/>
        <v>0</v>
      </c>
      <c r="O542" s="819"/>
      <c r="P542" s="167"/>
    </row>
    <row r="543" spans="1:29" ht="18.75" customHeight="1" x14ac:dyDescent="0.15">
      <c r="A543" s="149"/>
      <c r="B543" s="216"/>
      <c r="C543" s="217"/>
      <c r="D543" s="318"/>
      <c r="E543" s="487"/>
      <c r="F543" s="492"/>
      <c r="G543" s="334"/>
      <c r="H543" s="455"/>
      <c r="I543" s="766"/>
      <c r="J543" s="456">
        <f t="shared" si="43"/>
        <v>0</v>
      </c>
      <c r="K543" s="779"/>
      <c r="L543" s="457">
        <f t="shared" si="44"/>
        <v>0</v>
      </c>
      <c r="M543" s="790">
        <f t="shared" si="45"/>
        <v>0</v>
      </c>
      <c r="N543" s="829">
        <f t="shared" si="45"/>
        <v>0</v>
      </c>
      <c r="O543" s="819"/>
      <c r="P543" s="167"/>
    </row>
    <row r="544" spans="1:29" ht="18.75" customHeight="1" x14ac:dyDescent="0.15">
      <c r="A544" s="149"/>
      <c r="B544" s="216"/>
      <c r="C544" s="217"/>
      <c r="D544" s="318"/>
      <c r="E544" s="487"/>
      <c r="F544" s="492"/>
      <c r="G544" s="334"/>
      <c r="H544" s="455"/>
      <c r="I544" s="766"/>
      <c r="J544" s="456">
        <f t="shared" si="43"/>
        <v>0</v>
      </c>
      <c r="K544" s="779"/>
      <c r="L544" s="457">
        <f t="shared" si="44"/>
        <v>0</v>
      </c>
      <c r="M544" s="790">
        <f t="shared" si="45"/>
        <v>0</v>
      </c>
      <c r="N544" s="829">
        <f t="shared" si="45"/>
        <v>0</v>
      </c>
      <c r="O544" s="819"/>
      <c r="P544" s="167"/>
    </row>
    <row r="545" spans="1:16" ht="18.75" customHeight="1" x14ac:dyDescent="0.15">
      <c r="A545" s="149"/>
      <c r="B545" s="216"/>
      <c r="C545" s="217"/>
      <c r="D545" s="318"/>
      <c r="E545" s="487"/>
      <c r="F545" s="492"/>
      <c r="G545" s="334"/>
      <c r="H545" s="455"/>
      <c r="I545" s="766"/>
      <c r="J545" s="456">
        <f t="shared" si="43"/>
        <v>0</v>
      </c>
      <c r="K545" s="779"/>
      <c r="L545" s="457">
        <f t="shared" si="44"/>
        <v>0</v>
      </c>
      <c r="M545" s="790">
        <f t="shared" si="45"/>
        <v>0</v>
      </c>
      <c r="N545" s="829">
        <f t="shared" si="45"/>
        <v>0</v>
      </c>
      <c r="O545" s="819"/>
      <c r="P545" s="167"/>
    </row>
    <row r="546" spans="1:16" ht="18.75" customHeight="1" x14ac:dyDescent="0.15">
      <c r="A546" s="149"/>
      <c r="B546" s="216"/>
      <c r="C546" s="217"/>
      <c r="D546" s="318"/>
      <c r="E546" s="487"/>
      <c r="F546" s="492"/>
      <c r="G546" s="334"/>
      <c r="H546" s="455"/>
      <c r="I546" s="766"/>
      <c r="J546" s="456">
        <f t="shared" si="43"/>
        <v>0</v>
      </c>
      <c r="K546" s="779"/>
      <c r="L546" s="457">
        <f t="shared" si="44"/>
        <v>0</v>
      </c>
      <c r="M546" s="790">
        <f t="shared" si="45"/>
        <v>0</v>
      </c>
      <c r="N546" s="829">
        <f t="shared" si="45"/>
        <v>0</v>
      </c>
      <c r="O546" s="819"/>
      <c r="P546" s="167"/>
    </row>
    <row r="547" spans="1:16" ht="18.75" customHeight="1" x14ac:dyDescent="0.15">
      <c r="A547" s="149"/>
      <c r="B547" s="216"/>
      <c r="C547" s="217"/>
      <c r="D547" s="318"/>
      <c r="E547" s="487"/>
      <c r="F547" s="492"/>
      <c r="G547" s="334"/>
      <c r="H547" s="455"/>
      <c r="I547" s="766"/>
      <c r="J547" s="456">
        <f t="shared" si="43"/>
        <v>0</v>
      </c>
      <c r="K547" s="779"/>
      <c r="L547" s="457">
        <f t="shared" si="44"/>
        <v>0</v>
      </c>
      <c r="M547" s="790">
        <f t="shared" si="45"/>
        <v>0</v>
      </c>
      <c r="N547" s="829">
        <f t="shared" si="45"/>
        <v>0</v>
      </c>
      <c r="O547" s="819"/>
      <c r="P547" s="167"/>
    </row>
    <row r="548" spans="1:16" ht="18.75" customHeight="1" x14ac:dyDescent="0.15">
      <c r="A548" s="149"/>
      <c r="B548" s="216"/>
      <c r="C548" s="217"/>
      <c r="D548" s="318"/>
      <c r="E548" s="487"/>
      <c r="F548" s="492"/>
      <c r="G548" s="334"/>
      <c r="H548" s="455"/>
      <c r="I548" s="766"/>
      <c r="J548" s="456">
        <f t="shared" si="43"/>
        <v>0</v>
      </c>
      <c r="K548" s="779"/>
      <c r="L548" s="457">
        <f t="shared" si="44"/>
        <v>0</v>
      </c>
      <c r="M548" s="790">
        <f t="shared" si="45"/>
        <v>0</v>
      </c>
      <c r="N548" s="829">
        <f t="shared" si="45"/>
        <v>0</v>
      </c>
      <c r="O548" s="819"/>
      <c r="P548" s="167"/>
    </row>
    <row r="549" spans="1:16" ht="18.75" customHeight="1" x14ac:dyDescent="0.15">
      <c r="A549" s="149"/>
      <c r="B549" s="216"/>
      <c r="C549" s="217"/>
      <c r="D549" s="318"/>
      <c r="E549" s="487"/>
      <c r="F549" s="492"/>
      <c r="G549" s="334"/>
      <c r="H549" s="455"/>
      <c r="I549" s="766"/>
      <c r="J549" s="456">
        <f t="shared" si="43"/>
        <v>0</v>
      </c>
      <c r="K549" s="779"/>
      <c r="L549" s="457">
        <f t="shared" si="44"/>
        <v>0</v>
      </c>
      <c r="M549" s="790">
        <f t="shared" si="45"/>
        <v>0</v>
      </c>
      <c r="N549" s="829">
        <f t="shared" si="45"/>
        <v>0</v>
      </c>
      <c r="O549" s="819"/>
      <c r="P549" s="167"/>
    </row>
    <row r="550" spans="1:16" ht="18.75" customHeight="1" x14ac:dyDescent="0.15">
      <c r="A550" s="149"/>
      <c r="B550" s="216"/>
      <c r="C550" s="217"/>
      <c r="D550" s="318"/>
      <c r="E550" s="487"/>
      <c r="F550" s="492"/>
      <c r="G550" s="334"/>
      <c r="H550" s="455"/>
      <c r="I550" s="766"/>
      <c r="J550" s="456">
        <f t="shared" si="43"/>
        <v>0</v>
      </c>
      <c r="K550" s="779"/>
      <c r="L550" s="457">
        <f t="shared" si="44"/>
        <v>0</v>
      </c>
      <c r="M550" s="790">
        <f t="shared" si="45"/>
        <v>0</v>
      </c>
      <c r="N550" s="829">
        <f t="shared" si="45"/>
        <v>0</v>
      </c>
      <c r="O550" s="819"/>
      <c r="P550" s="167"/>
    </row>
    <row r="551" spans="1:16" ht="18.75" customHeight="1" x14ac:dyDescent="0.15">
      <c r="A551" s="149"/>
      <c r="B551" s="216"/>
      <c r="C551" s="217"/>
      <c r="D551" s="318"/>
      <c r="E551" s="487"/>
      <c r="F551" s="492"/>
      <c r="G551" s="334"/>
      <c r="H551" s="455"/>
      <c r="I551" s="766"/>
      <c r="J551" s="456">
        <f t="shared" si="43"/>
        <v>0</v>
      </c>
      <c r="K551" s="779"/>
      <c r="L551" s="457">
        <f t="shared" si="44"/>
        <v>0</v>
      </c>
      <c r="M551" s="790">
        <f t="shared" si="45"/>
        <v>0</v>
      </c>
      <c r="N551" s="829">
        <f t="shared" si="45"/>
        <v>0</v>
      </c>
      <c r="O551" s="819"/>
      <c r="P551" s="167"/>
    </row>
    <row r="552" spans="1:16" ht="18.75" customHeight="1" x14ac:dyDescent="0.15">
      <c r="A552" s="149"/>
      <c r="B552" s="216"/>
      <c r="C552" s="217"/>
      <c r="D552" s="318"/>
      <c r="E552" s="487"/>
      <c r="F552" s="493"/>
      <c r="G552" s="334"/>
      <c r="H552" s="455"/>
      <c r="I552" s="766"/>
      <c r="J552" s="456">
        <f t="shared" si="43"/>
        <v>0</v>
      </c>
      <c r="K552" s="779"/>
      <c r="L552" s="457">
        <f t="shared" si="44"/>
        <v>0</v>
      </c>
      <c r="M552" s="790">
        <f t="shared" si="45"/>
        <v>0</v>
      </c>
      <c r="N552" s="829">
        <f t="shared" si="45"/>
        <v>0</v>
      </c>
      <c r="O552" s="819"/>
      <c r="P552" s="167"/>
    </row>
    <row r="553" spans="1:16" ht="18.75" customHeight="1" x14ac:dyDescent="0.15">
      <c r="A553" s="149"/>
      <c r="B553" s="216"/>
      <c r="C553" s="217"/>
      <c r="D553" s="318"/>
      <c r="E553" s="487"/>
      <c r="F553" s="493"/>
      <c r="G553" s="334"/>
      <c r="H553" s="455"/>
      <c r="I553" s="766"/>
      <c r="J553" s="456">
        <f t="shared" si="43"/>
        <v>0</v>
      </c>
      <c r="K553" s="779"/>
      <c r="L553" s="457">
        <f t="shared" si="44"/>
        <v>0</v>
      </c>
      <c r="M553" s="790">
        <f t="shared" si="45"/>
        <v>0</v>
      </c>
      <c r="N553" s="829">
        <f t="shared" si="45"/>
        <v>0</v>
      </c>
      <c r="O553" s="819"/>
      <c r="P553" s="167"/>
    </row>
    <row r="554" spans="1:16" ht="18.75" customHeight="1" x14ac:dyDescent="0.15">
      <c r="A554" s="149"/>
      <c r="B554" s="216"/>
      <c r="C554" s="217"/>
      <c r="D554" s="318"/>
      <c r="E554" s="487"/>
      <c r="F554" s="493"/>
      <c r="G554" s="334"/>
      <c r="H554" s="455"/>
      <c r="I554" s="766"/>
      <c r="J554" s="456">
        <f t="shared" si="43"/>
        <v>0</v>
      </c>
      <c r="K554" s="779"/>
      <c r="L554" s="457">
        <f t="shared" si="44"/>
        <v>0</v>
      </c>
      <c r="M554" s="790">
        <f t="shared" si="45"/>
        <v>0</v>
      </c>
      <c r="N554" s="829">
        <f t="shared" si="45"/>
        <v>0</v>
      </c>
      <c r="O554" s="819"/>
      <c r="P554" s="167"/>
    </row>
    <row r="555" spans="1:16" ht="18.75" customHeight="1" x14ac:dyDescent="0.15">
      <c r="A555" s="149"/>
      <c r="B555" s="216"/>
      <c r="C555" s="217"/>
      <c r="D555" s="318"/>
      <c r="E555" s="487"/>
      <c r="F555" s="493"/>
      <c r="G555" s="334"/>
      <c r="H555" s="455"/>
      <c r="I555" s="766"/>
      <c r="J555" s="456">
        <f t="shared" si="43"/>
        <v>0</v>
      </c>
      <c r="K555" s="779"/>
      <c r="L555" s="457">
        <f t="shared" si="44"/>
        <v>0</v>
      </c>
      <c r="M555" s="790">
        <f t="shared" si="45"/>
        <v>0</v>
      </c>
      <c r="N555" s="829">
        <f t="shared" si="45"/>
        <v>0</v>
      </c>
      <c r="O555" s="819"/>
      <c r="P555" s="167"/>
    </row>
    <row r="556" spans="1:16" ht="18.75" customHeight="1" x14ac:dyDescent="0.15">
      <c r="A556" s="149"/>
      <c r="B556" s="216"/>
      <c r="C556" s="217"/>
      <c r="D556" s="318"/>
      <c r="E556" s="487"/>
      <c r="F556" s="493"/>
      <c r="G556" s="334"/>
      <c r="H556" s="455"/>
      <c r="I556" s="766"/>
      <c r="J556" s="456">
        <f t="shared" si="43"/>
        <v>0</v>
      </c>
      <c r="K556" s="779"/>
      <c r="L556" s="457">
        <f t="shared" si="44"/>
        <v>0</v>
      </c>
      <c r="M556" s="790">
        <f t="shared" si="45"/>
        <v>0</v>
      </c>
      <c r="N556" s="829">
        <f t="shared" si="45"/>
        <v>0</v>
      </c>
      <c r="O556" s="819"/>
      <c r="P556" s="167"/>
    </row>
    <row r="557" spans="1:16" ht="18.75" customHeight="1" x14ac:dyDescent="0.15">
      <c r="A557" s="149"/>
      <c r="B557" s="216"/>
      <c r="C557" s="217"/>
      <c r="D557" s="318"/>
      <c r="E557" s="487"/>
      <c r="F557" s="493"/>
      <c r="G557" s="334"/>
      <c r="H557" s="455"/>
      <c r="I557" s="766"/>
      <c r="J557" s="456">
        <f t="shared" si="43"/>
        <v>0</v>
      </c>
      <c r="K557" s="779"/>
      <c r="L557" s="457">
        <f t="shared" si="44"/>
        <v>0</v>
      </c>
      <c r="M557" s="790">
        <f t="shared" si="45"/>
        <v>0</v>
      </c>
      <c r="N557" s="829">
        <f t="shared" si="45"/>
        <v>0</v>
      </c>
      <c r="O557" s="819"/>
      <c r="P557" s="167"/>
    </row>
    <row r="558" spans="1:16" ht="18.75" customHeight="1" x14ac:dyDescent="0.15">
      <c r="A558" s="149"/>
      <c r="B558" s="216"/>
      <c r="C558" s="217"/>
      <c r="D558" s="318"/>
      <c r="E558" s="487"/>
      <c r="F558" s="493"/>
      <c r="G558" s="334"/>
      <c r="H558" s="455"/>
      <c r="I558" s="766"/>
      <c r="J558" s="456">
        <f t="shared" si="43"/>
        <v>0</v>
      </c>
      <c r="K558" s="779"/>
      <c r="L558" s="457">
        <f t="shared" si="44"/>
        <v>0</v>
      </c>
      <c r="M558" s="790">
        <f t="shared" si="45"/>
        <v>0</v>
      </c>
      <c r="N558" s="829">
        <f t="shared" si="45"/>
        <v>0</v>
      </c>
      <c r="O558" s="819"/>
      <c r="P558" s="167"/>
    </row>
    <row r="559" spans="1:16" ht="18.75" customHeight="1" x14ac:dyDescent="0.15">
      <c r="A559" s="149"/>
      <c r="B559" s="216"/>
      <c r="C559" s="217"/>
      <c r="D559" s="318"/>
      <c r="E559" s="487"/>
      <c r="F559" s="493"/>
      <c r="G559" s="334"/>
      <c r="H559" s="455"/>
      <c r="I559" s="766"/>
      <c r="J559" s="456">
        <f t="shared" si="43"/>
        <v>0</v>
      </c>
      <c r="K559" s="779"/>
      <c r="L559" s="457">
        <f t="shared" si="44"/>
        <v>0</v>
      </c>
      <c r="M559" s="790">
        <f t="shared" si="45"/>
        <v>0</v>
      </c>
      <c r="N559" s="829">
        <f t="shared" si="45"/>
        <v>0</v>
      </c>
      <c r="O559" s="819"/>
      <c r="P559" s="167"/>
    </row>
    <row r="560" spans="1:16" ht="18.75" customHeight="1" x14ac:dyDescent="0.15">
      <c r="A560" s="149"/>
      <c r="B560" s="216"/>
      <c r="C560" s="217"/>
      <c r="D560" s="318"/>
      <c r="E560" s="487"/>
      <c r="F560" s="493"/>
      <c r="G560" s="334"/>
      <c r="H560" s="455"/>
      <c r="I560" s="766"/>
      <c r="J560" s="456">
        <f t="shared" si="43"/>
        <v>0</v>
      </c>
      <c r="K560" s="779"/>
      <c r="L560" s="457">
        <f t="shared" si="44"/>
        <v>0</v>
      </c>
      <c r="M560" s="790">
        <f t="shared" si="45"/>
        <v>0</v>
      </c>
      <c r="N560" s="829">
        <f t="shared" si="45"/>
        <v>0</v>
      </c>
      <c r="O560" s="819"/>
      <c r="P560" s="167"/>
    </row>
    <row r="561" spans="1:29" ht="18.75" customHeight="1" x14ac:dyDescent="0.15">
      <c r="A561" s="149"/>
      <c r="B561" s="216"/>
      <c r="C561" s="217"/>
      <c r="D561" s="318"/>
      <c r="E561" s="487"/>
      <c r="F561" s="493"/>
      <c r="G561" s="334"/>
      <c r="H561" s="455"/>
      <c r="I561" s="766"/>
      <c r="J561" s="456">
        <f t="shared" si="43"/>
        <v>0</v>
      </c>
      <c r="K561" s="779"/>
      <c r="L561" s="457">
        <f t="shared" si="44"/>
        <v>0</v>
      </c>
      <c r="M561" s="790">
        <f t="shared" si="45"/>
        <v>0</v>
      </c>
      <c r="N561" s="829">
        <f t="shared" si="45"/>
        <v>0</v>
      </c>
      <c r="O561" s="819"/>
      <c r="P561" s="167"/>
    </row>
    <row r="562" spans="1:29" ht="18.75" customHeight="1" x14ac:dyDescent="0.15">
      <c r="A562" s="149"/>
      <c r="B562" s="216"/>
      <c r="C562" s="217"/>
      <c r="D562" s="318"/>
      <c r="E562" s="487"/>
      <c r="F562" s="493"/>
      <c r="G562" s="334"/>
      <c r="H562" s="455"/>
      <c r="I562" s="766"/>
      <c r="J562" s="456">
        <f t="shared" si="43"/>
        <v>0</v>
      </c>
      <c r="K562" s="779"/>
      <c r="L562" s="457">
        <f t="shared" si="44"/>
        <v>0</v>
      </c>
      <c r="M562" s="790">
        <f t="shared" si="45"/>
        <v>0</v>
      </c>
      <c r="N562" s="829">
        <f t="shared" si="45"/>
        <v>0</v>
      </c>
      <c r="O562" s="819"/>
      <c r="P562" s="167"/>
    </row>
    <row r="563" spans="1:29" s="135" customFormat="1" ht="18.75" customHeight="1" x14ac:dyDescent="0.15">
      <c r="A563" s="149"/>
      <c r="B563" s="216"/>
      <c r="C563" s="217"/>
      <c r="D563" s="318"/>
      <c r="E563" s="353" t="s">
        <v>418</v>
      </c>
      <c r="F563" s="182" t="s">
        <v>183</v>
      </c>
      <c r="G563" s="334"/>
      <c r="H563" s="455"/>
      <c r="I563" s="766"/>
      <c r="J563" s="459">
        <f>SUMIFS(J532:J562,D532:D562,"設備（部材）")</f>
        <v>0</v>
      </c>
      <c r="K563" s="779"/>
      <c r="L563" s="460">
        <f>SUMIFS(L532:L562,D532:D562,"設備（部材）")</f>
        <v>0</v>
      </c>
      <c r="M563" s="790"/>
      <c r="N563" s="831">
        <f>J563-L563</f>
        <v>0</v>
      </c>
      <c r="O563" s="819"/>
      <c r="Q563" s="134"/>
      <c r="R563" s="134"/>
      <c r="S563" s="134"/>
      <c r="T563" s="134"/>
      <c r="U563" s="134"/>
      <c r="V563" s="134"/>
      <c r="W563" s="134"/>
      <c r="X563" s="134"/>
      <c r="Y563" s="134"/>
      <c r="Z563" s="134"/>
      <c r="AA563" s="134"/>
      <c r="AB563" s="134"/>
      <c r="AC563" s="134"/>
    </row>
    <row r="564" spans="1:29" s="135" customFormat="1" ht="18.75" customHeight="1" x14ac:dyDescent="0.15">
      <c r="A564" s="149"/>
      <c r="B564" s="216"/>
      <c r="C564" s="217"/>
      <c r="D564" s="318"/>
      <c r="E564" s="353" t="s">
        <v>184</v>
      </c>
      <c r="F564" s="182" t="s">
        <v>183</v>
      </c>
      <c r="G564" s="334"/>
      <c r="H564" s="455"/>
      <c r="I564" s="766"/>
      <c r="J564" s="459">
        <f>SUMIFS(J532:J562,D532:D562,"工事")</f>
        <v>0</v>
      </c>
      <c r="K564" s="779"/>
      <c r="L564" s="460">
        <f>SUMIFS(L532:L562,D532:D562,"工事")</f>
        <v>0</v>
      </c>
      <c r="M564" s="790"/>
      <c r="N564" s="831">
        <f>J564-L564</f>
        <v>0</v>
      </c>
      <c r="O564" s="819"/>
      <c r="Q564" s="134"/>
      <c r="R564" s="134"/>
      <c r="S564" s="134"/>
      <c r="T564" s="134"/>
      <c r="U564" s="134"/>
      <c r="V564" s="134"/>
      <c r="W564" s="134"/>
      <c r="X564" s="134"/>
      <c r="Y564" s="134"/>
      <c r="Z564" s="134"/>
      <c r="AA564" s="134"/>
      <c r="AB564" s="134"/>
      <c r="AC564" s="134"/>
    </row>
    <row r="565" spans="1:29" s="135" customFormat="1" ht="18.75" customHeight="1" thickBot="1" x14ac:dyDescent="0.2">
      <c r="A565" s="149"/>
      <c r="B565" s="218"/>
      <c r="C565" s="219"/>
      <c r="D565" s="319"/>
      <c r="E565" s="354" t="s">
        <v>180</v>
      </c>
      <c r="F565" s="355" t="s">
        <v>181</v>
      </c>
      <c r="G565" s="345"/>
      <c r="H565" s="489"/>
      <c r="I565" s="774"/>
      <c r="J565" s="494">
        <f>J563+J564</f>
        <v>0</v>
      </c>
      <c r="K565" s="786"/>
      <c r="L565" s="495">
        <f>L563+L564</f>
        <v>0</v>
      </c>
      <c r="M565" s="804"/>
      <c r="N565" s="832">
        <f>J565-L565</f>
        <v>0</v>
      </c>
      <c r="O565" s="838"/>
      <c r="Q565" s="134"/>
      <c r="R565" s="134"/>
      <c r="S565" s="134"/>
      <c r="T565" s="134"/>
      <c r="U565" s="134"/>
      <c r="V565" s="134"/>
      <c r="W565" s="134"/>
      <c r="X565" s="134"/>
      <c r="Y565" s="134"/>
      <c r="Z565" s="134"/>
      <c r="AA565" s="134"/>
      <c r="AB565" s="134"/>
      <c r="AC565" s="134"/>
    </row>
    <row r="566" spans="1:29" ht="18.75" customHeight="1" x14ac:dyDescent="0.15">
      <c r="A566" s="149"/>
      <c r="B566" s="183"/>
      <c r="C566" s="184"/>
      <c r="D566" s="316"/>
      <c r="E566" s="487"/>
      <c r="F566" s="492" t="s">
        <v>182</v>
      </c>
      <c r="G566" s="334"/>
      <c r="H566" s="455"/>
      <c r="I566" s="766"/>
      <c r="J566" s="456"/>
      <c r="K566" s="779"/>
      <c r="L566" s="457"/>
      <c r="M566" s="790"/>
      <c r="N566" s="829"/>
      <c r="O566" s="819"/>
      <c r="P566" s="167"/>
    </row>
    <row r="567" spans="1:29" ht="18.75" customHeight="1" x14ac:dyDescent="0.15">
      <c r="A567" s="149"/>
      <c r="B567" s="216"/>
      <c r="C567" s="217"/>
      <c r="D567" s="318"/>
      <c r="E567" s="487"/>
      <c r="F567" s="493"/>
      <c r="G567" s="334"/>
      <c r="H567" s="455"/>
      <c r="I567" s="766"/>
      <c r="J567" s="456">
        <f t="shared" ref="J567:J597" si="46">ROUNDDOWN(H567*I567,0)</f>
        <v>0</v>
      </c>
      <c r="K567" s="779"/>
      <c r="L567" s="457">
        <f t="shared" ref="L567:L597" si="47">ROUNDDOWN(H567*K567,0)</f>
        <v>0</v>
      </c>
      <c r="M567" s="790">
        <f>I567-K567</f>
        <v>0</v>
      </c>
      <c r="N567" s="829">
        <f>J567-L567</f>
        <v>0</v>
      </c>
      <c r="O567" s="819"/>
      <c r="P567" s="167"/>
    </row>
    <row r="568" spans="1:29" ht="18.75" customHeight="1" x14ac:dyDescent="0.15">
      <c r="A568" s="149"/>
      <c r="B568" s="216"/>
      <c r="C568" s="217"/>
      <c r="D568" s="318"/>
      <c r="E568" s="487"/>
      <c r="F568" s="493"/>
      <c r="G568" s="334"/>
      <c r="H568" s="455"/>
      <c r="I568" s="766"/>
      <c r="J568" s="456">
        <f t="shared" si="46"/>
        <v>0</v>
      </c>
      <c r="K568" s="779"/>
      <c r="L568" s="457">
        <f t="shared" si="47"/>
        <v>0</v>
      </c>
      <c r="M568" s="790">
        <f t="shared" ref="M568:N597" si="48">I568-K568</f>
        <v>0</v>
      </c>
      <c r="N568" s="829">
        <f t="shared" si="48"/>
        <v>0</v>
      </c>
      <c r="O568" s="819"/>
      <c r="P568" s="167"/>
    </row>
    <row r="569" spans="1:29" ht="18.75" customHeight="1" x14ac:dyDescent="0.15">
      <c r="A569" s="149"/>
      <c r="B569" s="216"/>
      <c r="C569" s="217"/>
      <c r="D569" s="318"/>
      <c r="E569" s="487"/>
      <c r="F569" s="492"/>
      <c r="G569" s="334"/>
      <c r="H569" s="455"/>
      <c r="I569" s="766"/>
      <c r="J569" s="456">
        <f t="shared" si="46"/>
        <v>0</v>
      </c>
      <c r="K569" s="779"/>
      <c r="L569" s="457">
        <f t="shared" si="47"/>
        <v>0</v>
      </c>
      <c r="M569" s="790">
        <f t="shared" si="48"/>
        <v>0</v>
      </c>
      <c r="N569" s="829">
        <f t="shared" si="48"/>
        <v>0</v>
      </c>
      <c r="O569" s="819"/>
      <c r="P569" s="167"/>
    </row>
    <row r="570" spans="1:29" ht="18.75" customHeight="1" x14ac:dyDescent="0.15">
      <c r="A570" s="149"/>
      <c r="B570" s="216"/>
      <c r="C570" s="217"/>
      <c r="D570" s="318"/>
      <c r="E570" s="487"/>
      <c r="F570" s="492"/>
      <c r="G570" s="334"/>
      <c r="H570" s="455"/>
      <c r="I570" s="766"/>
      <c r="J570" s="456">
        <f t="shared" si="46"/>
        <v>0</v>
      </c>
      <c r="K570" s="779"/>
      <c r="L570" s="457">
        <f t="shared" si="47"/>
        <v>0</v>
      </c>
      <c r="M570" s="790">
        <f t="shared" si="48"/>
        <v>0</v>
      </c>
      <c r="N570" s="829">
        <f t="shared" si="48"/>
        <v>0</v>
      </c>
      <c r="O570" s="819"/>
      <c r="P570" s="167"/>
    </row>
    <row r="571" spans="1:29" ht="18.75" customHeight="1" x14ac:dyDescent="0.15">
      <c r="A571" s="149"/>
      <c r="B571" s="216"/>
      <c r="C571" s="217"/>
      <c r="D571" s="318"/>
      <c r="E571" s="487"/>
      <c r="F571" s="492"/>
      <c r="G571" s="334"/>
      <c r="H571" s="455"/>
      <c r="I571" s="766"/>
      <c r="J571" s="456">
        <f t="shared" si="46"/>
        <v>0</v>
      </c>
      <c r="K571" s="779"/>
      <c r="L571" s="457">
        <f t="shared" si="47"/>
        <v>0</v>
      </c>
      <c r="M571" s="790">
        <f t="shared" si="48"/>
        <v>0</v>
      </c>
      <c r="N571" s="829">
        <f t="shared" si="48"/>
        <v>0</v>
      </c>
      <c r="O571" s="819"/>
      <c r="P571" s="167"/>
    </row>
    <row r="572" spans="1:29" ht="18.75" customHeight="1" x14ac:dyDescent="0.15">
      <c r="A572" s="149"/>
      <c r="B572" s="216"/>
      <c r="C572" s="217"/>
      <c r="D572" s="318"/>
      <c r="E572" s="487"/>
      <c r="F572" s="492"/>
      <c r="G572" s="334"/>
      <c r="H572" s="455"/>
      <c r="I572" s="766"/>
      <c r="J572" s="456">
        <f t="shared" si="46"/>
        <v>0</v>
      </c>
      <c r="K572" s="779"/>
      <c r="L572" s="457">
        <f t="shared" si="47"/>
        <v>0</v>
      </c>
      <c r="M572" s="790">
        <f t="shared" si="48"/>
        <v>0</v>
      </c>
      <c r="N572" s="829">
        <f t="shared" si="48"/>
        <v>0</v>
      </c>
      <c r="O572" s="819"/>
      <c r="P572" s="167"/>
    </row>
    <row r="573" spans="1:29" ht="18.75" customHeight="1" x14ac:dyDescent="0.15">
      <c r="A573" s="149"/>
      <c r="B573" s="216"/>
      <c r="C573" s="217"/>
      <c r="D573" s="318"/>
      <c r="E573" s="487"/>
      <c r="F573" s="492"/>
      <c r="G573" s="334"/>
      <c r="H573" s="455"/>
      <c r="I573" s="766"/>
      <c r="J573" s="456">
        <f t="shared" si="46"/>
        <v>0</v>
      </c>
      <c r="K573" s="779"/>
      <c r="L573" s="457">
        <f t="shared" si="47"/>
        <v>0</v>
      </c>
      <c r="M573" s="790">
        <f t="shared" si="48"/>
        <v>0</v>
      </c>
      <c r="N573" s="829">
        <f t="shared" si="48"/>
        <v>0</v>
      </c>
      <c r="O573" s="819"/>
      <c r="P573" s="167"/>
    </row>
    <row r="574" spans="1:29" ht="18.75" customHeight="1" x14ac:dyDescent="0.15">
      <c r="A574" s="149"/>
      <c r="B574" s="216"/>
      <c r="C574" s="217"/>
      <c r="D574" s="318"/>
      <c r="E574" s="487"/>
      <c r="F574" s="492"/>
      <c r="G574" s="334"/>
      <c r="H574" s="455"/>
      <c r="I574" s="766"/>
      <c r="J574" s="456">
        <f t="shared" si="46"/>
        <v>0</v>
      </c>
      <c r="K574" s="779"/>
      <c r="L574" s="457">
        <f t="shared" si="47"/>
        <v>0</v>
      </c>
      <c r="M574" s="790">
        <f t="shared" si="48"/>
        <v>0</v>
      </c>
      <c r="N574" s="829">
        <f t="shared" si="48"/>
        <v>0</v>
      </c>
      <c r="O574" s="819"/>
      <c r="P574" s="167"/>
    </row>
    <row r="575" spans="1:29" ht="18.75" customHeight="1" x14ac:dyDescent="0.15">
      <c r="A575" s="149"/>
      <c r="B575" s="216"/>
      <c r="C575" s="217"/>
      <c r="D575" s="318"/>
      <c r="E575" s="487"/>
      <c r="F575" s="492"/>
      <c r="G575" s="334"/>
      <c r="H575" s="455"/>
      <c r="I575" s="766"/>
      <c r="J575" s="456">
        <f t="shared" si="46"/>
        <v>0</v>
      </c>
      <c r="K575" s="779"/>
      <c r="L575" s="457">
        <f t="shared" si="47"/>
        <v>0</v>
      </c>
      <c r="M575" s="790">
        <f t="shared" si="48"/>
        <v>0</v>
      </c>
      <c r="N575" s="829">
        <f t="shared" si="48"/>
        <v>0</v>
      </c>
      <c r="O575" s="819"/>
      <c r="P575" s="167"/>
    </row>
    <row r="576" spans="1:29" ht="18.75" customHeight="1" x14ac:dyDescent="0.15">
      <c r="A576" s="149"/>
      <c r="B576" s="216"/>
      <c r="C576" s="217"/>
      <c r="D576" s="318"/>
      <c r="E576" s="487"/>
      <c r="F576" s="492"/>
      <c r="G576" s="334"/>
      <c r="H576" s="455"/>
      <c r="I576" s="766"/>
      <c r="J576" s="456">
        <f t="shared" si="46"/>
        <v>0</v>
      </c>
      <c r="K576" s="779"/>
      <c r="L576" s="457">
        <f t="shared" si="47"/>
        <v>0</v>
      </c>
      <c r="M576" s="790">
        <f t="shared" si="48"/>
        <v>0</v>
      </c>
      <c r="N576" s="829">
        <f t="shared" si="48"/>
        <v>0</v>
      </c>
      <c r="O576" s="819"/>
      <c r="P576" s="167"/>
    </row>
    <row r="577" spans="1:16" ht="18.75" customHeight="1" x14ac:dyDescent="0.15">
      <c r="A577" s="149"/>
      <c r="B577" s="216"/>
      <c r="C577" s="217"/>
      <c r="D577" s="318"/>
      <c r="E577" s="487"/>
      <c r="F577" s="492"/>
      <c r="G577" s="334"/>
      <c r="H577" s="455"/>
      <c r="I577" s="766"/>
      <c r="J577" s="456">
        <f t="shared" si="46"/>
        <v>0</v>
      </c>
      <c r="K577" s="779"/>
      <c r="L577" s="457">
        <f t="shared" si="47"/>
        <v>0</v>
      </c>
      <c r="M577" s="790">
        <f t="shared" si="48"/>
        <v>0</v>
      </c>
      <c r="N577" s="829">
        <f t="shared" si="48"/>
        <v>0</v>
      </c>
      <c r="O577" s="819"/>
      <c r="P577" s="167"/>
    </row>
    <row r="578" spans="1:16" ht="18.75" customHeight="1" x14ac:dyDescent="0.15">
      <c r="A578" s="149"/>
      <c r="B578" s="216"/>
      <c r="C578" s="217"/>
      <c r="D578" s="318"/>
      <c r="E578" s="487"/>
      <c r="F578" s="492"/>
      <c r="G578" s="334"/>
      <c r="H578" s="455"/>
      <c r="I578" s="766"/>
      <c r="J578" s="456">
        <f t="shared" si="46"/>
        <v>0</v>
      </c>
      <c r="K578" s="779"/>
      <c r="L578" s="457">
        <f t="shared" si="47"/>
        <v>0</v>
      </c>
      <c r="M578" s="790">
        <f t="shared" si="48"/>
        <v>0</v>
      </c>
      <c r="N578" s="829">
        <f t="shared" si="48"/>
        <v>0</v>
      </c>
      <c r="O578" s="819"/>
      <c r="P578" s="167"/>
    </row>
    <row r="579" spans="1:16" ht="18.75" customHeight="1" x14ac:dyDescent="0.15">
      <c r="A579" s="149"/>
      <c r="B579" s="216"/>
      <c r="C579" s="217"/>
      <c r="D579" s="318"/>
      <c r="E579" s="487"/>
      <c r="F579" s="492"/>
      <c r="G579" s="334"/>
      <c r="H579" s="455"/>
      <c r="I579" s="766"/>
      <c r="J579" s="456">
        <f t="shared" si="46"/>
        <v>0</v>
      </c>
      <c r="K579" s="779"/>
      <c r="L579" s="457">
        <f t="shared" si="47"/>
        <v>0</v>
      </c>
      <c r="M579" s="790">
        <f t="shared" si="48"/>
        <v>0</v>
      </c>
      <c r="N579" s="829">
        <f t="shared" si="48"/>
        <v>0</v>
      </c>
      <c r="O579" s="819"/>
      <c r="P579" s="167"/>
    </row>
    <row r="580" spans="1:16" ht="18.75" customHeight="1" x14ac:dyDescent="0.15">
      <c r="A580" s="149"/>
      <c r="B580" s="216"/>
      <c r="C580" s="217"/>
      <c r="D580" s="318"/>
      <c r="E580" s="487"/>
      <c r="F580" s="492"/>
      <c r="G580" s="334"/>
      <c r="H580" s="455"/>
      <c r="I580" s="766"/>
      <c r="J580" s="456">
        <f t="shared" si="46"/>
        <v>0</v>
      </c>
      <c r="K580" s="779"/>
      <c r="L580" s="457">
        <f t="shared" si="47"/>
        <v>0</v>
      </c>
      <c r="M580" s="790">
        <f t="shared" si="48"/>
        <v>0</v>
      </c>
      <c r="N580" s="829">
        <f t="shared" si="48"/>
        <v>0</v>
      </c>
      <c r="O580" s="819"/>
      <c r="P580" s="167"/>
    </row>
    <row r="581" spans="1:16" ht="18.75" customHeight="1" x14ac:dyDescent="0.15">
      <c r="A581" s="149"/>
      <c r="B581" s="216"/>
      <c r="C581" s="217"/>
      <c r="D581" s="318"/>
      <c r="E581" s="487"/>
      <c r="F581" s="492"/>
      <c r="G581" s="334"/>
      <c r="H581" s="455"/>
      <c r="I581" s="766"/>
      <c r="J581" s="456">
        <f t="shared" si="46"/>
        <v>0</v>
      </c>
      <c r="K581" s="779"/>
      <c r="L581" s="457">
        <f t="shared" si="47"/>
        <v>0</v>
      </c>
      <c r="M581" s="790">
        <f t="shared" si="48"/>
        <v>0</v>
      </c>
      <c r="N581" s="829">
        <f t="shared" si="48"/>
        <v>0</v>
      </c>
      <c r="O581" s="819"/>
      <c r="P581" s="167"/>
    </row>
    <row r="582" spans="1:16" ht="18.75" customHeight="1" x14ac:dyDescent="0.15">
      <c r="A582" s="149"/>
      <c r="B582" s="216"/>
      <c r="C582" s="217"/>
      <c r="D582" s="318"/>
      <c r="E582" s="487"/>
      <c r="F582" s="492"/>
      <c r="G582" s="334"/>
      <c r="H582" s="455"/>
      <c r="I582" s="766"/>
      <c r="J582" s="456">
        <f t="shared" si="46"/>
        <v>0</v>
      </c>
      <c r="K582" s="779"/>
      <c r="L582" s="457">
        <f t="shared" si="47"/>
        <v>0</v>
      </c>
      <c r="M582" s="790">
        <f t="shared" si="48"/>
        <v>0</v>
      </c>
      <c r="N582" s="829">
        <f t="shared" si="48"/>
        <v>0</v>
      </c>
      <c r="O582" s="819"/>
      <c r="P582" s="167"/>
    </row>
    <row r="583" spans="1:16" ht="18.75" customHeight="1" x14ac:dyDescent="0.15">
      <c r="A583" s="149"/>
      <c r="B583" s="216"/>
      <c r="C583" s="217"/>
      <c r="D583" s="318"/>
      <c r="E583" s="487"/>
      <c r="F583" s="492"/>
      <c r="G583" s="334"/>
      <c r="H583" s="455"/>
      <c r="I583" s="766"/>
      <c r="J583" s="456">
        <f t="shared" si="46"/>
        <v>0</v>
      </c>
      <c r="K583" s="779"/>
      <c r="L583" s="457">
        <f t="shared" si="47"/>
        <v>0</v>
      </c>
      <c r="M583" s="790">
        <f t="shared" si="48"/>
        <v>0</v>
      </c>
      <c r="N583" s="829">
        <f t="shared" si="48"/>
        <v>0</v>
      </c>
      <c r="O583" s="819"/>
      <c r="P583" s="167"/>
    </row>
    <row r="584" spans="1:16" ht="18.75" customHeight="1" x14ac:dyDescent="0.15">
      <c r="A584" s="149"/>
      <c r="B584" s="216"/>
      <c r="C584" s="217"/>
      <c r="D584" s="318"/>
      <c r="E584" s="487"/>
      <c r="F584" s="492"/>
      <c r="G584" s="334"/>
      <c r="H584" s="455"/>
      <c r="I584" s="766"/>
      <c r="J584" s="456">
        <f t="shared" si="46"/>
        <v>0</v>
      </c>
      <c r="K584" s="779"/>
      <c r="L584" s="457">
        <f t="shared" si="47"/>
        <v>0</v>
      </c>
      <c r="M584" s="790">
        <f t="shared" si="48"/>
        <v>0</v>
      </c>
      <c r="N584" s="829">
        <f t="shared" si="48"/>
        <v>0</v>
      </c>
      <c r="O584" s="819"/>
      <c r="P584" s="167"/>
    </row>
    <row r="585" spans="1:16" ht="18.75" customHeight="1" x14ac:dyDescent="0.15">
      <c r="A585" s="149"/>
      <c r="B585" s="216"/>
      <c r="C585" s="217"/>
      <c r="D585" s="318"/>
      <c r="E585" s="487"/>
      <c r="F585" s="492"/>
      <c r="G585" s="334"/>
      <c r="H585" s="455"/>
      <c r="I585" s="766"/>
      <c r="J585" s="456">
        <f t="shared" si="46"/>
        <v>0</v>
      </c>
      <c r="K585" s="779"/>
      <c r="L585" s="457">
        <f t="shared" si="47"/>
        <v>0</v>
      </c>
      <c r="M585" s="790">
        <f t="shared" si="48"/>
        <v>0</v>
      </c>
      <c r="N585" s="829">
        <f t="shared" si="48"/>
        <v>0</v>
      </c>
      <c r="O585" s="819"/>
      <c r="P585" s="167"/>
    </row>
    <row r="586" spans="1:16" ht="18.75" customHeight="1" x14ac:dyDescent="0.15">
      <c r="A586" s="149"/>
      <c r="B586" s="216"/>
      <c r="C586" s="217"/>
      <c r="D586" s="318"/>
      <c r="E586" s="487"/>
      <c r="F586" s="492"/>
      <c r="G586" s="334"/>
      <c r="H586" s="455"/>
      <c r="I586" s="766"/>
      <c r="J586" s="456">
        <f t="shared" si="46"/>
        <v>0</v>
      </c>
      <c r="K586" s="779"/>
      <c r="L586" s="457">
        <f t="shared" si="47"/>
        <v>0</v>
      </c>
      <c r="M586" s="790">
        <f t="shared" si="48"/>
        <v>0</v>
      </c>
      <c r="N586" s="829">
        <f t="shared" si="48"/>
        <v>0</v>
      </c>
      <c r="O586" s="819"/>
      <c r="P586" s="167"/>
    </row>
    <row r="587" spans="1:16" ht="18.75" customHeight="1" x14ac:dyDescent="0.15">
      <c r="A587" s="149"/>
      <c r="B587" s="216"/>
      <c r="C587" s="217"/>
      <c r="D587" s="318"/>
      <c r="E587" s="487"/>
      <c r="F587" s="493"/>
      <c r="G587" s="334"/>
      <c r="H587" s="455"/>
      <c r="I587" s="766"/>
      <c r="J587" s="456">
        <f t="shared" si="46"/>
        <v>0</v>
      </c>
      <c r="K587" s="779"/>
      <c r="L587" s="457">
        <f t="shared" si="47"/>
        <v>0</v>
      </c>
      <c r="M587" s="790">
        <f t="shared" si="48"/>
        <v>0</v>
      </c>
      <c r="N587" s="829">
        <f t="shared" si="48"/>
        <v>0</v>
      </c>
      <c r="O587" s="819"/>
      <c r="P587" s="167"/>
    </row>
    <row r="588" spans="1:16" ht="18.75" customHeight="1" x14ac:dyDescent="0.15">
      <c r="A588" s="149"/>
      <c r="B588" s="216"/>
      <c r="C588" s="217"/>
      <c r="D588" s="318"/>
      <c r="E588" s="487"/>
      <c r="F588" s="493"/>
      <c r="G588" s="334"/>
      <c r="H588" s="455"/>
      <c r="I588" s="766"/>
      <c r="J588" s="456">
        <f t="shared" si="46"/>
        <v>0</v>
      </c>
      <c r="K588" s="779"/>
      <c r="L588" s="457">
        <f t="shared" si="47"/>
        <v>0</v>
      </c>
      <c r="M588" s="790">
        <f t="shared" si="48"/>
        <v>0</v>
      </c>
      <c r="N588" s="829">
        <f t="shared" si="48"/>
        <v>0</v>
      </c>
      <c r="O588" s="819"/>
      <c r="P588" s="167"/>
    </row>
    <row r="589" spans="1:16" ht="18.75" customHeight="1" x14ac:dyDescent="0.15">
      <c r="A589" s="149"/>
      <c r="B589" s="216"/>
      <c r="C589" s="217"/>
      <c r="D589" s="318"/>
      <c r="E589" s="487"/>
      <c r="F589" s="493"/>
      <c r="G589" s="334"/>
      <c r="H589" s="455"/>
      <c r="I589" s="766"/>
      <c r="J589" s="456">
        <f t="shared" si="46"/>
        <v>0</v>
      </c>
      <c r="K589" s="779"/>
      <c r="L589" s="457">
        <f t="shared" si="47"/>
        <v>0</v>
      </c>
      <c r="M589" s="790">
        <f t="shared" si="48"/>
        <v>0</v>
      </c>
      <c r="N589" s="829">
        <f t="shared" si="48"/>
        <v>0</v>
      </c>
      <c r="O589" s="819"/>
      <c r="P589" s="167"/>
    </row>
    <row r="590" spans="1:16" ht="18.75" customHeight="1" x14ac:dyDescent="0.15">
      <c r="A590" s="149"/>
      <c r="B590" s="216"/>
      <c r="C590" s="217"/>
      <c r="D590" s="318"/>
      <c r="E590" s="487"/>
      <c r="F590" s="493"/>
      <c r="G590" s="334"/>
      <c r="H590" s="455"/>
      <c r="I590" s="766"/>
      <c r="J590" s="456">
        <f t="shared" si="46"/>
        <v>0</v>
      </c>
      <c r="K590" s="779"/>
      <c r="L590" s="457">
        <f t="shared" si="47"/>
        <v>0</v>
      </c>
      <c r="M590" s="790">
        <f t="shared" si="48"/>
        <v>0</v>
      </c>
      <c r="N590" s="829">
        <f t="shared" si="48"/>
        <v>0</v>
      </c>
      <c r="O590" s="819"/>
      <c r="P590" s="167"/>
    </row>
    <row r="591" spans="1:16" ht="18.75" customHeight="1" x14ac:dyDescent="0.15">
      <c r="A591" s="149"/>
      <c r="B591" s="216"/>
      <c r="C591" s="217"/>
      <c r="D591" s="318"/>
      <c r="E591" s="487"/>
      <c r="F591" s="493"/>
      <c r="G591" s="334"/>
      <c r="H591" s="455"/>
      <c r="I591" s="766"/>
      <c r="J591" s="456">
        <f t="shared" si="46"/>
        <v>0</v>
      </c>
      <c r="K591" s="779"/>
      <c r="L591" s="457">
        <f t="shared" si="47"/>
        <v>0</v>
      </c>
      <c r="M591" s="790">
        <f t="shared" si="48"/>
        <v>0</v>
      </c>
      <c r="N591" s="829">
        <f t="shared" si="48"/>
        <v>0</v>
      </c>
      <c r="O591" s="819"/>
      <c r="P591" s="167"/>
    </row>
    <row r="592" spans="1:16" ht="18.75" customHeight="1" x14ac:dyDescent="0.15">
      <c r="A592" s="149"/>
      <c r="B592" s="216"/>
      <c r="C592" s="217"/>
      <c r="D592" s="318"/>
      <c r="E592" s="487"/>
      <c r="F592" s="493"/>
      <c r="G592" s="334"/>
      <c r="H592" s="455"/>
      <c r="I592" s="766"/>
      <c r="J592" s="456">
        <f t="shared" si="46"/>
        <v>0</v>
      </c>
      <c r="K592" s="779"/>
      <c r="L592" s="457">
        <f t="shared" si="47"/>
        <v>0</v>
      </c>
      <c r="M592" s="790">
        <f t="shared" si="48"/>
        <v>0</v>
      </c>
      <c r="N592" s="829">
        <f t="shared" si="48"/>
        <v>0</v>
      </c>
      <c r="O592" s="819"/>
      <c r="P592" s="167"/>
    </row>
    <row r="593" spans="1:29" ht="18.75" customHeight="1" x14ac:dyDescent="0.15">
      <c r="A593" s="149"/>
      <c r="B593" s="216"/>
      <c r="C593" s="217"/>
      <c r="D593" s="318"/>
      <c r="E593" s="487"/>
      <c r="F593" s="493"/>
      <c r="G593" s="334"/>
      <c r="H593" s="455"/>
      <c r="I593" s="766"/>
      <c r="J593" s="456">
        <f t="shared" si="46"/>
        <v>0</v>
      </c>
      <c r="K593" s="779"/>
      <c r="L593" s="457">
        <f t="shared" si="47"/>
        <v>0</v>
      </c>
      <c r="M593" s="790">
        <f t="shared" si="48"/>
        <v>0</v>
      </c>
      <c r="N593" s="829">
        <f t="shared" si="48"/>
        <v>0</v>
      </c>
      <c r="O593" s="819"/>
      <c r="P593" s="167"/>
    </row>
    <row r="594" spans="1:29" ht="18.75" customHeight="1" x14ac:dyDescent="0.15">
      <c r="A594" s="149"/>
      <c r="B594" s="216"/>
      <c r="C594" s="217"/>
      <c r="D594" s="318"/>
      <c r="E594" s="487"/>
      <c r="F594" s="493"/>
      <c r="G594" s="334"/>
      <c r="H594" s="455"/>
      <c r="I594" s="766"/>
      <c r="J594" s="456">
        <f t="shared" si="46"/>
        <v>0</v>
      </c>
      <c r="K594" s="779"/>
      <c r="L594" s="457">
        <f t="shared" si="47"/>
        <v>0</v>
      </c>
      <c r="M594" s="790">
        <f t="shared" si="48"/>
        <v>0</v>
      </c>
      <c r="N594" s="829">
        <f t="shared" si="48"/>
        <v>0</v>
      </c>
      <c r="O594" s="819"/>
      <c r="P594" s="167"/>
    </row>
    <row r="595" spans="1:29" ht="18.75" customHeight="1" x14ac:dyDescent="0.15">
      <c r="A595" s="149"/>
      <c r="B595" s="216"/>
      <c r="C595" s="217"/>
      <c r="D595" s="318"/>
      <c r="E595" s="487"/>
      <c r="F595" s="493"/>
      <c r="G595" s="334"/>
      <c r="H595" s="455"/>
      <c r="I595" s="766"/>
      <c r="J595" s="456">
        <f t="shared" si="46"/>
        <v>0</v>
      </c>
      <c r="K595" s="779"/>
      <c r="L595" s="457">
        <f t="shared" si="47"/>
        <v>0</v>
      </c>
      <c r="M595" s="790">
        <f t="shared" si="48"/>
        <v>0</v>
      </c>
      <c r="N595" s="829">
        <f t="shared" si="48"/>
        <v>0</v>
      </c>
      <c r="O595" s="819"/>
      <c r="P595" s="167"/>
    </row>
    <row r="596" spans="1:29" ht="18.75" customHeight="1" x14ac:dyDescent="0.15">
      <c r="A596" s="149"/>
      <c r="B596" s="216"/>
      <c r="C596" s="217"/>
      <c r="D596" s="318"/>
      <c r="E596" s="487"/>
      <c r="F596" s="493"/>
      <c r="G596" s="334"/>
      <c r="H596" s="455"/>
      <c r="I596" s="766"/>
      <c r="J596" s="456">
        <f t="shared" si="46"/>
        <v>0</v>
      </c>
      <c r="K596" s="779"/>
      <c r="L596" s="457">
        <f t="shared" si="47"/>
        <v>0</v>
      </c>
      <c r="M596" s="790">
        <f t="shared" si="48"/>
        <v>0</v>
      </c>
      <c r="N596" s="829">
        <f t="shared" si="48"/>
        <v>0</v>
      </c>
      <c r="O596" s="819"/>
      <c r="P596" s="167"/>
    </row>
    <row r="597" spans="1:29" ht="18.75" customHeight="1" x14ac:dyDescent="0.15">
      <c r="A597" s="149"/>
      <c r="B597" s="216"/>
      <c r="C597" s="217"/>
      <c r="D597" s="318"/>
      <c r="E597" s="487"/>
      <c r="F597" s="493"/>
      <c r="G597" s="334"/>
      <c r="H597" s="455"/>
      <c r="I597" s="766"/>
      <c r="J597" s="456">
        <f t="shared" si="46"/>
        <v>0</v>
      </c>
      <c r="K597" s="779"/>
      <c r="L597" s="457">
        <f t="shared" si="47"/>
        <v>0</v>
      </c>
      <c r="M597" s="790">
        <f t="shared" si="48"/>
        <v>0</v>
      </c>
      <c r="N597" s="829">
        <f t="shared" si="48"/>
        <v>0</v>
      </c>
      <c r="O597" s="819"/>
      <c r="P597" s="167"/>
    </row>
    <row r="598" spans="1:29" s="135" customFormat="1" ht="18.75" customHeight="1" x14ac:dyDescent="0.15">
      <c r="A598" s="149"/>
      <c r="B598" s="216"/>
      <c r="C598" s="217"/>
      <c r="D598" s="318"/>
      <c r="E598" s="353" t="s">
        <v>418</v>
      </c>
      <c r="F598" s="182" t="s">
        <v>183</v>
      </c>
      <c r="G598" s="334"/>
      <c r="H598" s="455"/>
      <c r="I598" s="766"/>
      <c r="J598" s="459">
        <f>SUMIFS(J567:J597,D567:D597,"設備（部材）")</f>
        <v>0</v>
      </c>
      <c r="K598" s="779"/>
      <c r="L598" s="460">
        <f>SUMIFS(L567:L597,D567:D597,"設備（部材）")</f>
        <v>0</v>
      </c>
      <c r="M598" s="790"/>
      <c r="N598" s="831">
        <f>J598-L598</f>
        <v>0</v>
      </c>
      <c r="O598" s="819"/>
      <c r="Q598" s="134"/>
      <c r="R598" s="134"/>
      <c r="S598" s="134"/>
      <c r="T598" s="134"/>
      <c r="U598" s="134"/>
      <c r="V598" s="134"/>
      <c r="W598" s="134"/>
      <c r="X598" s="134"/>
      <c r="Y598" s="134"/>
      <c r="Z598" s="134"/>
      <c r="AA598" s="134"/>
      <c r="AB598" s="134"/>
      <c r="AC598" s="134"/>
    </row>
    <row r="599" spans="1:29" s="135" customFormat="1" ht="18.75" customHeight="1" x14ac:dyDescent="0.15">
      <c r="A599" s="149"/>
      <c r="B599" s="216"/>
      <c r="C599" s="217"/>
      <c r="D599" s="318"/>
      <c r="E599" s="353" t="s">
        <v>184</v>
      </c>
      <c r="F599" s="182" t="s">
        <v>183</v>
      </c>
      <c r="G599" s="334"/>
      <c r="H599" s="455"/>
      <c r="I599" s="766"/>
      <c r="J599" s="459">
        <f>SUMIFS(J567:J597,D567:D597,"工事")</f>
        <v>0</v>
      </c>
      <c r="K599" s="779"/>
      <c r="L599" s="460">
        <f>SUMIFS(L567:L597,D567:D597,"工事")</f>
        <v>0</v>
      </c>
      <c r="M599" s="790"/>
      <c r="N599" s="831">
        <f>J599-L599</f>
        <v>0</v>
      </c>
      <c r="O599" s="819"/>
      <c r="Q599" s="134"/>
      <c r="R599" s="134"/>
      <c r="S599" s="134"/>
      <c r="T599" s="134"/>
      <c r="U599" s="134"/>
      <c r="V599" s="134"/>
      <c r="W599" s="134"/>
      <c r="X599" s="134"/>
      <c r="Y599" s="134"/>
      <c r="Z599" s="134"/>
      <c r="AA599" s="134"/>
      <c r="AB599" s="134"/>
      <c r="AC599" s="134"/>
    </row>
    <row r="600" spans="1:29" s="135" customFormat="1" ht="18.75" customHeight="1" thickBot="1" x14ac:dyDescent="0.2">
      <c r="A600" s="149"/>
      <c r="B600" s="218"/>
      <c r="C600" s="219"/>
      <c r="D600" s="319"/>
      <c r="E600" s="354" t="s">
        <v>180</v>
      </c>
      <c r="F600" s="355" t="s">
        <v>181</v>
      </c>
      <c r="G600" s="345"/>
      <c r="H600" s="489"/>
      <c r="I600" s="774"/>
      <c r="J600" s="494">
        <f>J598+J599</f>
        <v>0</v>
      </c>
      <c r="K600" s="786"/>
      <c r="L600" s="495">
        <f>L598+L599</f>
        <v>0</v>
      </c>
      <c r="M600" s="804"/>
      <c r="N600" s="832">
        <f>J600-L600</f>
        <v>0</v>
      </c>
      <c r="O600" s="838"/>
      <c r="Q600" s="134"/>
      <c r="R600" s="134"/>
      <c r="S600" s="134"/>
      <c r="T600" s="134"/>
      <c r="U600" s="134"/>
      <c r="V600" s="134"/>
      <c r="W600" s="134"/>
      <c r="X600" s="134"/>
      <c r="Y600" s="134"/>
      <c r="Z600" s="134"/>
      <c r="AA600" s="134"/>
      <c r="AB600" s="134"/>
      <c r="AC600" s="134"/>
    </row>
    <row r="601" spans="1:29" ht="18.75" customHeight="1" x14ac:dyDescent="0.15">
      <c r="A601" s="149"/>
      <c r="B601" s="183"/>
      <c r="C601" s="184"/>
      <c r="D601" s="316"/>
      <c r="E601" s="487"/>
      <c r="F601" s="492" t="s">
        <v>182</v>
      </c>
      <c r="G601" s="334"/>
      <c r="H601" s="455"/>
      <c r="I601" s="766"/>
      <c r="J601" s="456"/>
      <c r="K601" s="779"/>
      <c r="L601" s="457"/>
      <c r="M601" s="790"/>
      <c r="N601" s="829"/>
      <c r="O601" s="819"/>
      <c r="P601" s="167"/>
    </row>
    <row r="602" spans="1:29" ht="18.75" customHeight="1" x14ac:dyDescent="0.15">
      <c r="A602" s="149"/>
      <c r="B602" s="216"/>
      <c r="C602" s="217"/>
      <c r="D602" s="318"/>
      <c r="E602" s="487"/>
      <c r="F602" s="493"/>
      <c r="G602" s="334"/>
      <c r="H602" s="455"/>
      <c r="I602" s="766"/>
      <c r="J602" s="456">
        <f t="shared" ref="J602:J632" si="49">ROUNDDOWN(H602*I602,0)</f>
        <v>0</v>
      </c>
      <c r="K602" s="779"/>
      <c r="L602" s="457">
        <f t="shared" ref="L602:L632" si="50">ROUNDDOWN(H602*K602,0)</f>
        <v>0</v>
      </c>
      <c r="M602" s="790">
        <f>I602-K602</f>
        <v>0</v>
      </c>
      <c r="N602" s="829">
        <f>J602-L602</f>
        <v>0</v>
      </c>
      <c r="O602" s="819"/>
      <c r="P602" s="167"/>
    </row>
    <row r="603" spans="1:29" ht="18.75" customHeight="1" x14ac:dyDescent="0.15">
      <c r="A603" s="149"/>
      <c r="B603" s="216"/>
      <c r="C603" s="217"/>
      <c r="D603" s="318"/>
      <c r="E603" s="487"/>
      <c r="F603" s="493"/>
      <c r="G603" s="334"/>
      <c r="H603" s="455"/>
      <c r="I603" s="766"/>
      <c r="J603" s="456">
        <f t="shared" si="49"/>
        <v>0</v>
      </c>
      <c r="K603" s="779"/>
      <c r="L603" s="457">
        <f t="shared" si="50"/>
        <v>0</v>
      </c>
      <c r="M603" s="790">
        <f t="shared" ref="M603:N632" si="51">I603-K603</f>
        <v>0</v>
      </c>
      <c r="N603" s="829">
        <f t="shared" si="51"/>
        <v>0</v>
      </c>
      <c r="O603" s="819"/>
      <c r="P603" s="167"/>
    </row>
    <row r="604" spans="1:29" ht="18.75" customHeight="1" x14ac:dyDescent="0.15">
      <c r="A604" s="149"/>
      <c r="B604" s="216"/>
      <c r="C604" s="217"/>
      <c r="D604" s="318"/>
      <c r="E604" s="487"/>
      <c r="F604" s="492"/>
      <c r="G604" s="334"/>
      <c r="H604" s="455"/>
      <c r="I604" s="766"/>
      <c r="J604" s="456">
        <f t="shared" si="49"/>
        <v>0</v>
      </c>
      <c r="K604" s="779"/>
      <c r="L604" s="457">
        <f t="shared" si="50"/>
        <v>0</v>
      </c>
      <c r="M604" s="790">
        <f t="shared" si="51"/>
        <v>0</v>
      </c>
      <c r="N604" s="829">
        <f t="shared" si="51"/>
        <v>0</v>
      </c>
      <c r="O604" s="819"/>
      <c r="P604" s="167"/>
    </row>
    <row r="605" spans="1:29" ht="18.75" customHeight="1" x14ac:dyDescent="0.15">
      <c r="A605" s="149"/>
      <c r="B605" s="216"/>
      <c r="C605" s="217"/>
      <c r="D605" s="318"/>
      <c r="E605" s="487"/>
      <c r="F605" s="492"/>
      <c r="G605" s="334"/>
      <c r="H605" s="455"/>
      <c r="I605" s="766"/>
      <c r="J605" s="456">
        <f t="shared" si="49"/>
        <v>0</v>
      </c>
      <c r="K605" s="779"/>
      <c r="L605" s="457">
        <f t="shared" si="50"/>
        <v>0</v>
      </c>
      <c r="M605" s="790">
        <f t="shared" si="51"/>
        <v>0</v>
      </c>
      <c r="N605" s="829">
        <f t="shared" si="51"/>
        <v>0</v>
      </c>
      <c r="O605" s="819"/>
      <c r="P605" s="167"/>
    </row>
    <row r="606" spans="1:29" ht="18.75" customHeight="1" x14ac:dyDescent="0.15">
      <c r="A606" s="149"/>
      <c r="B606" s="216"/>
      <c r="C606" s="217"/>
      <c r="D606" s="318"/>
      <c r="E606" s="487"/>
      <c r="F606" s="492"/>
      <c r="G606" s="334"/>
      <c r="H606" s="455"/>
      <c r="I606" s="766"/>
      <c r="J606" s="456">
        <f t="shared" si="49"/>
        <v>0</v>
      </c>
      <c r="K606" s="779"/>
      <c r="L606" s="457">
        <f t="shared" si="50"/>
        <v>0</v>
      </c>
      <c r="M606" s="790">
        <f t="shared" si="51"/>
        <v>0</v>
      </c>
      <c r="N606" s="829">
        <f t="shared" si="51"/>
        <v>0</v>
      </c>
      <c r="O606" s="819"/>
      <c r="P606" s="167"/>
    </row>
    <row r="607" spans="1:29" ht="18.75" customHeight="1" x14ac:dyDescent="0.15">
      <c r="A607" s="149"/>
      <c r="B607" s="216"/>
      <c r="C607" s="217"/>
      <c r="D607" s="318"/>
      <c r="E607" s="487"/>
      <c r="F607" s="492"/>
      <c r="G607" s="334"/>
      <c r="H607" s="455"/>
      <c r="I607" s="766"/>
      <c r="J607" s="456">
        <f t="shared" si="49"/>
        <v>0</v>
      </c>
      <c r="K607" s="779"/>
      <c r="L607" s="457">
        <f t="shared" si="50"/>
        <v>0</v>
      </c>
      <c r="M607" s="790">
        <f t="shared" si="51"/>
        <v>0</v>
      </c>
      <c r="N607" s="829">
        <f t="shared" si="51"/>
        <v>0</v>
      </c>
      <c r="O607" s="819"/>
      <c r="P607" s="167"/>
    </row>
    <row r="608" spans="1:29" ht="18.75" customHeight="1" x14ac:dyDescent="0.15">
      <c r="A608" s="149"/>
      <c r="B608" s="216"/>
      <c r="C608" s="217"/>
      <c r="D608" s="318"/>
      <c r="E608" s="487"/>
      <c r="F608" s="492"/>
      <c r="G608" s="334"/>
      <c r="H608" s="455"/>
      <c r="I608" s="766"/>
      <c r="J608" s="456">
        <f t="shared" si="49"/>
        <v>0</v>
      </c>
      <c r="K608" s="779"/>
      <c r="L608" s="457">
        <f t="shared" si="50"/>
        <v>0</v>
      </c>
      <c r="M608" s="790">
        <f t="shared" si="51"/>
        <v>0</v>
      </c>
      <c r="N608" s="829">
        <f t="shared" si="51"/>
        <v>0</v>
      </c>
      <c r="O608" s="819"/>
      <c r="P608" s="167"/>
    </row>
    <row r="609" spans="1:16" ht="18.75" customHeight="1" x14ac:dyDescent="0.15">
      <c r="A609" s="149"/>
      <c r="B609" s="216"/>
      <c r="C609" s="217"/>
      <c r="D609" s="318"/>
      <c r="E609" s="487"/>
      <c r="F609" s="492"/>
      <c r="G609" s="334"/>
      <c r="H609" s="455"/>
      <c r="I609" s="766"/>
      <c r="J609" s="456">
        <f t="shared" si="49"/>
        <v>0</v>
      </c>
      <c r="K609" s="779"/>
      <c r="L609" s="457">
        <f t="shared" si="50"/>
        <v>0</v>
      </c>
      <c r="M609" s="790">
        <f t="shared" si="51"/>
        <v>0</v>
      </c>
      <c r="N609" s="829">
        <f t="shared" si="51"/>
        <v>0</v>
      </c>
      <c r="O609" s="819"/>
      <c r="P609" s="167"/>
    </row>
    <row r="610" spans="1:16" ht="18.75" customHeight="1" x14ac:dyDescent="0.15">
      <c r="A610" s="149"/>
      <c r="B610" s="216"/>
      <c r="C610" s="217"/>
      <c r="D610" s="318"/>
      <c r="E610" s="487"/>
      <c r="F610" s="492"/>
      <c r="G610" s="334"/>
      <c r="H610" s="455"/>
      <c r="I610" s="766"/>
      <c r="J610" s="456">
        <f t="shared" si="49"/>
        <v>0</v>
      </c>
      <c r="K610" s="779"/>
      <c r="L610" s="457">
        <f t="shared" si="50"/>
        <v>0</v>
      </c>
      <c r="M610" s="790">
        <f t="shared" si="51"/>
        <v>0</v>
      </c>
      <c r="N610" s="829">
        <f t="shared" si="51"/>
        <v>0</v>
      </c>
      <c r="O610" s="819"/>
      <c r="P610" s="167"/>
    </row>
    <row r="611" spans="1:16" ht="18.75" customHeight="1" x14ac:dyDescent="0.15">
      <c r="A611" s="149"/>
      <c r="B611" s="216"/>
      <c r="C611" s="217"/>
      <c r="D611" s="318"/>
      <c r="E611" s="487"/>
      <c r="F611" s="492"/>
      <c r="G611" s="334"/>
      <c r="H611" s="455"/>
      <c r="I611" s="766"/>
      <c r="J611" s="456">
        <f t="shared" si="49"/>
        <v>0</v>
      </c>
      <c r="K611" s="779"/>
      <c r="L611" s="457">
        <f t="shared" si="50"/>
        <v>0</v>
      </c>
      <c r="M611" s="790">
        <f t="shared" si="51"/>
        <v>0</v>
      </c>
      <c r="N611" s="829">
        <f t="shared" si="51"/>
        <v>0</v>
      </c>
      <c r="O611" s="819"/>
      <c r="P611" s="167"/>
    </row>
    <row r="612" spans="1:16" ht="18.75" customHeight="1" x14ac:dyDescent="0.15">
      <c r="A612" s="149"/>
      <c r="B612" s="216"/>
      <c r="C612" s="217"/>
      <c r="D612" s="318"/>
      <c r="E612" s="487"/>
      <c r="F612" s="492"/>
      <c r="G612" s="334"/>
      <c r="H612" s="455"/>
      <c r="I612" s="766"/>
      <c r="J612" s="456">
        <f t="shared" si="49"/>
        <v>0</v>
      </c>
      <c r="K612" s="779"/>
      <c r="L612" s="457">
        <f t="shared" si="50"/>
        <v>0</v>
      </c>
      <c r="M612" s="790">
        <f t="shared" si="51"/>
        <v>0</v>
      </c>
      <c r="N612" s="829">
        <f t="shared" si="51"/>
        <v>0</v>
      </c>
      <c r="O612" s="819"/>
      <c r="P612" s="167"/>
    </row>
    <row r="613" spans="1:16" ht="18.75" customHeight="1" x14ac:dyDescent="0.15">
      <c r="A613" s="149"/>
      <c r="B613" s="216"/>
      <c r="C613" s="217"/>
      <c r="D613" s="318"/>
      <c r="E613" s="487"/>
      <c r="F613" s="492"/>
      <c r="G613" s="334"/>
      <c r="H613" s="455"/>
      <c r="I613" s="766"/>
      <c r="J613" s="456">
        <f t="shared" si="49"/>
        <v>0</v>
      </c>
      <c r="K613" s="779"/>
      <c r="L613" s="457">
        <f t="shared" si="50"/>
        <v>0</v>
      </c>
      <c r="M613" s="790">
        <f t="shared" si="51"/>
        <v>0</v>
      </c>
      <c r="N613" s="829">
        <f t="shared" si="51"/>
        <v>0</v>
      </c>
      <c r="O613" s="819"/>
      <c r="P613" s="167"/>
    </row>
    <row r="614" spans="1:16" ht="18.75" customHeight="1" x14ac:dyDescent="0.15">
      <c r="A614" s="149"/>
      <c r="B614" s="216"/>
      <c r="C614" s="217"/>
      <c r="D614" s="318"/>
      <c r="E614" s="487"/>
      <c r="F614" s="492"/>
      <c r="G614" s="334"/>
      <c r="H614" s="455"/>
      <c r="I614" s="766"/>
      <c r="J614" s="456">
        <f t="shared" si="49"/>
        <v>0</v>
      </c>
      <c r="K614" s="779"/>
      <c r="L614" s="457">
        <f t="shared" si="50"/>
        <v>0</v>
      </c>
      <c r="M614" s="790">
        <f t="shared" si="51"/>
        <v>0</v>
      </c>
      <c r="N614" s="829">
        <f t="shared" si="51"/>
        <v>0</v>
      </c>
      <c r="O614" s="819"/>
      <c r="P614" s="167"/>
    </row>
    <row r="615" spans="1:16" ht="18.75" customHeight="1" x14ac:dyDescent="0.15">
      <c r="A615" s="149"/>
      <c r="B615" s="216"/>
      <c r="C615" s="217"/>
      <c r="D615" s="318"/>
      <c r="E615" s="487"/>
      <c r="F615" s="492"/>
      <c r="G615" s="334"/>
      <c r="H615" s="455"/>
      <c r="I615" s="766"/>
      <c r="J615" s="456">
        <f t="shared" si="49"/>
        <v>0</v>
      </c>
      <c r="K615" s="779"/>
      <c r="L615" s="457">
        <f t="shared" si="50"/>
        <v>0</v>
      </c>
      <c r="M615" s="790">
        <f t="shared" si="51"/>
        <v>0</v>
      </c>
      <c r="N615" s="829">
        <f t="shared" si="51"/>
        <v>0</v>
      </c>
      <c r="O615" s="819"/>
      <c r="P615" s="167"/>
    </row>
    <row r="616" spans="1:16" ht="18.75" customHeight="1" x14ac:dyDescent="0.15">
      <c r="A616" s="149"/>
      <c r="B616" s="216"/>
      <c r="C616" s="217"/>
      <c r="D616" s="318"/>
      <c r="E616" s="487"/>
      <c r="F616" s="492"/>
      <c r="G616" s="334"/>
      <c r="H616" s="455"/>
      <c r="I616" s="766"/>
      <c r="J616" s="456">
        <f t="shared" si="49"/>
        <v>0</v>
      </c>
      <c r="K616" s="779"/>
      <c r="L616" s="457">
        <f t="shared" si="50"/>
        <v>0</v>
      </c>
      <c r="M616" s="790">
        <f t="shared" si="51"/>
        <v>0</v>
      </c>
      <c r="N616" s="829">
        <f t="shared" si="51"/>
        <v>0</v>
      </c>
      <c r="O616" s="819"/>
      <c r="P616" s="167"/>
    </row>
    <row r="617" spans="1:16" ht="18.75" customHeight="1" x14ac:dyDescent="0.15">
      <c r="A617" s="149"/>
      <c r="B617" s="216"/>
      <c r="C617" s="217"/>
      <c r="D617" s="318"/>
      <c r="E617" s="487"/>
      <c r="F617" s="492"/>
      <c r="G617" s="334"/>
      <c r="H617" s="455"/>
      <c r="I617" s="766"/>
      <c r="J617" s="456">
        <f t="shared" si="49"/>
        <v>0</v>
      </c>
      <c r="K617" s="779"/>
      <c r="L617" s="457">
        <f t="shared" si="50"/>
        <v>0</v>
      </c>
      <c r="M617" s="790">
        <f t="shared" si="51"/>
        <v>0</v>
      </c>
      <c r="N617" s="829">
        <f t="shared" si="51"/>
        <v>0</v>
      </c>
      <c r="O617" s="819"/>
      <c r="P617" s="167"/>
    </row>
    <row r="618" spans="1:16" ht="18.75" customHeight="1" x14ac:dyDescent="0.15">
      <c r="A618" s="149"/>
      <c r="B618" s="216"/>
      <c r="C618" s="217"/>
      <c r="D618" s="318"/>
      <c r="E618" s="487"/>
      <c r="F618" s="492"/>
      <c r="G618" s="334"/>
      <c r="H618" s="455"/>
      <c r="I618" s="766"/>
      <c r="J618" s="456">
        <f t="shared" si="49"/>
        <v>0</v>
      </c>
      <c r="K618" s="779"/>
      <c r="L618" s="457">
        <f t="shared" si="50"/>
        <v>0</v>
      </c>
      <c r="M618" s="790">
        <f t="shared" si="51"/>
        <v>0</v>
      </c>
      <c r="N618" s="829">
        <f t="shared" si="51"/>
        <v>0</v>
      </c>
      <c r="O618" s="819"/>
      <c r="P618" s="167"/>
    </row>
    <row r="619" spans="1:16" ht="18.75" customHeight="1" x14ac:dyDescent="0.15">
      <c r="A619" s="149"/>
      <c r="B619" s="216"/>
      <c r="C619" s="217"/>
      <c r="D619" s="318"/>
      <c r="E619" s="487"/>
      <c r="F619" s="492"/>
      <c r="G619" s="334"/>
      <c r="H619" s="455"/>
      <c r="I619" s="766"/>
      <c r="J619" s="456">
        <f t="shared" si="49"/>
        <v>0</v>
      </c>
      <c r="K619" s="779"/>
      <c r="L619" s="457">
        <f t="shared" si="50"/>
        <v>0</v>
      </c>
      <c r="M619" s="790">
        <f t="shared" si="51"/>
        <v>0</v>
      </c>
      <c r="N619" s="829">
        <f t="shared" si="51"/>
        <v>0</v>
      </c>
      <c r="O619" s="819"/>
      <c r="P619" s="167"/>
    </row>
    <row r="620" spans="1:16" ht="18.75" customHeight="1" x14ac:dyDescent="0.15">
      <c r="A620" s="149"/>
      <c r="B620" s="216"/>
      <c r="C620" s="217"/>
      <c r="D620" s="318"/>
      <c r="E620" s="487"/>
      <c r="F620" s="492"/>
      <c r="G620" s="334"/>
      <c r="H620" s="455"/>
      <c r="I620" s="766"/>
      <c r="J620" s="456">
        <f t="shared" si="49"/>
        <v>0</v>
      </c>
      <c r="K620" s="779"/>
      <c r="L620" s="457">
        <f t="shared" si="50"/>
        <v>0</v>
      </c>
      <c r="M620" s="790">
        <f t="shared" si="51"/>
        <v>0</v>
      </c>
      <c r="N620" s="829">
        <f t="shared" si="51"/>
        <v>0</v>
      </c>
      <c r="O620" s="819"/>
      <c r="P620" s="167"/>
    </row>
    <row r="621" spans="1:16" ht="18.75" customHeight="1" x14ac:dyDescent="0.15">
      <c r="A621" s="149"/>
      <c r="B621" s="216"/>
      <c r="C621" s="217"/>
      <c r="D621" s="318"/>
      <c r="E621" s="487"/>
      <c r="F621" s="492"/>
      <c r="G621" s="334"/>
      <c r="H621" s="455"/>
      <c r="I621" s="766"/>
      <c r="J621" s="456">
        <f t="shared" si="49"/>
        <v>0</v>
      </c>
      <c r="K621" s="779"/>
      <c r="L621" s="457">
        <f t="shared" si="50"/>
        <v>0</v>
      </c>
      <c r="M621" s="790">
        <f t="shared" si="51"/>
        <v>0</v>
      </c>
      <c r="N621" s="829">
        <f t="shared" si="51"/>
        <v>0</v>
      </c>
      <c r="O621" s="819"/>
      <c r="P621" s="167"/>
    </row>
    <row r="622" spans="1:16" ht="18.75" customHeight="1" x14ac:dyDescent="0.15">
      <c r="A622" s="149"/>
      <c r="B622" s="216"/>
      <c r="C622" s="217"/>
      <c r="D622" s="318"/>
      <c r="E622" s="487"/>
      <c r="F622" s="493"/>
      <c r="G622" s="334"/>
      <c r="H622" s="455"/>
      <c r="I622" s="766"/>
      <c r="J622" s="456">
        <f t="shared" si="49"/>
        <v>0</v>
      </c>
      <c r="K622" s="779"/>
      <c r="L622" s="457">
        <f t="shared" si="50"/>
        <v>0</v>
      </c>
      <c r="M622" s="790">
        <f t="shared" si="51"/>
        <v>0</v>
      </c>
      <c r="N622" s="829">
        <f t="shared" si="51"/>
        <v>0</v>
      </c>
      <c r="O622" s="819"/>
      <c r="P622" s="167"/>
    </row>
    <row r="623" spans="1:16" ht="18.75" customHeight="1" x14ac:dyDescent="0.15">
      <c r="A623" s="149"/>
      <c r="B623" s="216"/>
      <c r="C623" s="217"/>
      <c r="D623" s="318"/>
      <c r="E623" s="487"/>
      <c r="F623" s="493"/>
      <c r="G623" s="334"/>
      <c r="H623" s="455"/>
      <c r="I623" s="766"/>
      <c r="J623" s="456">
        <f t="shared" si="49"/>
        <v>0</v>
      </c>
      <c r="K623" s="779"/>
      <c r="L623" s="457">
        <f t="shared" si="50"/>
        <v>0</v>
      </c>
      <c r="M623" s="790">
        <f t="shared" si="51"/>
        <v>0</v>
      </c>
      <c r="N623" s="829">
        <f t="shared" si="51"/>
        <v>0</v>
      </c>
      <c r="O623" s="819"/>
      <c r="P623" s="167"/>
    </row>
    <row r="624" spans="1:16" ht="18.75" customHeight="1" x14ac:dyDescent="0.15">
      <c r="A624" s="149"/>
      <c r="B624" s="216"/>
      <c r="C624" s="217"/>
      <c r="D624" s="318"/>
      <c r="E624" s="487"/>
      <c r="F624" s="493"/>
      <c r="G624" s="334"/>
      <c r="H624" s="455"/>
      <c r="I624" s="766"/>
      <c r="J624" s="456">
        <f t="shared" si="49"/>
        <v>0</v>
      </c>
      <c r="K624" s="779"/>
      <c r="L624" s="457">
        <f t="shared" si="50"/>
        <v>0</v>
      </c>
      <c r="M624" s="790">
        <f t="shared" si="51"/>
        <v>0</v>
      </c>
      <c r="N624" s="829">
        <f t="shared" si="51"/>
        <v>0</v>
      </c>
      <c r="O624" s="819"/>
      <c r="P624" s="167"/>
    </row>
    <row r="625" spans="1:29" ht="18.75" customHeight="1" x14ac:dyDescent="0.15">
      <c r="A625" s="149"/>
      <c r="B625" s="216"/>
      <c r="C625" s="217"/>
      <c r="D625" s="318"/>
      <c r="E625" s="487"/>
      <c r="F625" s="493"/>
      <c r="G625" s="334"/>
      <c r="H625" s="455"/>
      <c r="I625" s="766"/>
      <c r="J625" s="456">
        <f t="shared" si="49"/>
        <v>0</v>
      </c>
      <c r="K625" s="779"/>
      <c r="L625" s="457">
        <f t="shared" si="50"/>
        <v>0</v>
      </c>
      <c r="M625" s="790">
        <f t="shared" si="51"/>
        <v>0</v>
      </c>
      <c r="N625" s="829">
        <f t="shared" si="51"/>
        <v>0</v>
      </c>
      <c r="O625" s="819"/>
      <c r="P625" s="167"/>
    </row>
    <row r="626" spans="1:29" ht="18.75" customHeight="1" x14ac:dyDescent="0.15">
      <c r="A626" s="149"/>
      <c r="B626" s="216"/>
      <c r="C626" s="217"/>
      <c r="D626" s="318"/>
      <c r="E626" s="487"/>
      <c r="F626" s="493"/>
      <c r="G626" s="334"/>
      <c r="H626" s="455"/>
      <c r="I626" s="766"/>
      <c r="J626" s="456">
        <f t="shared" si="49"/>
        <v>0</v>
      </c>
      <c r="K626" s="779"/>
      <c r="L626" s="457">
        <f t="shared" si="50"/>
        <v>0</v>
      </c>
      <c r="M626" s="790">
        <f t="shared" si="51"/>
        <v>0</v>
      </c>
      <c r="N626" s="829">
        <f t="shared" si="51"/>
        <v>0</v>
      </c>
      <c r="O626" s="819"/>
      <c r="P626" s="167"/>
    </row>
    <row r="627" spans="1:29" ht="18.75" customHeight="1" x14ac:dyDescent="0.15">
      <c r="A627" s="149"/>
      <c r="B627" s="216"/>
      <c r="C627" s="217"/>
      <c r="D627" s="318"/>
      <c r="E627" s="487"/>
      <c r="F627" s="493"/>
      <c r="G627" s="334"/>
      <c r="H627" s="455"/>
      <c r="I627" s="766"/>
      <c r="J627" s="456">
        <f t="shared" si="49"/>
        <v>0</v>
      </c>
      <c r="K627" s="779"/>
      <c r="L627" s="457">
        <f t="shared" si="50"/>
        <v>0</v>
      </c>
      <c r="M627" s="790">
        <f t="shared" si="51"/>
        <v>0</v>
      </c>
      <c r="N627" s="829">
        <f t="shared" si="51"/>
        <v>0</v>
      </c>
      <c r="O627" s="819"/>
      <c r="P627" s="167"/>
    </row>
    <row r="628" spans="1:29" ht="18.75" customHeight="1" x14ac:dyDescent="0.15">
      <c r="A628" s="149"/>
      <c r="B628" s="216"/>
      <c r="C628" s="217"/>
      <c r="D628" s="318"/>
      <c r="E628" s="487"/>
      <c r="F628" s="493"/>
      <c r="G628" s="334"/>
      <c r="H628" s="455"/>
      <c r="I628" s="766"/>
      <c r="J628" s="456">
        <f t="shared" si="49"/>
        <v>0</v>
      </c>
      <c r="K628" s="779"/>
      <c r="L628" s="457">
        <f t="shared" si="50"/>
        <v>0</v>
      </c>
      <c r="M628" s="790">
        <f t="shared" si="51"/>
        <v>0</v>
      </c>
      <c r="N628" s="829">
        <f t="shared" si="51"/>
        <v>0</v>
      </c>
      <c r="O628" s="819"/>
      <c r="P628" s="167"/>
    </row>
    <row r="629" spans="1:29" ht="18.75" customHeight="1" x14ac:dyDescent="0.15">
      <c r="A629" s="149"/>
      <c r="B629" s="216"/>
      <c r="C629" s="217"/>
      <c r="D629" s="318"/>
      <c r="E629" s="487"/>
      <c r="F629" s="493"/>
      <c r="G629" s="334"/>
      <c r="H629" s="455"/>
      <c r="I629" s="766"/>
      <c r="J629" s="456">
        <f t="shared" si="49"/>
        <v>0</v>
      </c>
      <c r="K629" s="779"/>
      <c r="L629" s="457">
        <f t="shared" si="50"/>
        <v>0</v>
      </c>
      <c r="M629" s="790">
        <f t="shared" si="51"/>
        <v>0</v>
      </c>
      <c r="N629" s="829">
        <f t="shared" si="51"/>
        <v>0</v>
      </c>
      <c r="O629" s="819"/>
      <c r="P629" s="167"/>
    </row>
    <row r="630" spans="1:29" ht="18.75" customHeight="1" x14ac:dyDescent="0.15">
      <c r="A630" s="149"/>
      <c r="B630" s="216"/>
      <c r="C630" s="217"/>
      <c r="D630" s="318"/>
      <c r="E630" s="487"/>
      <c r="F630" s="493"/>
      <c r="G630" s="334"/>
      <c r="H630" s="455"/>
      <c r="I630" s="766"/>
      <c r="J630" s="456">
        <f t="shared" si="49"/>
        <v>0</v>
      </c>
      <c r="K630" s="779"/>
      <c r="L630" s="457">
        <f t="shared" si="50"/>
        <v>0</v>
      </c>
      <c r="M630" s="790">
        <f t="shared" si="51"/>
        <v>0</v>
      </c>
      <c r="N630" s="829">
        <f t="shared" si="51"/>
        <v>0</v>
      </c>
      <c r="O630" s="819"/>
      <c r="P630" s="167"/>
    </row>
    <row r="631" spans="1:29" ht="18.75" customHeight="1" x14ac:dyDescent="0.15">
      <c r="A631" s="149"/>
      <c r="B631" s="216"/>
      <c r="C631" s="217"/>
      <c r="D631" s="318"/>
      <c r="E631" s="487"/>
      <c r="F631" s="493"/>
      <c r="G631" s="334"/>
      <c r="H631" s="455"/>
      <c r="I631" s="766"/>
      <c r="J631" s="456">
        <f t="shared" si="49"/>
        <v>0</v>
      </c>
      <c r="K631" s="779"/>
      <c r="L631" s="457">
        <f t="shared" si="50"/>
        <v>0</v>
      </c>
      <c r="M631" s="790">
        <f t="shared" si="51"/>
        <v>0</v>
      </c>
      <c r="N631" s="829">
        <f t="shared" si="51"/>
        <v>0</v>
      </c>
      <c r="O631" s="819"/>
      <c r="P631" s="167"/>
    </row>
    <row r="632" spans="1:29" ht="18.75" customHeight="1" x14ac:dyDescent="0.15">
      <c r="A632" s="149"/>
      <c r="B632" s="216"/>
      <c r="C632" s="217"/>
      <c r="D632" s="318"/>
      <c r="E632" s="487"/>
      <c r="F632" s="493"/>
      <c r="G632" s="334"/>
      <c r="H632" s="455"/>
      <c r="I632" s="766"/>
      <c r="J632" s="456">
        <f t="shared" si="49"/>
        <v>0</v>
      </c>
      <c r="K632" s="779"/>
      <c r="L632" s="457">
        <f t="shared" si="50"/>
        <v>0</v>
      </c>
      <c r="M632" s="790">
        <f t="shared" si="51"/>
        <v>0</v>
      </c>
      <c r="N632" s="829">
        <f t="shared" si="51"/>
        <v>0</v>
      </c>
      <c r="O632" s="819"/>
      <c r="P632" s="167"/>
    </row>
    <row r="633" spans="1:29" s="135" customFormat="1" ht="18.75" customHeight="1" x14ac:dyDescent="0.15">
      <c r="A633" s="149"/>
      <c r="B633" s="216"/>
      <c r="C633" s="217"/>
      <c r="D633" s="318"/>
      <c r="E633" s="353" t="s">
        <v>418</v>
      </c>
      <c r="F633" s="182" t="s">
        <v>183</v>
      </c>
      <c r="G633" s="334"/>
      <c r="H633" s="455"/>
      <c r="I633" s="766"/>
      <c r="J633" s="459">
        <f>SUMIFS(J602:J632,D602:D632,"設備（部材）")</f>
        <v>0</v>
      </c>
      <c r="K633" s="779"/>
      <c r="L633" s="460">
        <f>SUMIFS(L602:L632,D602:D632,"設備（部材）")</f>
        <v>0</v>
      </c>
      <c r="M633" s="790"/>
      <c r="N633" s="831">
        <f>J633-L633</f>
        <v>0</v>
      </c>
      <c r="O633" s="819"/>
      <c r="Q633" s="134"/>
      <c r="R633" s="134"/>
      <c r="S633" s="134"/>
      <c r="T633" s="134"/>
      <c r="U633" s="134"/>
      <c r="V633" s="134"/>
      <c r="W633" s="134"/>
      <c r="X633" s="134"/>
      <c r="Y633" s="134"/>
      <c r="Z633" s="134"/>
      <c r="AA633" s="134"/>
      <c r="AB633" s="134"/>
      <c r="AC633" s="134"/>
    </row>
    <row r="634" spans="1:29" s="135" customFormat="1" ht="18.75" customHeight="1" x14ac:dyDescent="0.15">
      <c r="A634" s="149"/>
      <c r="B634" s="216"/>
      <c r="C634" s="217"/>
      <c r="D634" s="318"/>
      <c r="E634" s="353" t="s">
        <v>184</v>
      </c>
      <c r="F634" s="182" t="s">
        <v>183</v>
      </c>
      <c r="G634" s="334"/>
      <c r="H634" s="455"/>
      <c r="I634" s="766"/>
      <c r="J634" s="459">
        <f>SUMIFS(J602:J632,D602:D632,"工事")</f>
        <v>0</v>
      </c>
      <c r="K634" s="779"/>
      <c r="L634" s="460">
        <f>SUMIFS(L602:L632,D602:D632,"工事")</f>
        <v>0</v>
      </c>
      <c r="M634" s="790"/>
      <c r="N634" s="831">
        <f>J634-L634</f>
        <v>0</v>
      </c>
      <c r="O634" s="819"/>
      <c r="Q634" s="134"/>
      <c r="R634" s="134"/>
      <c r="S634" s="134"/>
      <c r="T634" s="134"/>
      <c r="U634" s="134"/>
      <c r="V634" s="134"/>
      <c r="W634" s="134"/>
      <c r="X634" s="134"/>
      <c r="Y634" s="134"/>
      <c r="Z634" s="134"/>
      <c r="AA634" s="134"/>
      <c r="AB634" s="134"/>
      <c r="AC634" s="134"/>
    </row>
    <row r="635" spans="1:29" s="135" customFormat="1" ht="18.75" customHeight="1" thickBot="1" x14ac:dyDescent="0.2">
      <c r="A635" s="149"/>
      <c r="B635" s="218"/>
      <c r="C635" s="219"/>
      <c r="D635" s="319"/>
      <c r="E635" s="354" t="s">
        <v>180</v>
      </c>
      <c r="F635" s="355" t="s">
        <v>181</v>
      </c>
      <c r="G635" s="345"/>
      <c r="H635" s="489"/>
      <c r="I635" s="774"/>
      <c r="J635" s="494">
        <f>J633+J634</f>
        <v>0</v>
      </c>
      <c r="K635" s="786"/>
      <c r="L635" s="495">
        <f>L633+L634</f>
        <v>0</v>
      </c>
      <c r="M635" s="804"/>
      <c r="N635" s="832">
        <f>J635-L635</f>
        <v>0</v>
      </c>
      <c r="O635" s="838"/>
      <c r="Q635" s="134"/>
      <c r="R635" s="134"/>
      <c r="S635" s="134"/>
      <c r="T635" s="134"/>
      <c r="U635" s="134"/>
      <c r="V635" s="134"/>
      <c r="W635" s="134"/>
      <c r="X635" s="134"/>
      <c r="Y635" s="134"/>
      <c r="Z635" s="134"/>
      <c r="AA635" s="134"/>
      <c r="AB635" s="134"/>
      <c r="AC635" s="134"/>
    </row>
    <row r="636" spans="1:29" s="135" customFormat="1" ht="18.75" customHeight="1" x14ac:dyDescent="0.15">
      <c r="A636" s="161"/>
      <c r="B636" s="185"/>
      <c r="C636" s="185"/>
      <c r="D636" s="185"/>
      <c r="E636" s="186"/>
      <c r="F636" s="165"/>
      <c r="G636" s="187"/>
      <c r="H636" s="175"/>
      <c r="I636" s="188"/>
      <c r="J636" s="189"/>
      <c r="K636" s="190"/>
      <c r="L636" s="191"/>
      <c r="M636" s="175"/>
      <c r="N636" s="192"/>
      <c r="O636" s="193"/>
      <c r="Q636" s="134"/>
      <c r="R636" s="134"/>
      <c r="S636" s="134"/>
      <c r="T636" s="134"/>
      <c r="U636" s="134"/>
      <c r="V636" s="134"/>
      <c r="W636" s="134"/>
      <c r="X636" s="134"/>
      <c r="Y636" s="134"/>
      <c r="Z636" s="134"/>
      <c r="AA636" s="134"/>
      <c r="AB636" s="134"/>
      <c r="AC636" s="134"/>
    </row>
  </sheetData>
  <sheetProtection insertRows="0" deleteRows="0" selectLockedCells="1"/>
  <mergeCells count="9">
    <mergeCell ref="B9:O9"/>
    <mergeCell ref="B10:E10"/>
    <mergeCell ref="B11:D13"/>
    <mergeCell ref="G11:G13"/>
    <mergeCell ref="H11:N11"/>
    <mergeCell ref="H12:H13"/>
    <mergeCell ref="I12:J12"/>
    <mergeCell ref="K12:L12"/>
    <mergeCell ref="M12:N12"/>
  </mergeCells>
  <phoneticPr fontId="7"/>
  <conditionalFormatting sqref="B15:B635 C18">
    <cfRule type="expression" dxfId="31" priority="31">
      <formula>B15="共用部"</formula>
    </cfRule>
    <cfRule type="expression" dxfId="30" priority="32">
      <formula>B15="専有部"</formula>
    </cfRule>
  </conditionalFormatting>
  <conditionalFormatting sqref="E96">
    <cfRule type="notContainsBlanks" dxfId="29" priority="29">
      <formula>LEN(TRIM(E96))&gt;0</formula>
    </cfRule>
    <cfRule type="expression" dxfId="28" priority="30">
      <formula>B96&lt;&gt;""</formula>
    </cfRule>
  </conditionalFormatting>
  <conditionalFormatting sqref="E140">
    <cfRule type="notContainsBlanks" dxfId="27" priority="27">
      <formula>LEN(TRIM(E140))&gt;0</formula>
    </cfRule>
    <cfRule type="expression" dxfId="26" priority="28">
      <formula>B140&lt;&gt;""</formula>
    </cfRule>
  </conditionalFormatting>
  <conditionalFormatting sqref="E184">
    <cfRule type="notContainsBlanks" dxfId="25" priority="25">
      <formula>LEN(TRIM(E184))&gt;0</formula>
    </cfRule>
    <cfRule type="expression" dxfId="24" priority="26">
      <formula>B184&lt;&gt;""</formula>
    </cfRule>
  </conditionalFormatting>
  <conditionalFormatting sqref="E218">
    <cfRule type="notContainsBlanks" dxfId="23" priority="23">
      <formula>LEN(TRIM(E218))&gt;0</formula>
    </cfRule>
    <cfRule type="expression" dxfId="22" priority="24">
      <formula>B218&lt;&gt;""</formula>
    </cfRule>
  </conditionalFormatting>
  <conditionalFormatting sqref="E252">
    <cfRule type="notContainsBlanks" dxfId="21" priority="21">
      <formula>LEN(TRIM(E252))&gt;0</formula>
    </cfRule>
    <cfRule type="expression" dxfId="20" priority="22">
      <formula>B252&lt;&gt;""</formula>
    </cfRule>
  </conditionalFormatting>
  <conditionalFormatting sqref="E286">
    <cfRule type="notContainsBlanks" dxfId="19" priority="19">
      <formula>LEN(TRIM(E286))&gt;0</formula>
    </cfRule>
    <cfRule type="expression" dxfId="18" priority="20">
      <formula>B286&lt;&gt;""</formula>
    </cfRule>
  </conditionalFormatting>
  <conditionalFormatting sqref="E321">
    <cfRule type="notContainsBlanks" dxfId="17" priority="17">
      <formula>LEN(TRIM(E321))&gt;0</formula>
    </cfRule>
    <cfRule type="expression" dxfId="16" priority="18">
      <formula>B321&lt;&gt;""</formula>
    </cfRule>
  </conditionalFormatting>
  <conditionalFormatting sqref="E356">
    <cfRule type="notContainsBlanks" dxfId="15" priority="15">
      <formula>LEN(TRIM(E356))&gt;0</formula>
    </cfRule>
    <cfRule type="expression" dxfId="14" priority="16">
      <formula>B356&lt;&gt;""</formula>
    </cfRule>
  </conditionalFormatting>
  <conditionalFormatting sqref="E391">
    <cfRule type="notContainsBlanks" dxfId="13" priority="13">
      <formula>LEN(TRIM(E391))&gt;0</formula>
    </cfRule>
    <cfRule type="expression" dxfId="12" priority="14">
      <formula>B391&lt;&gt;""</formula>
    </cfRule>
  </conditionalFormatting>
  <conditionalFormatting sqref="E426">
    <cfRule type="notContainsBlanks" dxfId="11" priority="11">
      <formula>LEN(TRIM(E426))&gt;0</formula>
    </cfRule>
    <cfRule type="expression" dxfId="10" priority="12">
      <formula>B426&lt;&gt;""</formula>
    </cfRule>
  </conditionalFormatting>
  <conditionalFormatting sqref="E461">
    <cfRule type="notContainsBlanks" dxfId="9" priority="9">
      <formula>LEN(TRIM(E461))&gt;0</formula>
    </cfRule>
    <cfRule type="expression" dxfId="8" priority="10">
      <formula>B461&lt;&gt;""</formula>
    </cfRule>
  </conditionalFormatting>
  <conditionalFormatting sqref="E496">
    <cfRule type="notContainsBlanks" dxfId="7" priority="7">
      <formula>LEN(TRIM(E496))&gt;0</formula>
    </cfRule>
    <cfRule type="expression" dxfId="6" priority="8">
      <formula>B496&lt;&gt;""</formula>
    </cfRule>
  </conditionalFormatting>
  <conditionalFormatting sqref="E531">
    <cfRule type="notContainsBlanks" dxfId="5" priority="5">
      <formula>LEN(TRIM(E531))&gt;0</formula>
    </cfRule>
    <cfRule type="expression" dxfId="4" priority="6">
      <formula>B531&lt;&gt;""</formula>
    </cfRule>
  </conditionalFormatting>
  <conditionalFormatting sqref="E566">
    <cfRule type="notContainsBlanks" dxfId="3" priority="3">
      <formula>LEN(TRIM(E566))&gt;0</formula>
    </cfRule>
    <cfRule type="expression" dxfId="2" priority="4">
      <formula>B566&lt;&gt;""</formula>
    </cfRule>
  </conditionalFormatting>
  <conditionalFormatting sqref="E601">
    <cfRule type="notContainsBlanks" dxfId="1" priority="1">
      <formula>LEN(TRIM(E601))&gt;0</formula>
    </cfRule>
    <cfRule type="expression" dxfId="0" priority="2">
      <formula>B601&lt;&gt;""</formula>
    </cfRule>
  </conditionalFormatting>
  <dataValidations count="5">
    <dataValidation imeMode="on" allowBlank="1" showInputMessage="1" showErrorMessage="1" sqref="O14:O635"/>
    <dataValidation imeMode="disabled" allowBlank="1" showInputMessage="1" showErrorMessage="1" sqref="H38:N53 H56:N635"/>
    <dataValidation type="list" allowBlank="1" showInputMessage="1" showErrorMessage="1" sqref="C96 C140 C184 C218 C252 C286 C321 C356 C391 C426 C461 C496 C531 C566 C601">
      <formula1>"断熱,空調,給湯,換気,照明,HEMS,MEMS,その他"</formula1>
    </dataValidation>
    <dataValidation type="list" allowBlank="1" showInputMessage="1" showErrorMessage="1" sqref="B96 B140 B184 B218 B252 B286 B321 B356 B391 B426 B461 B496 B531 B566 B601">
      <formula1>"専有部,共用部"</formula1>
    </dataValidation>
    <dataValidation type="list" allowBlank="1" showInputMessage="1" showErrorMessage="1" sqref="D602:D632 D97:D136 D141:D180 D185:D214 D219:D248 D253:D282 D287:D317 D567:D597 D357:D387 D392:D422 D427:D457 D462:D492 D497:D527 D532:D562 D322:D352">
      <formula1>"設備（部材）,工事"</formula1>
    </dataValidation>
  </dataValidations>
  <pageMargins left="1.4173228346456694" right="0" top="0.98425196850393704" bottom="0.98425196850393704" header="0.51181102362204722" footer="0.51181102362204722"/>
  <pageSetup paperSize="9" scale="45" fitToWidth="0" fitToHeight="0" orientation="portrait" cellComments="asDisplayed" r:id="rId1"/>
  <headerFooter alignWithMargins="0">
    <oddFooter>&amp;C&amp;"Meiryo UI,標準"&amp;18&amp;P</oddFooter>
  </headerFooter>
  <rowBreaks count="8" manualBreakCount="8">
    <brk id="86" min="1" max="14" man="1"/>
    <brk id="139" min="1" max="14" man="1"/>
    <brk id="217" min="1" max="14" man="1"/>
    <brk id="285" min="1" max="14" man="1"/>
    <brk id="355" min="1" max="14" man="1"/>
    <brk id="425" min="1" max="14" man="1"/>
    <brk id="495" min="1" max="14" man="1"/>
    <brk id="565" min="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workbookViewId="0"/>
  </sheetViews>
  <sheetFormatPr defaultRowHeight="13.5" x14ac:dyDescent="0.15"/>
  <cols>
    <col min="1" max="1" width="11.75" bestFit="1" customWidth="1"/>
    <col min="2" max="2" width="3.5" bestFit="1" customWidth="1"/>
    <col min="8" max="8" width="15.125" bestFit="1" customWidth="1"/>
    <col min="9" max="12" width="5.625" customWidth="1"/>
    <col min="14" max="14" width="15.375" bestFit="1" customWidth="1"/>
  </cols>
  <sheetData>
    <row r="1" spans="1:20" x14ac:dyDescent="0.15">
      <c r="A1" s="213" t="s">
        <v>319</v>
      </c>
      <c r="B1" s="213" t="str">
        <f>LEFT(A1,2)</f>
        <v>01</v>
      </c>
      <c r="C1" s="213" t="str">
        <f>MID(A1,4,LEN(A1)-3)</f>
        <v>北海道</v>
      </c>
    </row>
    <row r="2" spans="1:20" x14ac:dyDescent="0.15">
      <c r="A2" s="213" t="s">
        <v>320</v>
      </c>
      <c r="B2" s="213" t="str">
        <f t="shared" ref="B2:B47" si="0">LEFT(A2,2)</f>
        <v>02</v>
      </c>
      <c r="C2" s="213" t="str">
        <f t="shared" ref="C2:C47" si="1">MID(A2,4,LEN(A2)-3)</f>
        <v>青森県</v>
      </c>
      <c r="H2" s="213" t="s">
        <v>144</v>
      </c>
      <c r="I2" s="212" t="e">
        <f>'10-1_高層_事業予定_補助事業実施体制'!#REF!</f>
        <v>#REF!</v>
      </c>
      <c r="J2" s="213" t="e">
        <f>'10-1_高層_事業予定_補助事業実施体制'!#REF!</f>
        <v>#REF!</v>
      </c>
      <c r="K2" s="213" t="e">
        <f>'10-1_高層_事業予定_補助事業実施体制'!#REF!</f>
        <v>#REF!</v>
      </c>
      <c r="L2" s="213" t="e">
        <f>'10-1_高層_事業予定_補助事業実施体制'!#REF!</f>
        <v>#REF!</v>
      </c>
      <c r="M2" s="213" t="e">
        <f>IF(OR(I2="",J2="",K2="",L2=""),FALSE,TRUE)</f>
        <v>#REF!</v>
      </c>
      <c r="N2" s="213" t="e">
        <f>I2&amp;J2&amp;"年"&amp;K2&amp;"月"&amp;L2&amp;"日"</f>
        <v>#REF!</v>
      </c>
      <c r="P2" s="213"/>
      <c r="R2" s="213" t="s">
        <v>405</v>
      </c>
      <c r="S2" s="213" t="s">
        <v>374</v>
      </c>
      <c r="T2" s="213" t="s">
        <v>379</v>
      </c>
    </row>
    <row r="3" spans="1:20" x14ac:dyDescent="0.15">
      <c r="A3" s="213" t="s">
        <v>321</v>
      </c>
      <c r="B3" s="213" t="str">
        <f t="shared" si="0"/>
        <v>03</v>
      </c>
      <c r="C3" s="213" t="str">
        <f t="shared" si="1"/>
        <v>岩手県</v>
      </c>
      <c r="H3" s="213" t="s">
        <v>145</v>
      </c>
      <c r="I3" s="212" t="e">
        <f>'10-1_高層_事業予定_補助事業実施体制'!#REF!</f>
        <v>#REF!</v>
      </c>
      <c r="J3" s="213" t="e">
        <f>'10-1_高層_事業予定_補助事業実施体制'!#REF!</f>
        <v>#REF!</v>
      </c>
      <c r="K3" s="213" t="e">
        <f>'10-1_高層_事業予定_補助事業実施体制'!#REF!</f>
        <v>#REF!</v>
      </c>
      <c r="L3" s="213" t="e">
        <f>'10-1_高層_事業予定_補助事業実施体制'!#REF!</f>
        <v>#REF!</v>
      </c>
      <c r="M3" s="213" t="e">
        <f>IF(OR(I3="",J3="",K3="",L3=""),FALSE,TRUE)</f>
        <v>#REF!</v>
      </c>
      <c r="N3" s="213" t="e">
        <f>I3&amp;J3&amp;"年"&amp;K3&amp;"月"&amp;L3&amp;"日"</f>
        <v>#REF!</v>
      </c>
      <c r="P3" s="213" t="s">
        <v>378</v>
      </c>
      <c r="R3" s="213" t="s">
        <v>406</v>
      </c>
      <c r="S3" s="213" t="s">
        <v>375</v>
      </c>
      <c r="T3" s="213" t="s">
        <v>380</v>
      </c>
    </row>
    <row r="4" spans="1:20" x14ac:dyDescent="0.15">
      <c r="A4" s="213" t="s">
        <v>322</v>
      </c>
      <c r="B4" s="213" t="str">
        <f t="shared" si="0"/>
        <v>04</v>
      </c>
      <c r="C4" s="213" t="str">
        <f t="shared" si="1"/>
        <v>宮城県</v>
      </c>
      <c r="R4" s="213"/>
      <c r="S4" s="213" t="s">
        <v>376</v>
      </c>
      <c r="T4" s="213" t="s">
        <v>381</v>
      </c>
    </row>
    <row r="5" spans="1:20" x14ac:dyDescent="0.15">
      <c r="A5" s="213" t="s">
        <v>323</v>
      </c>
      <c r="B5" s="213" t="str">
        <f t="shared" si="0"/>
        <v>05</v>
      </c>
      <c r="C5" s="213" t="str">
        <f t="shared" si="1"/>
        <v>秋田県</v>
      </c>
      <c r="T5" s="213" t="s">
        <v>382</v>
      </c>
    </row>
    <row r="6" spans="1:20" x14ac:dyDescent="0.15">
      <c r="A6" s="213" t="s">
        <v>324</v>
      </c>
      <c r="B6" s="213" t="str">
        <f t="shared" si="0"/>
        <v>06</v>
      </c>
      <c r="C6" s="213" t="str">
        <f t="shared" si="1"/>
        <v>山形県</v>
      </c>
      <c r="T6" s="213" t="s">
        <v>383</v>
      </c>
    </row>
    <row r="7" spans="1:20" x14ac:dyDescent="0.15">
      <c r="A7" s="213" t="s">
        <v>325</v>
      </c>
      <c r="B7" s="213" t="str">
        <f t="shared" si="0"/>
        <v>07</v>
      </c>
      <c r="C7" s="213" t="str">
        <f t="shared" si="1"/>
        <v>福島県</v>
      </c>
      <c r="T7" s="213" t="s">
        <v>384</v>
      </c>
    </row>
    <row r="8" spans="1:20" x14ac:dyDescent="0.15">
      <c r="A8" s="213" t="s">
        <v>326</v>
      </c>
      <c r="B8" s="213" t="str">
        <f t="shared" si="0"/>
        <v>08</v>
      </c>
      <c r="C8" s="213" t="str">
        <f t="shared" si="1"/>
        <v>茨城県</v>
      </c>
      <c r="T8" s="213" t="s">
        <v>385</v>
      </c>
    </row>
    <row r="9" spans="1:20" x14ac:dyDescent="0.15">
      <c r="A9" s="213" t="s">
        <v>327</v>
      </c>
      <c r="B9" s="213" t="str">
        <f t="shared" si="0"/>
        <v>09</v>
      </c>
      <c r="C9" s="213" t="str">
        <f t="shared" si="1"/>
        <v>栃木県</v>
      </c>
      <c r="T9" s="213" t="s">
        <v>386</v>
      </c>
    </row>
    <row r="10" spans="1:20" x14ac:dyDescent="0.15">
      <c r="A10" s="213" t="s">
        <v>328</v>
      </c>
      <c r="B10" s="213" t="str">
        <f t="shared" si="0"/>
        <v>10</v>
      </c>
      <c r="C10" s="213" t="str">
        <f t="shared" si="1"/>
        <v>群馬県</v>
      </c>
      <c r="T10" s="213" t="s">
        <v>387</v>
      </c>
    </row>
    <row r="11" spans="1:20" x14ac:dyDescent="0.15">
      <c r="A11" s="213" t="s">
        <v>329</v>
      </c>
      <c r="B11" s="213" t="str">
        <f t="shared" si="0"/>
        <v>11</v>
      </c>
      <c r="C11" s="213" t="str">
        <f t="shared" si="1"/>
        <v>埼玉県</v>
      </c>
      <c r="T11" s="213" t="s">
        <v>388</v>
      </c>
    </row>
    <row r="12" spans="1:20" x14ac:dyDescent="0.15">
      <c r="A12" s="213" t="s">
        <v>330</v>
      </c>
      <c r="B12" s="213" t="str">
        <f t="shared" si="0"/>
        <v>12</v>
      </c>
      <c r="C12" s="213" t="str">
        <f t="shared" si="1"/>
        <v>千葉県</v>
      </c>
      <c r="T12" s="213" t="s">
        <v>389</v>
      </c>
    </row>
    <row r="13" spans="1:20" x14ac:dyDescent="0.15">
      <c r="A13" s="213" t="s">
        <v>331</v>
      </c>
      <c r="B13" s="213" t="str">
        <f t="shared" si="0"/>
        <v>13</v>
      </c>
      <c r="C13" s="213" t="str">
        <f t="shared" si="1"/>
        <v>東京都</v>
      </c>
      <c r="T13" s="213" t="s">
        <v>390</v>
      </c>
    </row>
    <row r="14" spans="1:20" x14ac:dyDescent="0.15">
      <c r="A14" s="213" t="s">
        <v>332</v>
      </c>
      <c r="B14" s="213" t="str">
        <f t="shared" si="0"/>
        <v>14</v>
      </c>
      <c r="C14" s="213" t="str">
        <f t="shared" si="1"/>
        <v>神奈川県</v>
      </c>
      <c r="T14" s="213" t="s">
        <v>391</v>
      </c>
    </row>
    <row r="15" spans="1:20" x14ac:dyDescent="0.15">
      <c r="A15" s="213" t="s">
        <v>333</v>
      </c>
      <c r="B15" s="213" t="str">
        <f t="shared" si="0"/>
        <v>15</v>
      </c>
      <c r="C15" s="213" t="str">
        <f t="shared" si="1"/>
        <v>新潟県</v>
      </c>
      <c r="T15" s="213" t="s">
        <v>392</v>
      </c>
    </row>
    <row r="16" spans="1:20" x14ac:dyDescent="0.15">
      <c r="A16" s="213" t="s">
        <v>334</v>
      </c>
      <c r="B16" s="213" t="str">
        <f t="shared" si="0"/>
        <v>16</v>
      </c>
      <c r="C16" s="213" t="str">
        <f t="shared" si="1"/>
        <v>富山県</v>
      </c>
      <c r="T16" s="213" t="s">
        <v>393</v>
      </c>
    </row>
    <row r="17" spans="1:20" x14ac:dyDescent="0.15">
      <c r="A17" s="213" t="s">
        <v>335</v>
      </c>
      <c r="B17" s="213" t="str">
        <f t="shared" si="0"/>
        <v>17</v>
      </c>
      <c r="C17" s="213" t="str">
        <f t="shared" si="1"/>
        <v>石川県</v>
      </c>
      <c r="T17" s="213" t="s">
        <v>394</v>
      </c>
    </row>
    <row r="18" spans="1:20" x14ac:dyDescent="0.15">
      <c r="A18" s="213" t="s">
        <v>336</v>
      </c>
      <c r="B18" s="213" t="str">
        <f t="shared" si="0"/>
        <v>18</v>
      </c>
      <c r="C18" s="213" t="str">
        <f t="shared" si="1"/>
        <v>福井県</v>
      </c>
      <c r="T18" s="213" t="s">
        <v>395</v>
      </c>
    </row>
    <row r="19" spans="1:20" x14ac:dyDescent="0.15">
      <c r="A19" s="213" t="s">
        <v>337</v>
      </c>
      <c r="B19" s="213" t="str">
        <f t="shared" si="0"/>
        <v>19</v>
      </c>
      <c r="C19" s="213" t="str">
        <f t="shared" si="1"/>
        <v>山梨県</v>
      </c>
      <c r="T19" s="213" t="s">
        <v>396</v>
      </c>
    </row>
    <row r="20" spans="1:20" x14ac:dyDescent="0.15">
      <c r="A20" s="213" t="s">
        <v>338</v>
      </c>
      <c r="B20" s="213" t="str">
        <f t="shared" si="0"/>
        <v>20</v>
      </c>
      <c r="C20" s="213" t="str">
        <f t="shared" si="1"/>
        <v>長野県</v>
      </c>
      <c r="T20" s="213" t="s">
        <v>397</v>
      </c>
    </row>
    <row r="21" spans="1:20" x14ac:dyDescent="0.15">
      <c r="A21" s="213" t="s">
        <v>339</v>
      </c>
      <c r="B21" s="213" t="str">
        <f t="shared" si="0"/>
        <v>21</v>
      </c>
      <c r="C21" s="213" t="str">
        <f t="shared" si="1"/>
        <v>岐阜県</v>
      </c>
      <c r="T21" s="213" t="s">
        <v>398</v>
      </c>
    </row>
    <row r="22" spans="1:20" x14ac:dyDescent="0.15">
      <c r="A22" s="213" t="s">
        <v>340</v>
      </c>
      <c r="B22" s="213" t="str">
        <f t="shared" si="0"/>
        <v>22</v>
      </c>
      <c r="C22" s="213" t="str">
        <f t="shared" si="1"/>
        <v>静岡県</v>
      </c>
      <c r="T22" s="213" t="s">
        <v>399</v>
      </c>
    </row>
    <row r="23" spans="1:20" x14ac:dyDescent="0.15">
      <c r="A23" s="213" t="s">
        <v>341</v>
      </c>
      <c r="B23" s="213" t="str">
        <f t="shared" si="0"/>
        <v>23</v>
      </c>
      <c r="C23" s="213" t="str">
        <f t="shared" si="1"/>
        <v>愛知県</v>
      </c>
      <c r="T23" s="213" t="s">
        <v>400</v>
      </c>
    </row>
    <row r="24" spans="1:20" x14ac:dyDescent="0.15">
      <c r="A24" s="213" t="s">
        <v>342</v>
      </c>
      <c r="B24" s="213" t="str">
        <f t="shared" si="0"/>
        <v>24</v>
      </c>
      <c r="C24" s="213" t="str">
        <f t="shared" si="1"/>
        <v xml:space="preserve">三重県 </v>
      </c>
      <c r="T24" s="213" t="s">
        <v>401</v>
      </c>
    </row>
    <row r="25" spans="1:20" x14ac:dyDescent="0.15">
      <c r="A25" s="213" t="s">
        <v>343</v>
      </c>
      <c r="B25" s="213" t="str">
        <f t="shared" si="0"/>
        <v>25</v>
      </c>
      <c r="C25" s="213" t="str">
        <f t="shared" si="1"/>
        <v>滋賀県</v>
      </c>
      <c r="T25" s="213" t="s">
        <v>402</v>
      </c>
    </row>
    <row r="26" spans="1:20" x14ac:dyDescent="0.15">
      <c r="A26" s="213" t="s">
        <v>344</v>
      </c>
      <c r="B26" s="213" t="str">
        <f t="shared" si="0"/>
        <v>26</v>
      </c>
      <c r="C26" s="213" t="str">
        <f t="shared" si="1"/>
        <v>京都府</v>
      </c>
      <c r="T26" s="213" t="s">
        <v>403</v>
      </c>
    </row>
    <row r="27" spans="1:20" x14ac:dyDescent="0.15">
      <c r="A27" s="213" t="s">
        <v>345</v>
      </c>
      <c r="B27" s="213" t="str">
        <f t="shared" si="0"/>
        <v>27</v>
      </c>
      <c r="C27" s="213" t="str">
        <f t="shared" si="1"/>
        <v>大阪府</v>
      </c>
      <c r="T27" s="213" t="s">
        <v>404</v>
      </c>
    </row>
    <row r="28" spans="1:20" x14ac:dyDescent="0.15">
      <c r="A28" s="213" t="s">
        <v>346</v>
      </c>
      <c r="B28" s="213" t="str">
        <f t="shared" si="0"/>
        <v>28</v>
      </c>
      <c r="C28" s="213" t="str">
        <f t="shared" si="1"/>
        <v>兵庫県</v>
      </c>
    </row>
    <row r="29" spans="1:20" x14ac:dyDescent="0.15">
      <c r="A29" s="213" t="s">
        <v>347</v>
      </c>
      <c r="B29" s="213" t="str">
        <f t="shared" si="0"/>
        <v>29</v>
      </c>
      <c r="C29" s="213" t="str">
        <f t="shared" si="1"/>
        <v>奈良県</v>
      </c>
    </row>
    <row r="30" spans="1:20" x14ac:dyDescent="0.15">
      <c r="A30" s="213" t="s">
        <v>348</v>
      </c>
      <c r="B30" s="213" t="str">
        <f t="shared" si="0"/>
        <v>30</v>
      </c>
      <c r="C30" s="213" t="str">
        <f t="shared" si="1"/>
        <v>和歌山県</v>
      </c>
    </row>
    <row r="31" spans="1:20" x14ac:dyDescent="0.15">
      <c r="A31" s="213" t="s">
        <v>349</v>
      </c>
      <c r="B31" s="213" t="str">
        <f t="shared" si="0"/>
        <v>31</v>
      </c>
      <c r="C31" s="213" t="str">
        <f t="shared" si="1"/>
        <v>鳥取県</v>
      </c>
    </row>
    <row r="32" spans="1:20" x14ac:dyDescent="0.15">
      <c r="A32" s="213" t="s">
        <v>350</v>
      </c>
      <c r="B32" s="213" t="str">
        <f t="shared" si="0"/>
        <v>32</v>
      </c>
      <c r="C32" s="213" t="str">
        <f t="shared" si="1"/>
        <v>島根県</v>
      </c>
    </row>
    <row r="33" spans="1:3" x14ac:dyDescent="0.15">
      <c r="A33" s="213" t="s">
        <v>351</v>
      </c>
      <c r="B33" s="213" t="str">
        <f t="shared" si="0"/>
        <v>33</v>
      </c>
      <c r="C33" s="213" t="str">
        <f t="shared" si="1"/>
        <v>岡山県</v>
      </c>
    </row>
    <row r="34" spans="1:3" x14ac:dyDescent="0.15">
      <c r="A34" s="213" t="s">
        <v>352</v>
      </c>
      <c r="B34" s="213" t="str">
        <f t="shared" si="0"/>
        <v>34</v>
      </c>
      <c r="C34" s="213" t="str">
        <f t="shared" si="1"/>
        <v>広島県</v>
      </c>
    </row>
    <row r="35" spans="1:3" x14ac:dyDescent="0.15">
      <c r="A35" s="213" t="s">
        <v>353</v>
      </c>
      <c r="B35" s="213" t="str">
        <f t="shared" si="0"/>
        <v>35</v>
      </c>
      <c r="C35" s="213" t="str">
        <f t="shared" si="1"/>
        <v>山口県</v>
      </c>
    </row>
    <row r="36" spans="1:3" x14ac:dyDescent="0.15">
      <c r="A36" s="213" t="s">
        <v>354</v>
      </c>
      <c r="B36" s="213" t="str">
        <f t="shared" si="0"/>
        <v>36</v>
      </c>
      <c r="C36" s="213" t="str">
        <f t="shared" si="1"/>
        <v>徳島県</v>
      </c>
    </row>
    <row r="37" spans="1:3" x14ac:dyDescent="0.15">
      <c r="A37" s="213" t="s">
        <v>355</v>
      </c>
      <c r="B37" s="213" t="str">
        <f t="shared" si="0"/>
        <v>37</v>
      </c>
      <c r="C37" s="213" t="str">
        <f t="shared" si="1"/>
        <v>香川県</v>
      </c>
    </row>
    <row r="38" spans="1:3" x14ac:dyDescent="0.15">
      <c r="A38" s="213" t="s">
        <v>356</v>
      </c>
      <c r="B38" s="213" t="str">
        <f t="shared" si="0"/>
        <v>38</v>
      </c>
      <c r="C38" s="213" t="str">
        <f t="shared" si="1"/>
        <v>愛媛県</v>
      </c>
    </row>
    <row r="39" spans="1:3" x14ac:dyDescent="0.15">
      <c r="A39" s="213" t="s">
        <v>357</v>
      </c>
      <c r="B39" s="213" t="str">
        <f t="shared" si="0"/>
        <v>39</v>
      </c>
      <c r="C39" s="213" t="str">
        <f t="shared" si="1"/>
        <v>高知県</v>
      </c>
    </row>
    <row r="40" spans="1:3" x14ac:dyDescent="0.15">
      <c r="A40" s="213" t="s">
        <v>358</v>
      </c>
      <c r="B40" s="213" t="str">
        <f t="shared" si="0"/>
        <v>40</v>
      </c>
      <c r="C40" s="213" t="str">
        <f t="shared" si="1"/>
        <v>福岡県</v>
      </c>
    </row>
    <row r="41" spans="1:3" x14ac:dyDescent="0.15">
      <c r="A41" s="213" t="s">
        <v>359</v>
      </c>
      <c r="B41" s="213" t="str">
        <f t="shared" si="0"/>
        <v>41</v>
      </c>
      <c r="C41" s="213" t="str">
        <f t="shared" si="1"/>
        <v>佐賀県</v>
      </c>
    </row>
    <row r="42" spans="1:3" x14ac:dyDescent="0.15">
      <c r="A42" s="213" t="s">
        <v>360</v>
      </c>
      <c r="B42" s="213" t="str">
        <f t="shared" si="0"/>
        <v>42</v>
      </c>
      <c r="C42" s="213" t="str">
        <f t="shared" si="1"/>
        <v>長崎県</v>
      </c>
    </row>
    <row r="43" spans="1:3" x14ac:dyDescent="0.15">
      <c r="A43" s="213" t="s">
        <v>361</v>
      </c>
      <c r="B43" s="213" t="str">
        <f t="shared" si="0"/>
        <v>43</v>
      </c>
      <c r="C43" s="213" t="str">
        <f t="shared" si="1"/>
        <v>熊本県</v>
      </c>
    </row>
    <row r="44" spans="1:3" x14ac:dyDescent="0.15">
      <c r="A44" s="213" t="s">
        <v>362</v>
      </c>
      <c r="B44" s="213" t="str">
        <f t="shared" si="0"/>
        <v>44</v>
      </c>
      <c r="C44" s="213" t="str">
        <f t="shared" si="1"/>
        <v>大分県</v>
      </c>
    </row>
    <row r="45" spans="1:3" x14ac:dyDescent="0.15">
      <c r="A45" s="213" t="s">
        <v>363</v>
      </c>
      <c r="B45" s="213" t="str">
        <f t="shared" si="0"/>
        <v>45</v>
      </c>
      <c r="C45" s="213" t="str">
        <f t="shared" si="1"/>
        <v xml:space="preserve">宮崎県 </v>
      </c>
    </row>
    <row r="46" spans="1:3" x14ac:dyDescent="0.15">
      <c r="A46" s="213" t="s">
        <v>364</v>
      </c>
      <c r="B46" s="213" t="str">
        <f t="shared" si="0"/>
        <v>46</v>
      </c>
      <c r="C46" s="213" t="str">
        <f t="shared" si="1"/>
        <v>鹿児島県</v>
      </c>
    </row>
    <row r="47" spans="1:3" x14ac:dyDescent="0.15">
      <c r="A47" s="213" t="s">
        <v>365</v>
      </c>
      <c r="B47" s="213" t="str">
        <f t="shared" si="0"/>
        <v>47</v>
      </c>
      <c r="C47" s="213" t="str">
        <f t="shared" si="1"/>
        <v>沖縄県</v>
      </c>
    </row>
    <row r="60" spans="8:16" x14ac:dyDescent="0.15">
      <c r="H60" s="220"/>
      <c r="L60" s="220"/>
      <c r="M60" s="220"/>
      <c r="N60" s="220"/>
      <c r="O60" s="220"/>
      <c r="P60" s="220"/>
    </row>
    <row r="61" spans="8:16" x14ac:dyDescent="0.15">
      <c r="H61" s="220"/>
      <c r="L61" s="220"/>
      <c r="M61" s="220"/>
      <c r="N61" s="220"/>
      <c r="O61" s="220"/>
      <c r="P61" s="220"/>
    </row>
    <row r="62" spans="8:16" x14ac:dyDescent="0.15">
      <c r="H62" s="220"/>
      <c r="L62" s="220"/>
      <c r="M62" s="220"/>
      <c r="N62" s="220"/>
      <c r="O62" s="220"/>
      <c r="P62" s="220"/>
    </row>
    <row r="63" spans="8:16" x14ac:dyDescent="0.15">
      <c r="H63" s="220"/>
      <c r="L63" s="220"/>
      <c r="M63" s="220"/>
      <c r="N63" s="220"/>
      <c r="O63" s="220"/>
      <c r="P63" s="220"/>
    </row>
    <row r="64" spans="8:16" x14ac:dyDescent="0.15">
      <c r="H64" s="220"/>
      <c r="L64" s="220"/>
      <c r="M64" s="220"/>
      <c r="N64" s="220"/>
      <c r="O64" s="220"/>
      <c r="P64" s="220"/>
    </row>
    <row r="65" spans="8:16" x14ac:dyDescent="0.15">
      <c r="H65" s="220"/>
      <c r="L65" s="220"/>
      <c r="M65" s="220"/>
      <c r="N65" s="220"/>
      <c r="O65" s="220"/>
      <c r="P65" s="220"/>
    </row>
    <row r="66" spans="8:16" x14ac:dyDescent="0.15">
      <c r="H66" s="220"/>
      <c r="L66" s="220"/>
      <c r="M66" s="220"/>
      <c r="N66" s="220"/>
      <c r="O66" s="220"/>
      <c r="P66" s="220"/>
    </row>
    <row r="67" spans="8:16" x14ac:dyDescent="0.15">
      <c r="H67" s="220"/>
      <c r="L67" s="220"/>
      <c r="M67" s="220"/>
      <c r="N67" s="220"/>
      <c r="O67" s="220"/>
      <c r="P67" s="220"/>
    </row>
    <row r="68" spans="8:16" x14ac:dyDescent="0.15">
      <c r="H68" s="220"/>
      <c r="L68" s="220"/>
      <c r="M68" s="220"/>
      <c r="N68" s="220"/>
      <c r="O68" s="220"/>
      <c r="P68" s="220"/>
    </row>
    <row r="69" spans="8:16" x14ac:dyDescent="0.15">
      <c r="H69" s="220"/>
      <c r="L69" s="220"/>
      <c r="M69" s="220"/>
      <c r="N69" s="220"/>
      <c r="O69" s="220"/>
      <c r="P69" s="220"/>
    </row>
    <row r="70" spans="8:16" x14ac:dyDescent="0.15">
      <c r="H70" s="220"/>
      <c r="L70" s="220"/>
      <c r="M70" s="220"/>
      <c r="N70" s="220"/>
      <c r="O70" s="220"/>
      <c r="P70" s="220"/>
    </row>
    <row r="71" spans="8:16" x14ac:dyDescent="0.15">
      <c r="H71" s="220"/>
      <c r="L71" s="220"/>
      <c r="M71" s="220"/>
      <c r="N71" s="220"/>
      <c r="O71" s="220"/>
      <c r="P71" s="220"/>
    </row>
    <row r="72" spans="8:16" x14ac:dyDescent="0.15">
      <c r="H72" s="220"/>
      <c r="L72" s="220"/>
      <c r="M72" s="220"/>
      <c r="N72" s="220"/>
      <c r="O72" s="220"/>
      <c r="P72" s="220"/>
    </row>
    <row r="73" spans="8:16" x14ac:dyDescent="0.15">
      <c r="H73" s="220"/>
      <c r="L73" s="220"/>
      <c r="M73" s="220"/>
      <c r="N73" s="220"/>
      <c r="O73" s="220"/>
      <c r="P73" s="220"/>
    </row>
    <row r="74" spans="8:16" x14ac:dyDescent="0.15">
      <c r="H74" s="220"/>
      <c r="L74" s="220"/>
      <c r="M74" s="220"/>
      <c r="N74" s="220"/>
      <c r="O74" s="220"/>
      <c r="P74" s="220"/>
    </row>
    <row r="75" spans="8:16" x14ac:dyDescent="0.15">
      <c r="H75" s="220"/>
      <c r="I75" s="220"/>
      <c r="J75" s="220"/>
      <c r="K75" s="220"/>
      <c r="L75" s="220"/>
      <c r="M75" s="220"/>
    </row>
    <row r="76" spans="8:16" x14ac:dyDescent="0.15">
      <c r="H76" s="220"/>
      <c r="I76" s="220"/>
      <c r="J76" s="220"/>
      <c r="K76" s="220"/>
      <c r="L76" s="220"/>
      <c r="M76" s="220"/>
    </row>
    <row r="77" spans="8:16" x14ac:dyDescent="0.15">
      <c r="H77" s="220"/>
      <c r="I77" s="220"/>
      <c r="J77" s="220"/>
      <c r="K77" s="220"/>
      <c r="L77" s="220"/>
      <c r="M77" s="220"/>
    </row>
  </sheetData>
  <phoneticPr fontId="7"/>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8"/>
  <sheetViews>
    <sheetView zoomScale="85" zoomScaleNormal="85" workbookViewId="0">
      <selection activeCell="AE2" sqref="AE2:AH2"/>
    </sheetView>
  </sheetViews>
  <sheetFormatPr defaultRowHeight="13.5" x14ac:dyDescent="0.15"/>
  <cols>
    <col min="1" max="1" width="9" style="654"/>
    <col min="2" max="2" width="15.875" style="654" bestFit="1" customWidth="1"/>
    <col min="3" max="3" width="25.375" style="654" bestFit="1" customWidth="1"/>
    <col min="4" max="4" width="28.875" style="654" bestFit="1" customWidth="1"/>
    <col min="5" max="5" width="35.5" style="654" bestFit="1" customWidth="1"/>
    <col min="6" max="6" width="9" style="654"/>
    <col min="7" max="14" width="24" style="654" bestFit="1" customWidth="1"/>
    <col min="15" max="16384" width="9" style="654"/>
  </cols>
  <sheetData>
    <row r="2" spans="1:14" x14ac:dyDescent="0.15">
      <c r="B2" s="656" t="s">
        <v>734</v>
      </c>
      <c r="C2" s="657" t="e">
        <f>IF(#REF!&lt;=VLOOKUP(#REF!,上限額一覧!A7:B14,2,FALSE),"有","無")</f>
        <v>#REF!</v>
      </c>
      <c r="G2" s="656" t="s">
        <v>735</v>
      </c>
      <c r="H2" s="656" t="s">
        <v>736</v>
      </c>
      <c r="I2" s="656" t="s">
        <v>737</v>
      </c>
      <c r="J2" s="656" t="s">
        <v>738</v>
      </c>
      <c r="K2" s="656" t="s">
        <v>739</v>
      </c>
      <c r="L2" s="656" t="s">
        <v>740</v>
      </c>
      <c r="M2" s="656" t="s">
        <v>741</v>
      </c>
      <c r="N2" s="656" t="s">
        <v>742</v>
      </c>
    </row>
    <row r="3" spans="1:14" x14ac:dyDescent="0.15">
      <c r="G3" s="657" t="s">
        <v>743</v>
      </c>
      <c r="H3" s="657" t="s">
        <v>743</v>
      </c>
      <c r="I3" s="657" t="s">
        <v>744</v>
      </c>
      <c r="J3" s="657" t="s">
        <v>744</v>
      </c>
      <c r="K3" s="657" t="s">
        <v>744</v>
      </c>
      <c r="L3" s="657" t="s">
        <v>744</v>
      </c>
      <c r="M3" s="657" t="s">
        <v>744</v>
      </c>
      <c r="N3" s="657" t="s">
        <v>744</v>
      </c>
    </row>
    <row r="4" spans="1:14" x14ac:dyDescent="0.15">
      <c r="B4" s="656" t="s">
        <v>745</v>
      </c>
      <c r="C4" s="657" t="e">
        <f>#REF!&amp;上限額一覧!C2&amp;#REF!</f>
        <v>#REF!</v>
      </c>
      <c r="G4" s="657" t="s">
        <v>746</v>
      </c>
      <c r="H4" s="657" t="s">
        <v>746</v>
      </c>
      <c r="I4" s="657" t="s">
        <v>747</v>
      </c>
      <c r="J4" s="657" t="s">
        <v>747</v>
      </c>
      <c r="K4" s="657" t="s">
        <v>747</v>
      </c>
      <c r="L4" s="657" t="s">
        <v>747</v>
      </c>
      <c r="M4" s="657" t="s">
        <v>747</v>
      </c>
      <c r="N4" s="657" t="s">
        <v>747</v>
      </c>
    </row>
    <row r="5" spans="1:14" x14ac:dyDescent="0.15">
      <c r="G5" s="657"/>
      <c r="H5" s="657"/>
      <c r="I5" s="657" t="s">
        <v>748</v>
      </c>
      <c r="J5" s="657" t="s">
        <v>748</v>
      </c>
      <c r="K5" s="657" t="s">
        <v>748</v>
      </c>
      <c r="L5" s="657" t="s">
        <v>748</v>
      </c>
      <c r="M5" s="657" t="s">
        <v>748</v>
      </c>
      <c r="N5" s="657"/>
    </row>
    <row r="6" spans="1:14" x14ac:dyDescent="0.15">
      <c r="A6" s="656" t="s">
        <v>9</v>
      </c>
      <c r="B6" s="656" t="s">
        <v>749</v>
      </c>
      <c r="G6" s="657"/>
      <c r="H6" s="657"/>
      <c r="I6" s="657" t="s">
        <v>750</v>
      </c>
      <c r="J6" s="657" t="s">
        <v>751</v>
      </c>
      <c r="K6" s="657" t="s">
        <v>751</v>
      </c>
      <c r="L6" s="657" t="s">
        <v>751</v>
      </c>
      <c r="M6" s="657" t="s">
        <v>751</v>
      </c>
      <c r="N6" s="657"/>
    </row>
    <row r="7" spans="1:14" x14ac:dyDescent="0.15">
      <c r="A7" s="658" t="s">
        <v>752</v>
      </c>
      <c r="B7" s="659">
        <v>0.3</v>
      </c>
    </row>
    <row r="8" spans="1:14" x14ac:dyDescent="0.15">
      <c r="A8" s="658" t="s">
        <v>602</v>
      </c>
      <c r="B8" s="659">
        <v>0.3</v>
      </c>
    </row>
    <row r="9" spans="1:14" x14ac:dyDescent="0.15">
      <c r="A9" s="658" t="s">
        <v>753</v>
      </c>
      <c r="B9" s="659">
        <v>0.4</v>
      </c>
    </row>
    <row r="10" spans="1:14" x14ac:dyDescent="0.15">
      <c r="A10" s="658" t="s">
        <v>754</v>
      </c>
      <c r="B10" s="659">
        <v>0.5</v>
      </c>
    </row>
    <row r="11" spans="1:14" x14ac:dyDescent="0.15">
      <c r="A11" s="658" t="s">
        <v>755</v>
      </c>
      <c r="B11" s="659">
        <v>0.5</v>
      </c>
    </row>
    <row r="12" spans="1:14" x14ac:dyDescent="0.15">
      <c r="A12" s="658" t="s">
        <v>604</v>
      </c>
      <c r="B12" s="659">
        <v>0.5</v>
      </c>
    </row>
    <row r="13" spans="1:14" x14ac:dyDescent="0.15">
      <c r="A13" s="658" t="s">
        <v>756</v>
      </c>
      <c r="B13" s="659">
        <v>0.5</v>
      </c>
    </row>
    <row r="14" spans="1:14" x14ac:dyDescent="0.15">
      <c r="A14" s="658" t="s">
        <v>757</v>
      </c>
      <c r="B14" s="659">
        <v>0</v>
      </c>
    </row>
    <row r="18" spans="1:5" x14ac:dyDescent="0.15">
      <c r="A18" s="656" t="s">
        <v>9</v>
      </c>
      <c r="B18" s="656" t="s">
        <v>734</v>
      </c>
      <c r="C18" s="656" t="s">
        <v>758</v>
      </c>
      <c r="D18" s="656" t="s">
        <v>745</v>
      </c>
      <c r="E18" s="656" t="s">
        <v>759</v>
      </c>
    </row>
    <row r="19" spans="1:5" x14ac:dyDescent="0.15">
      <c r="A19" s="658" t="s">
        <v>752</v>
      </c>
      <c r="B19" s="657" t="s">
        <v>760</v>
      </c>
      <c r="C19" s="657" t="s">
        <v>743</v>
      </c>
      <c r="D19" s="657" t="str">
        <f>A19&amp;B19&amp;C19</f>
        <v>１無１・２地域仕様</v>
      </c>
      <c r="E19" s="657">
        <v>4.8899999999999997</v>
      </c>
    </row>
    <row r="20" spans="1:5" x14ac:dyDescent="0.15">
      <c r="A20" s="658" t="s">
        <v>761</v>
      </c>
      <c r="B20" s="657" t="s">
        <v>760</v>
      </c>
      <c r="C20" s="657" t="s">
        <v>746</v>
      </c>
      <c r="D20" s="657" t="str">
        <f t="shared" ref="D20:D68" si="0">A20&amp;B20&amp;C20</f>
        <v>１無１・２地域エネファーム仕様</v>
      </c>
      <c r="E20" s="657">
        <v>4.17</v>
      </c>
    </row>
    <row r="21" spans="1:5" x14ac:dyDescent="0.15">
      <c r="A21" s="658" t="s">
        <v>761</v>
      </c>
      <c r="B21" s="657" t="s">
        <v>762</v>
      </c>
      <c r="C21" s="657" t="s">
        <v>743</v>
      </c>
      <c r="D21" s="657" t="str">
        <f t="shared" si="0"/>
        <v>１有１・２地域仕様</v>
      </c>
      <c r="E21" s="657">
        <v>5.69</v>
      </c>
    </row>
    <row r="22" spans="1:5" x14ac:dyDescent="0.15">
      <c r="A22" s="658" t="s">
        <v>763</v>
      </c>
      <c r="B22" s="657" t="s">
        <v>762</v>
      </c>
      <c r="C22" s="657" t="s">
        <v>746</v>
      </c>
      <c r="D22" s="657" t="str">
        <f t="shared" si="0"/>
        <v>１有１・２地域エネファーム仕様</v>
      </c>
      <c r="E22" s="657">
        <v>4.9800000000000004</v>
      </c>
    </row>
    <row r="23" spans="1:5" x14ac:dyDescent="0.15">
      <c r="A23" s="658" t="s">
        <v>764</v>
      </c>
      <c r="B23" s="657" t="s">
        <v>760</v>
      </c>
      <c r="C23" s="657" t="s">
        <v>743</v>
      </c>
      <c r="D23" s="657" t="str">
        <f t="shared" si="0"/>
        <v>２無１・２地域仕様</v>
      </c>
      <c r="E23" s="657">
        <v>4.8899999999999997</v>
      </c>
    </row>
    <row r="24" spans="1:5" x14ac:dyDescent="0.15">
      <c r="A24" s="658" t="s">
        <v>765</v>
      </c>
      <c r="B24" s="657" t="s">
        <v>760</v>
      </c>
      <c r="C24" s="657" t="s">
        <v>746</v>
      </c>
      <c r="D24" s="657" t="str">
        <f t="shared" si="0"/>
        <v>２無１・２地域エネファーム仕様</v>
      </c>
      <c r="E24" s="657">
        <v>4.17</v>
      </c>
    </row>
    <row r="25" spans="1:5" x14ac:dyDescent="0.15">
      <c r="A25" s="658" t="s">
        <v>765</v>
      </c>
      <c r="B25" s="657" t="s">
        <v>762</v>
      </c>
      <c r="C25" s="657" t="s">
        <v>743</v>
      </c>
      <c r="D25" s="657" t="str">
        <f t="shared" si="0"/>
        <v>２有１・２地域仕様</v>
      </c>
      <c r="E25" s="657">
        <v>5.69</v>
      </c>
    </row>
    <row r="26" spans="1:5" x14ac:dyDescent="0.15">
      <c r="A26" s="658" t="s">
        <v>764</v>
      </c>
      <c r="B26" s="657" t="s">
        <v>762</v>
      </c>
      <c r="C26" s="657" t="s">
        <v>746</v>
      </c>
      <c r="D26" s="657" t="str">
        <f t="shared" si="0"/>
        <v>２有１・２地域エネファーム仕様</v>
      </c>
      <c r="E26" s="657">
        <v>4.9800000000000004</v>
      </c>
    </row>
    <row r="27" spans="1:5" x14ac:dyDescent="0.15">
      <c r="A27" s="658" t="s">
        <v>766</v>
      </c>
      <c r="B27" s="657" t="s">
        <v>760</v>
      </c>
      <c r="C27" s="657" t="s">
        <v>744</v>
      </c>
      <c r="D27" s="657" t="str">
        <f t="shared" si="0"/>
        <v>３無エアコン仕様</v>
      </c>
      <c r="E27" s="657">
        <v>4.05</v>
      </c>
    </row>
    <row r="28" spans="1:5" x14ac:dyDescent="0.15">
      <c r="A28" s="658" t="s">
        <v>767</v>
      </c>
      <c r="B28" s="657" t="s">
        <v>760</v>
      </c>
      <c r="C28" s="657" t="s">
        <v>750</v>
      </c>
      <c r="D28" s="657" t="str">
        <f t="shared" si="0"/>
        <v>３無温水暖房仕様①</v>
      </c>
      <c r="E28" s="657">
        <v>4.49</v>
      </c>
    </row>
    <row r="29" spans="1:5" x14ac:dyDescent="0.15">
      <c r="A29" s="658" t="s">
        <v>767</v>
      </c>
      <c r="B29" s="657" t="s">
        <v>760</v>
      </c>
      <c r="C29" s="657" t="s">
        <v>747</v>
      </c>
      <c r="D29" s="657" t="str">
        <f t="shared" si="0"/>
        <v>３無エネファーム仕様</v>
      </c>
      <c r="E29" s="657">
        <v>3.62</v>
      </c>
    </row>
    <row r="30" spans="1:5" x14ac:dyDescent="0.15">
      <c r="A30" s="658" t="s">
        <v>767</v>
      </c>
      <c r="B30" s="657" t="s">
        <v>760</v>
      </c>
      <c r="C30" s="657" t="s">
        <v>748</v>
      </c>
      <c r="D30" s="657" t="str">
        <f t="shared" si="0"/>
        <v>３無温水暖房エネファーム仕様</v>
      </c>
      <c r="E30" s="657">
        <v>3.62</v>
      </c>
    </row>
    <row r="31" spans="1:5" x14ac:dyDescent="0.15">
      <c r="A31" s="658" t="s">
        <v>767</v>
      </c>
      <c r="B31" s="657" t="s">
        <v>762</v>
      </c>
      <c r="C31" s="657" t="s">
        <v>744</v>
      </c>
      <c r="D31" s="657" t="str">
        <f t="shared" si="0"/>
        <v>３有エアコン仕様</v>
      </c>
      <c r="E31" s="657">
        <v>4.83</v>
      </c>
    </row>
    <row r="32" spans="1:5" x14ac:dyDescent="0.15">
      <c r="A32" s="658" t="s">
        <v>766</v>
      </c>
      <c r="B32" s="657" t="s">
        <v>762</v>
      </c>
      <c r="C32" s="657" t="s">
        <v>750</v>
      </c>
      <c r="D32" s="657" t="str">
        <f t="shared" si="0"/>
        <v>３有温水暖房仕様①</v>
      </c>
      <c r="E32" s="657">
        <v>5.27</v>
      </c>
    </row>
    <row r="33" spans="1:5" x14ac:dyDescent="0.15">
      <c r="A33" s="658" t="s">
        <v>766</v>
      </c>
      <c r="B33" s="657" t="s">
        <v>762</v>
      </c>
      <c r="C33" s="657" t="s">
        <v>747</v>
      </c>
      <c r="D33" s="657" t="str">
        <f t="shared" si="0"/>
        <v>３有エネファーム仕様</v>
      </c>
      <c r="E33" s="657">
        <v>4.3899999999999997</v>
      </c>
    </row>
    <row r="34" spans="1:5" x14ac:dyDescent="0.15">
      <c r="A34" s="658" t="s">
        <v>766</v>
      </c>
      <c r="B34" s="657" t="s">
        <v>762</v>
      </c>
      <c r="C34" s="657" t="s">
        <v>748</v>
      </c>
      <c r="D34" s="657" t="str">
        <f t="shared" si="0"/>
        <v>３有温水暖房エネファーム仕様</v>
      </c>
      <c r="E34" s="657">
        <v>4.3899999999999997</v>
      </c>
    </row>
    <row r="35" spans="1:5" x14ac:dyDescent="0.15">
      <c r="A35" s="658" t="s">
        <v>768</v>
      </c>
      <c r="B35" s="657" t="s">
        <v>760</v>
      </c>
      <c r="C35" s="657" t="s">
        <v>744</v>
      </c>
      <c r="D35" s="657" t="str">
        <f t="shared" si="0"/>
        <v>４無エアコン仕様</v>
      </c>
      <c r="E35" s="657">
        <v>3.66</v>
      </c>
    </row>
    <row r="36" spans="1:5" x14ac:dyDescent="0.15">
      <c r="A36" s="658" t="s">
        <v>769</v>
      </c>
      <c r="B36" s="657" t="s">
        <v>760</v>
      </c>
      <c r="C36" s="657" t="s">
        <v>751</v>
      </c>
      <c r="D36" s="657" t="str">
        <f t="shared" si="0"/>
        <v>４無温水暖房仕様②</v>
      </c>
      <c r="E36" s="657">
        <v>4.05</v>
      </c>
    </row>
    <row r="37" spans="1:5" x14ac:dyDescent="0.15">
      <c r="A37" s="658" t="s">
        <v>769</v>
      </c>
      <c r="B37" s="657" t="s">
        <v>760</v>
      </c>
      <c r="C37" s="657" t="s">
        <v>747</v>
      </c>
      <c r="D37" s="657" t="str">
        <f t="shared" si="0"/>
        <v>４無エネファーム仕様</v>
      </c>
      <c r="E37" s="657">
        <v>3.22</v>
      </c>
    </row>
    <row r="38" spans="1:5" x14ac:dyDescent="0.15">
      <c r="A38" s="658" t="s">
        <v>769</v>
      </c>
      <c r="B38" s="657" t="s">
        <v>760</v>
      </c>
      <c r="C38" s="657" t="s">
        <v>748</v>
      </c>
      <c r="D38" s="657" t="str">
        <f t="shared" si="0"/>
        <v>４無温水暖房エネファーム仕様</v>
      </c>
      <c r="E38" s="657">
        <v>3.22</v>
      </c>
    </row>
    <row r="39" spans="1:5" x14ac:dyDescent="0.15">
      <c r="A39" s="658" t="s">
        <v>769</v>
      </c>
      <c r="B39" s="657" t="s">
        <v>762</v>
      </c>
      <c r="C39" s="657" t="s">
        <v>744</v>
      </c>
      <c r="D39" s="657" t="str">
        <f t="shared" si="0"/>
        <v>４有エアコン仕様</v>
      </c>
      <c r="E39" s="657">
        <v>4.83</v>
      </c>
    </row>
    <row r="40" spans="1:5" x14ac:dyDescent="0.15">
      <c r="A40" s="658" t="s">
        <v>768</v>
      </c>
      <c r="B40" s="657" t="s">
        <v>762</v>
      </c>
      <c r="C40" s="657" t="s">
        <v>751</v>
      </c>
      <c r="D40" s="657" t="str">
        <f t="shared" si="0"/>
        <v>４有温水暖房仕様②</v>
      </c>
      <c r="E40" s="657">
        <v>5.22</v>
      </c>
    </row>
    <row r="41" spans="1:5" x14ac:dyDescent="0.15">
      <c r="A41" s="658" t="s">
        <v>768</v>
      </c>
      <c r="B41" s="657" t="s">
        <v>762</v>
      </c>
      <c r="C41" s="657" t="s">
        <v>747</v>
      </c>
      <c r="D41" s="657" t="str">
        <f t="shared" si="0"/>
        <v>４有エネファーム仕様</v>
      </c>
      <c r="E41" s="657">
        <v>4.3899999999999997</v>
      </c>
    </row>
    <row r="42" spans="1:5" x14ac:dyDescent="0.15">
      <c r="A42" s="658" t="s">
        <v>768</v>
      </c>
      <c r="B42" s="657" t="s">
        <v>762</v>
      </c>
      <c r="C42" s="657" t="s">
        <v>748</v>
      </c>
      <c r="D42" s="657" t="str">
        <f t="shared" si="0"/>
        <v>４有温水暖房エネファーム仕様</v>
      </c>
      <c r="E42" s="657">
        <v>4.3899999999999997</v>
      </c>
    </row>
    <row r="43" spans="1:5" x14ac:dyDescent="0.15">
      <c r="A43" s="658" t="s">
        <v>770</v>
      </c>
      <c r="B43" s="657" t="s">
        <v>760</v>
      </c>
      <c r="C43" s="657" t="s">
        <v>744</v>
      </c>
      <c r="D43" s="657" t="str">
        <f t="shared" si="0"/>
        <v>５無エアコン仕様</v>
      </c>
      <c r="E43" s="657">
        <v>3.66</v>
      </c>
    </row>
    <row r="44" spans="1:5" x14ac:dyDescent="0.15">
      <c r="A44" s="658" t="s">
        <v>771</v>
      </c>
      <c r="B44" s="657" t="s">
        <v>760</v>
      </c>
      <c r="C44" s="657" t="s">
        <v>751</v>
      </c>
      <c r="D44" s="657" t="str">
        <f t="shared" si="0"/>
        <v>５無温水暖房仕様②</v>
      </c>
      <c r="E44" s="657">
        <v>4.05</v>
      </c>
    </row>
    <row r="45" spans="1:5" x14ac:dyDescent="0.15">
      <c r="A45" s="658" t="s">
        <v>771</v>
      </c>
      <c r="B45" s="657" t="s">
        <v>760</v>
      </c>
      <c r="C45" s="657" t="s">
        <v>747</v>
      </c>
      <c r="D45" s="657" t="str">
        <f t="shared" si="0"/>
        <v>５無エネファーム仕様</v>
      </c>
      <c r="E45" s="657">
        <v>3.22</v>
      </c>
    </row>
    <row r="46" spans="1:5" x14ac:dyDescent="0.15">
      <c r="A46" s="658" t="s">
        <v>771</v>
      </c>
      <c r="B46" s="657" t="s">
        <v>760</v>
      </c>
      <c r="C46" s="657" t="s">
        <v>748</v>
      </c>
      <c r="D46" s="657" t="str">
        <f t="shared" si="0"/>
        <v>５無温水暖房エネファーム仕様</v>
      </c>
      <c r="E46" s="657">
        <v>3.22</v>
      </c>
    </row>
    <row r="47" spans="1:5" x14ac:dyDescent="0.15">
      <c r="A47" s="658" t="s">
        <v>771</v>
      </c>
      <c r="B47" s="657" t="s">
        <v>762</v>
      </c>
      <c r="C47" s="657" t="s">
        <v>744</v>
      </c>
      <c r="D47" s="657" t="str">
        <f t="shared" si="0"/>
        <v>５有エアコン仕様</v>
      </c>
      <c r="E47" s="657">
        <v>4.83</v>
      </c>
    </row>
    <row r="48" spans="1:5" x14ac:dyDescent="0.15">
      <c r="A48" s="658" t="s">
        <v>770</v>
      </c>
      <c r="B48" s="657" t="s">
        <v>762</v>
      </c>
      <c r="C48" s="657" t="s">
        <v>751</v>
      </c>
      <c r="D48" s="657" t="str">
        <f t="shared" si="0"/>
        <v>５有温水暖房仕様②</v>
      </c>
      <c r="E48" s="657">
        <v>5.22</v>
      </c>
    </row>
    <row r="49" spans="1:5" x14ac:dyDescent="0.15">
      <c r="A49" s="658" t="s">
        <v>770</v>
      </c>
      <c r="B49" s="657" t="s">
        <v>762</v>
      </c>
      <c r="C49" s="657" t="s">
        <v>747</v>
      </c>
      <c r="D49" s="657" t="str">
        <f t="shared" si="0"/>
        <v>５有エネファーム仕様</v>
      </c>
      <c r="E49" s="657">
        <v>4.3899999999999997</v>
      </c>
    </row>
    <row r="50" spans="1:5" x14ac:dyDescent="0.15">
      <c r="A50" s="658" t="s">
        <v>770</v>
      </c>
      <c r="B50" s="657" t="s">
        <v>762</v>
      </c>
      <c r="C50" s="657" t="s">
        <v>748</v>
      </c>
      <c r="D50" s="657" t="str">
        <f t="shared" si="0"/>
        <v>５有温水暖房エネファーム仕様</v>
      </c>
      <c r="E50" s="657">
        <v>4.3899999999999997</v>
      </c>
    </row>
    <row r="51" spans="1:5" x14ac:dyDescent="0.15">
      <c r="A51" s="658" t="s">
        <v>772</v>
      </c>
      <c r="B51" s="657" t="s">
        <v>760</v>
      </c>
      <c r="C51" s="657" t="s">
        <v>744</v>
      </c>
      <c r="D51" s="657" t="str">
        <f t="shared" si="0"/>
        <v>６無エアコン仕様</v>
      </c>
      <c r="E51" s="657">
        <v>3.66</v>
      </c>
    </row>
    <row r="52" spans="1:5" x14ac:dyDescent="0.15">
      <c r="A52" s="658" t="s">
        <v>773</v>
      </c>
      <c r="B52" s="657" t="s">
        <v>760</v>
      </c>
      <c r="C52" s="657" t="s">
        <v>751</v>
      </c>
      <c r="D52" s="657" t="str">
        <f t="shared" si="0"/>
        <v>６無温水暖房仕様②</v>
      </c>
      <c r="E52" s="657">
        <v>4.05</v>
      </c>
    </row>
    <row r="53" spans="1:5" x14ac:dyDescent="0.15">
      <c r="A53" s="658" t="s">
        <v>773</v>
      </c>
      <c r="B53" s="657" t="s">
        <v>760</v>
      </c>
      <c r="C53" s="657" t="s">
        <v>747</v>
      </c>
      <c r="D53" s="657" t="str">
        <f t="shared" si="0"/>
        <v>６無エネファーム仕様</v>
      </c>
      <c r="E53" s="657">
        <v>3.22</v>
      </c>
    </row>
    <row r="54" spans="1:5" x14ac:dyDescent="0.15">
      <c r="A54" s="658" t="s">
        <v>773</v>
      </c>
      <c r="B54" s="657" t="s">
        <v>760</v>
      </c>
      <c r="C54" s="657" t="s">
        <v>748</v>
      </c>
      <c r="D54" s="657" t="str">
        <f t="shared" si="0"/>
        <v>６無温水暖房エネファーム仕様</v>
      </c>
      <c r="E54" s="657">
        <v>3.22</v>
      </c>
    </row>
    <row r="55" spans="1:5" x14ac:dyDescent="0.15">
      <c r="A55" s="658" t="s">
        <v>773</v>
      </c>
      <c r="B55" s="657" t="s">
        <v>762</v>
      </c>
      <c r="C55" s="657" t="s">
        <v>744</v>
      </c>
      <c r="D55" s="657" t="str">
        <f t="shared" si="0"/>
        <v>６有エアコン仕様</v>
      </c>
      <c r="E55" s="657">
        <v>4.21</v>
      </c>
    </row>
    <row r="56" spans="1:5" x14ac:dyDescent="0.15">
      <c r="A56" s="658" t="s">
        <v>772</v>
      </c>
      <c r="B56" s="657" t="s">
        <v>762</v>
      </c>
      <c r="C56" s="657" t="s">
        <v>751</v>
      </c>
      <c r="D56" s="657" t="str">
        <f t="shared" si="0"/>
        <v>６有温水暖房仕様②</v>
      </c>
      <c r="E56" s="657">
        <v>4.5999999999999996</v>
      </c>
    </row>
    <row r="57" spans="1:5" x14ac:dyDescent="0.15">
      <c r="A57" s="658" t="s">
        <v>772</v>
      </c>
      <c r="B57" s="657" t="s">
        <v>762</v>
      </c>
      <c r="C57" s="657" t="s">
        <v>747</v>
      </c>
      <c r="D57" s="657" t="str">
        <f t="shared" si="0"/>
        <v>６有エネファーム仕様</v>
      </c>
      <c r="E57" s="657">
        <v>3.77</v>
      </c>
    </row>
    <row r="58" spans="1:5" x14ac:dyDescent="0.15">
      <c r="A58" s="658" t="s">
        <v>772</v>
      </c>
      <c r="B58" s="657" t="s">
        <v>762</v>
      </c>
      <c r="C58" s="657" t="s">
        <v>748</v>
      </c>
      <c r="D58" s="657" t="str">
        <f t="shared" si="0"/>
        <v>６有温水暖房エネファーム仕様</v>
      </c>
      <c r="E58" s="657">
        <v>3.77</v>
      </c>
    </row>
    <row r="59" spans="1:5" x14ac:dyDescent="0.15">
      <c r="A59" s="658" t="s">
        <v>774</v>
      </c>
      <c r="B59" s="657" t="s">
        <v>760</v>
      </c>
      <c r="C59" s="657" t="s">
        <v>744</v>
      </c>
      <c r="D59" s="657" t="str">
        <f t="shared" si="0"/>
        <v>７無エアコン仕様</v>
      </c>
      <c r="E59" s="657">
        <v>3.66</v>
      </c>
    </row>
    <row r="60" spans="1:5" x14ac:dyDescent="0.15">
      <c r="A60" s="658" t="s">
        <v>775</v>
      </c>
      <c r="B60" s="657" t="s">
        <v>760</v>
      </c>
      <c r="C60" s="657" t="s">
        <v>751</v>
      </c>
      <c r="D60" s="657" t="str">
        <f t="shared" si="0"/>
        <v>７無温水暖房仕様②</v>
      </c>
      <c r="E60" s="657">
        <v>4.05</v>
      </c>
    </row>
    <row r="61" spans="1:5" x14ac:dyDescent="0.15">
      <c r="A61" s="658" t="s">
        <v>775</v>
      </c>
      <c r="B61" s="657" t="s">
        <v>760</v>
      </c>
      <c r="C61" s="657" t="s">
        <v>747</v>
      </c>
      <c r="D61" s="657" t="str">
        <f t="shared" si="0"/>
        <v>７無エネファーム仕様</v>
      </c>
      <c r="E61" s="657">
        <v>3.22</v>
      </c>
    </row>
    <row r="62" spans="1:5" x14ac:dyDescent="0.15">
      <c r="A62" s="658" t="s">
        <v>775</v>
      </c>
      <c r="B62" s="657" t="s">
        <v>760</v>
      </c>
      <c r="C62" s="657" t="s">
        <v>748</v>
      </c>
      <c r="D62" s="657" t="str">
        <f t="shared" si="0"/>
        <v>７無温水暖房エネファーム仕様</v>
      </c>
      <c r="E62" s="657">
        <v>3.22</v>
      </c>
    </row>
    <row r="63" spans="1:5" x14ac:dyDescent="0.15">
      <c r="A63" s="658" t="s">
        <v>775</v>
      </c>
      <c r="B63" s="657" t="s">
        <v>762</v>
      </c>
      <c r="C63" s="657" t="s">
        <v>744</v>
      </c>
      <c r="D63" s="657" t="str">
        <f t="shared" si="0"/>
        <v>７有エアコン仕様</v>
      </c>
      <c r="E63" s="657">
        <v>4.21</v>
      </c>
    </row>
    <row r="64" spans="1:5" x14ac:dyDescent="0.15">
      <c r="A64" s="658" t="s">
        <v>774</v>
      </c>
      <c r="B64" s="657" t="s">
        <v>762</v>
      </c>
      <c r="C64" s="657" t="s">
        <v>751</v>
      </c>
      <c r="D64" s="657" t="str">
        <f t="shared" si="0"/>
        <v>７有温水暖房仕様②</v>
      </c>
      <c r="E64" s="657">
        <v>4.5999999999999996</v>
      </c>
    </row>
    <row r="65" spans="1:5" x14ac:dyDescent="0.15">
      <c r="A65" s="658" t="s">
        <v>774</v>
      </c>
      <c r="B65" s="657" t="s">
        <v>762</v>
      </c>
      <c r="C65" s="657" t="s">
        <v>747</v>
      </c>
      <c r="D65" s="657" t="str">
        <f t="shared" si="0"/>
        <v>７有エネファーム仕様</v>
      </c>
      <c r="E65" s="657">
        <v>3.77</v>
      </c>
    </row>
    <row r="66" spans="1:5" x14ac:dyDescent="0.15">
      <c r="A66" s="658" t="s">
        <v>774</v>
      </c>
      <c r="B66" s="657" t="s">
        <v>762</v>
      </c>
      <c r="C66" s="657" t="s">
        <v>748</v>
      </c>
      <c r="D66" s="657" t="str">
        <f t="shared" si="0"/>
        <v>７有温水暖房エネファーム仕様</v>
      </c>
      <c r="E66" s="657">
        <v>3.77</v>
      </c>
    </row>
    <row r="67" spans="1:5" x14ac:dyDescent="0.15">
      <c r="A67" s="658" t="s">
        <v>776</v>
      </c>
      <c r="B67" s="657" t="s">
        <v>760</v>
      </c>
      <c r="C67" s="657" t="s">
        <v>744</v>
      </c>
      <c r="D67" s="657" t="str">
        <f t="shared" si="0"/>
        <v>８無エアコン仕様</v>
      </c>
      <c r="E67" s="657">
        <v>3.62</v>
      </c>
    </row>
    <row r="68" spans="1:5" x14ac:dyDescent="0.15">
      <c r="A68" s="658" t="s">
        <v>777</v>
      </c>
      <c r="B68" s="657" t="s">
        <v>760</v>
      </c>
      <c r="C68" s="657" t="s">
        <v>747</v>
      </c>
      <c r="D68" s="657" t="str">
        <f t="shared" si="0"/>
        <v>８無エネファーム仕様</v>
      </c>
      <c r="E68" s="657">
        <v>3.18</v>
      </c>
    </row>
  </sheetData>
  <phoneticPr fontId="7"/>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B1:H35"/>
  <sheetViews>
    <sheetView showGridLines="0" tabSelected="1" view="pageBreakPreview" zoomScaleNormal="55" zoomScaleSheetLayoutView="100" workbookViewId="0"/>
  </sheetViews>
  <sheetFormatPr defaultColWidth="9" defaultRowHeight="13.5" x14ac:dyDescent="0.15"/>
  <cols>
    <col min="1" max="1" width="9" style="21" customWidth="1"/>
    <col min="2" max="2" width="16.75" style="21" customWidth="1"/>
    <col min="3" max="3" width="33.125" style="21" customWidth="1"/>
    <col min="4" max="4" width="6.75" style="21" bestFit="1" customWidth="1"/>
    <col min="5" max="5" width="16.75" style="21" customWidth="1"/>
    <col min="6" max="6" width="8.25" style="23" customWidth="1"/>
    <col min="7" max="7" width="39" style="21" customWidth="1"/>
    <col min="8" max="9" width="39.375" style="21" customWidth="1"/>
    <col min="10" max="16384" width="9" style="21"/>
  </cols>
  <sheetData>
    <row r="1" spans="2:8" ht="17.25" x14ac:dyDescent="0.15">
      <c r="B1" s="119" t="s">
        <v>311</v>
      </c>
    </row>
    <row r="3" spans="2:8" ht="35.1" customHeight="1" x14ac:dyDescent="0.15">
      <c r="B3" s="426" t="s">
        <v>525</v>
      </c>
      <c r="C3" s="426" t="s">
        <v>481</v>
      </c>
      <c r="D3" s="426" t="s">
        <v>526</v>
      </c>
      <c r="E3" s="426" t="s">
        <v>482</v>
      </c>
      <c r="F3" s="426" t="s">
        <v>527</v>
      </c>
      <c r="G3" s="426" t="s">
        <v>483</v>
      </c>
      <c r="H3" s="22"/>
    </row>
    <row r="4" spans="2:8" ht="29.1" customHeight="1" x14ac:dyDescent="0.15">
      <c r="B4" s="509" t="s">
        <v>484</v>
      </c>
      <c r="C4" s="509" t="s">
        <v>869</v>
      </c>
      <c r="D4" s="435" t="s">
        <v>485</v>
      </c>
      <c r="E4" s="510" t="s">
        <v>579</v>
      </c>
      <c r="F4" s="436" t="s">
        <v>486</v>
      </c>
      <c r="G4" s="525"/>
    </row>
    <row r="5" spans="2:8" ht="28.5" customHeight="1" x14ac:dyDescent="0.15">
      <c r="B5" s="844" t="s">
        <v>487</v>
      </c>
      <c r="C5" s="427" t="s">
        <v>488</v>
      </c>
      <c r="D5" s="428" t="s">
        <v>485</v>
      </c>
      <c r="E5" s="429" t="s">
        <v>489</v>
      </c>
      <c r="F5" s="430" t="s">
        <v>486</v>
      </c>
      <c r="G5" s="526"/>
    </row>
    <row r="6" spans="2:8" ht="28.5" customHeight="1" x14ac:dyDescent="0.15">
      <c r="B6" s="845"/>
      <c r="C6" s="427" t="s">
        <v>577</v>
      </c>
      <c r="D6" s="428" t="s">
        <v>485</v>
      </c>
      <c r="E6" s="429" t="s">
        <v>578</v>
      </c>
      <c r="F6" s="430" t="s">
        <v>486</v>
      </c>
      <c r="G6" s="526"/>
    </row>
    <row r="7" spans="2:8" ht="28.5" customHeight="1" x14ac:dyDescent="0.15">
      <c r="B7" s="845"/>
      <c r="C7" s="427" t="s">
        <v>865</v>
      </c>
      <c r="D7" s="428" t="s">
        <v>485</v>
      </c>
      <c r="E7" s="429" t="s">
        <v>490</v>
      </c>
      <c r="F7" s="429" t="s">
        <v>491</v>
      </c>
      <c r="G7" s="427" t="s">
        <v>492</v>
      </c>
    </row>
    <row r="8" spans="2:8" ht="28.5" customHeight="1" x14ac:dyDescent="0.15">
      <c r="B8" s="845"/>
      <c r="C8" s="427" t="s">
        <v>493</v>
      </c>
      <c r="D8" s="428" t="s">
        <v>485</v>
      </c>
      <c r="E8" s="429" t="s">
        <v>494</v>
      </c>
      <c r="F8" s="430" t="s">
        <v>486</v>
      </c>
      <c r="G8" s="526"/>
    </row>
    <row r="9" spans="2:8" ht="28.5" customHeight="1" x14ac:dyDescent="0.15">
      <c r="B9" s="846"/>
      <c r="C9" s="427" t="s">
        <v>495</v>
      </c>
      <c r="D9" s="428" t="s">
        <v>485</v>
      </c>
      <c r="E9" s="429" t="s">
        <v>496</v>
      </c>
      <c r="F9" s="430" t="s">
        <v>486</v>
      </c>
      <c r="G9" s="526"/>
    </row>
    <row r="10" spans="2:8" ht="28.5" customHeight="1" x14ac:dyDescent="0.15">
      <c r="B10" s="844" t="s">
        <v>497</v>
      </c>
      <c r="C10" s="427" t="s">
        <v>498</v>
      </c>
      <c r="D10" s="428" t="s">
        <v>485</v>
      </c>
      <c r="E10" s="847" t="s">
        <v>580</v>
      </c>
      <c r="F10" s="430" t="s">
        <v>486</v>
      </c>
      <c r="G10" s="526"/>
    </row>
    <row r="11" spans="2:8" ht="28.5" customHeight="1" x14ac:dyDescent="0.15">
      <c r="B11" s="845"/>
      <c r="C11" s="427" t="s">
        <v>499</v>
      </c>
      <c r="D11" s="428" t="s">
        <v>485</v>
      </c>
      <c r="E11" s="848"/>
      <c r="F11" s="430" t="s">
        <v>486</v>
      </c>
      <c r="G11" s="427" t="s">
        <v>528</v>
      </c>
    </row>
    <row r="12" spans="2:8" ht="28.5" customHeight="1" x14ac:dyDescent="0.15">
      <c r="B12" s="845"/>
      <c r="C12" s="528" t="s">
        <v>500</v>
      </c>
      <c r="D12" s="428" t="s">
        <v>485</v>
      </c>
      <c r="E12" s="848"/>
      <c r="F12" s="430" t="s">
        <v>486</v>
      </c>
      <c r="G12" s="528" t="s">
        <v>582</v>
      </c>
    </row>
    <row r="13" spans="2:8" ht="28.5" customHeight="1" x14ac:dyDescent="0.15">
      <c r="B13" s="845"/>
      <c r="C13" s="528" t="s">
        <v>501</v>
      </c>
      <c r="D13" s="428" t="s">
        <v>485</v>
      </c>
      <c r="E13" s="848"/>
      <c r="F13" s="430" t="s">
        <v>486</v>
      </c>
      <c r="G13" s="536"/>
    </row>
    <row r="14" spans="2:8" ht="28.5" customHeight="1" x14ac:dyDescent="0.15">
      <c r="B14" s="845"/>
      <c r="C14" s="528" t="s">
        <v>529</v>
      </c>
      <c r="D14" s="428" t="s">
        <v>485</v>
      </c>
      <c r="E14" s="848"/>
      <c r="F14" s="430" t="s">
        <v>486</v>
      </c>
      <c r="G14" s="528" t="s">
        <v>778</v>
      </c>
    </row>
    <row r="15" spans="2:8" ht="28.5" customHeight="1" x14ac:dyDescent="0.15">
      <c r="B15" s="845"/>
      <c r="C15" s="528" t="s">
        <v>780</v>
      </c>
      <c r="D15" s="428" t="s">
        <v>485</v>
      </c>
      <c r="E15" s="848"/>
      <c r="F15" s="430" t="s">
        <v>486</v>
      </c>
      <c r="G15" s="536"/>
    </row>
    <row r="16" spans="2:8" ht="29.1" customHeight="1" x14ac:dyDescent="0.15">
      <c r="B16" s="845"/>
      <c r="C16" s="427" t="s">
        <v>781</v>
      </c>
      <c r="D16" s="428" t="s">
        <v>485</v>
      </c>
      <c r="E16" s="848"/>
      <c r="F16" s="430" t="s">
        <v>486</v>
      </c>
      <c r="G16" s="526"/>
    </row>
    <row r="17" spans="2:7" ht="35.1" customHeight="1" x14ac:dyDescent="0.15">
      <c r="B17" s="845"/>
      <c r="C17" s="509" t="s">
        <v>782</v>
      </c>
      <c r="D17" s="435" t="s">
        <v>485</v>
      </c>
      <c r="E17" s="848"/>
      <c r="F17" s="436" t="s">
        <v>486</v>
      </c>
      <c r="G17" s="525"/>
    </row>
    <row r="18" spans="2:7" ht="29.1" customHeight="1" x14ac:dyDescent="0.15">
      <c r="B18" s="845"/>
      <c r="C18" s="427" t="s">
        <v>783</v>
      </c>
      <c r="D18" s="428" t="s">
        <v>485</v>
      </c>
      <c r="E18" s="848"/>
      <c r="F18" s="430" t="s">
        <v>486</v>
      </c>
      <c r="G18" s="526"/>
    </row>
    <row r="19" spans="2:7" ht="33" customHeight="1" x14ac:dyDescent="0.15">
      <c r="B19" s="845"/>
      <c r="C19" s="509" t="s">
        <v>866</v>
      </c>
      <c r="D19" s="435" t="s">
        <v>485</v>
      </c>
      <c r="E19" s="849"/>
      <c r="F19" s="436" t="s">
        <v>486</v>
      </c>
      <c r="G19" s="525"/>
    </row>
    <row r="20" spans="2:7" ht="29.1" customHeight="1" x14ac:dyDescent="0.15">
      <c r="B20" s="845"/>
      <c r="C20" s="528" t="s">
        <v>502</v>
      </c>
      <c r="D20" s="432" t="s">
        <v>503</v>
      </c>
      <c r="E20" s="537"/>
      <c r="F20" s="436" t="s">
        <v>486</v>
      </c>
      <c r="G20" s="536"/>
    </row>
    <row r="21" spans="2:7" ht="30.75" customHeight="1" x14ac:dyDescent="0.15">
      <c r="B21" s="846"/>
      <c r="C21" s="660" t="s">
        <v>504</v>
      </c>
      <c r="D21" s="432" t="s">
        <v>503</v>
      </c>
      <c r="E21" s="661"/>
      <c r="F21" s="663" t="s">
        <v>491</v>
      </c>
      <c r="G21" s="662"/>
    </row>
    <row r="22" spans="2:7" ht="54" customHeight="1" x14ac:dyDescent="0.15">
      <c r="B22" s="509" t="s">
        <v>505</v>
      </c>
      <c r="C22" s="509" t="s">
        <v>784</v>
      </c>
      <c r="D22" s="437" t="s">
        <v>506</v>
      </c>
      <c r="E22" s="438"/>
      <c r="F22" s="436" t="s">
        <v>486</v>
      </c>
      <c r="G22" s="525"/>
    </row>
    <row r="23" spans="2:7" ht="29.1" customHeight="1" x14ac:dyDescent="0.15">
      <c r="B23" s="844" t="s">
        <v>507</v>
      </c>
      <c r="C23" s="427" t="s">
        <v>508</v>
      </c>
      <c r="D23" s="434" t="s">
        <v>506</v>
      </c>
      <c r="E23" s="433"/>
      <c r="F23" s="436" t="s">
        <v>486</v>
      </c>
      <c r="G23" s="427"/>
    </row>
    <row r="24" spans="2:7" ht="29.1" customHeight="1" x14ac:dyDescent="0.15">
      <c r="B24" s="846"/>
      <c r="C24" s="427" t="s">
        <v>785</v>
      </c>
      <c r="D24" s="434" t="s">
        <v>506</v>
      </c>
      <c r="E24" s="433"/>
      <c r="F24" s="429" t="s">
        <v>491</v>
      </c>
      <c r="G24" s="427" t="s">
        <v>779</v>
      </c>
    </row>
    <row r="25" spans="2:7" ht="29.1" customHeight="1" x14ac:dyDescent="0.15">
      <c r="B25" s="850" t="s">
        <v>509</v>
      </c>
      <c r="C25" s="660" t="s">
        <v>69</v>
      </c>
      <c r="D25" s="432" t="s">
        <v>503</v>
      </c>
      <c r="E25" s="661"/>
      <c r="F25" s="436" t="s">
        <v>486</v>
      </c>
      <c r="G25" s="841"/>
    </row>
    <row r="26" spans="2:7" ht="29.1" customHeight="1" x14ac:dyDescent="0.15">
      <c r="B26" s="851"/>
      <c r="C26" s="660" t="s">
        <v>70</v>
      </c>
      <c r="D26" s="432" t="s">
        <v>503</v>
      </c>
      <c r="E26" s="661"/>
      <c r="F26" s="436" t="s">
        <v>486</v>
      </c>
      <c r="G26" s="842"/>
    </row>
    <row r="27" spans="2:7" ht="29.1" customHeight="1" x14ac:dyDescent="0.15">
      <c r="B27" s="851"/>
      <c r="C27" s="660" t="s">
        <v>71</v>
      </c>
      <c r="D27" s="432" t="s">
        <v>503</v>
      </c>
      <c r="E27" s="661"/>
      <c r="F27" s="436" t="s">
        <v>486</v>
      </c>
      <c r="G27" s="842"/>
    </row>
    <row r="28" spans="2:7" ht="29.1" customHeight="1" x14ac:dyDescent="0.15">
      <c r="B28" s="851"/>
      <c r="C28" s="660" t="s">
        <v>72</v>
      </c>
      <c r="D28" s="432" t="s">
        <v>503</v>
      </c>
      <c r="E28" s="661"/>
      <c r="F28" s="436" t="s">
        <v>486</v>
      </c>
      <c r="G28" s="842"/>
    </row>
    <row r="29" spans="2:7" ht="29.1" customHeight="1" x14ac:dyDescent="0.15">
      <c r="B29" s="851"/>
      <c r="C29" s="660" t="s">
        <v>73</v>
      </c>
      <c r="D29" s="432" t="s">
        <v>503</v>
      </c>
      <c r="E29" s="661"/>
      <c r="F29" s="436" t="s">
        <v>486</v>
      </c>
      <c r="G29" s="842"/>
    </row>
    <row r="30" spans="2:7" ht="29.1" customHeight="1" x14ac:dyDescent="0.15">
      <c r="B30" s="852"/>
      <c r="C30" s="660" t="s">
        <v>74</v>
      </c>
      <c r="D30" s="432" t="s">
        <v>503</v>
      </c>
      <c r="E30" s="661"/>
      <c r="F30" s="436" t="s">
        <v>486</v>
      </c>
      <c r="G30" s="843"/>
    </row>
    <row r="31" spans="2:7" ht="98.25" customHeight="1" x14ac:dyDescent="0.15">
      <c r="B31" s="664" t="s">
        <v>510</v>
      </c>
      <c r="C31" s="664" t="s">
        <v>530</v>
      </c>
      <c r="D31" s="439" t="s">
        <v>503</v>
      </c>
      <c r="E31" s="665"/>
      <c r="F31" s="436" t="s">
        <v>486</v>
      </c>
      <c r="G31" s="664" t="s">
        <v>868</v>
      </c>
    </row>
    <row r="32" spans="2:7" ht="28.5" customHeight="1" x14ac:dyDescent="0.15">
      <c r="B32" s="427" t="s">
        <v>786</v>
      </c>
      <c r="C32" s="526" t="s">
        <v>830</v>
      </c>
      <c r="D32" s="434" t="s">
        <v>506</v>
      </c>
      <c r="E32" s="433"/>
      <c r="F32" s="429" t="s">
        <v>491</v>
      </c>
      <c r="G32" s="427" t="s">
        <v>787</v>
      </c>
    </row>
    <row r="33" spans="2:7" ht="28.5" customHeight="1" x14ac:dyDescent="0.15">
      <c r="B33" s="427" t="s">
        <v>788</v>
      </c>
      <c r="C33" s="431"/>
      <c r="D33" s="432" t="s">
        <v>503</v>
      </c>
      <c r="E33" s="433"/>
      <c r="F33" s="429" t="s">
        <v>491</v>
      </c>
      <c r="G33" s="427" t="s">
        <v>511</v>
      </c>
    </row>
    <row r="34" spans="2:7" ht="35.1" customHeight="1" x14ac:dyDescent="0.15">
      <c r="B34" s="427" t="s">
        <v>789</v>
      </c>
      <c r="C34" s="442"/>
      <c r="D34" s="443"/>
      <c r="E34" s="443"/>
      <c r="F34" s="446" t="s">
        <v>486</v>
      </c>
      <c r="G34" s="445" t="s">
        <v>855</v>
      </c>
    </row>
    <row r="35" spans="2:7" x14ac:dyDescent="0.15">
      <c r="B35" s="441"/>
      <c r="F35" s="444"/>
      <c r="G35" s="441"/>
    </row>
  </sheetData>
  <sheetProtection selectLockedCells="1"/>
  <mergeCells count="6">
    <mergeCell ref="G25:G30"/>
    <mergeCell ref="B5:B9"/>
    <mergeCell ref="B10:B21"/>
    <mergeCell ref="E10:E19"/>
    <mergeCell ref="B23:B24"/>
    <mergeCell ref="B25:B30"/>
  </mergeCells>
  <phoneticPr fontId="7"/>
  <pageMargins left="0.39370078740157483" right="0.19685039370078741" top="0.35433070866141736" bottom="0.15748031496062992" header="0.31496062992125984" footer="0.31496062992125984"/>
  <pageSetup paperSize="9" scale="8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C1:I90"/>
  <sheetViews>
    <sheetView showGridLines="0" view="pageBreakPreview" zoomScaleNormal="85" zoomScaleSheetLayoutView="100" workbookViewId="0">
      <selection activeCell="D60" sqref="D60:E61"/>
    </sheetView>
  </sheetViews>
  <sheetFormatPr defaultRowHeight="13.5" x14ac:dyDescent="0.15"/>
  <cols>
    <col min="1" max="1" width="9" style="21"/>
    <col min="2" max="2" width="4.375" style="21" customWidth="1"/>
    <col min="3" max="3" width="6.25" style="28" customWidth="1"/>
    <col min="4" max="4" width="16.25" style="26" customWidth="1"/>
    <col min="5" max="5" width="23.75" style="26" customWidth="1"/>
    <col min="6" max="6" width="6.875" style="24" customWidth="1"/>
    <col min="7" max="7" width="6.875" style="29" customWidth="1"/>
    <col min="8" max="8" width="58.75" style="26" customWidth="1"/>
    <col min="9" max="9" width="5.25" style="30" customWidth="1"/>
    <col min="10" max="10" width="3.875" style="21" customWidth="1"/>
    <col min="11" max="16384" width="9" style="21"/>
  </cols>
  <sheetData>
    <row r="1" spans="3:9" ht="21" customHeight="1" x14ac:dyDescent="0.15">
      <c r="C1" s="119" t="s">
        <v>259</v>
      </c>
    </row>
    <row r="3" spans="3:9" s="194" customFormat="1" ht="20.25" customHeight="1" x14ac:dyDescent="0.15">
      <c r="C3" s="857"/>
      <c r="D3" s="857"/>
      <c r="E3" s="857"/>
      <c r="F3" s="857"/>
      <c r="G3" s="857"/>
      <c r="H3" s="857"/>
      <c r="I3" s="857"/>
    </row>
    <row r="4" spans="3:9" ht="24.75" customHeight="1" x14ac:dyDescent="0.15">
      <c r="C4" s="858" t="s">
        <v>871</v>
      </c>
      <c r="D4" s="858"/>
      <c r="E4" s="858"/>
      <c r="F4" s="858"/>
      <c r="G4" s="858"/>
      <c r="H4" s="858"/>
      <c r="I4" s="25"/>
    </row>
    <row r="5" spans="3:9" ht="14.25" customHeight="1" x14ac:dyDescent="0.15">
      <c r="C5" s="403"/>
      <c r="D5" s="403"/>
      <c r="E5" s="403"/>
      <c r="F5" s="403"/>
      <c r="G5" s="403"/>
      <c r="H5" s="403"/>
      <c r="I5" s="25"/>
    </row>
    <row r="6" spans="3:9" ht="25.5" customHeight="1" x14ac:dyDescent="0.15">
      <c r="C6" s="859" t="s">
        <v>75</v>
      </c>
      <c r="D6" s="859"/>
      <c r="E6" s="859"/>
      <c r="F6" s="859"/>
      <c r="G6" s="859"/>
      <c r="H6" s="859"/>
      <c r="I6" s="404" t="s">
        <v>260</v>
      </c>
    </row>
    <row r="7" spans="3:9" ht="30.75" customHeight="1" x14ac:dyDescent="0.15">
      <c r="C7" s="854" t="s">
        <v>76</v>
      </c>
      <c r="D7" s="854"/>
      <c r="E7" s="854"/>
      <c r="F7" s="854"/>
      <c r="G7" s="854"/>
      <c r="H7" s="854"/>
      <c r="I7" s="524"/>
    </row>
    <row r="8" spans="3:9" ht="30.75" customHeight="1" x14ac:dyDescent="0.15">
      <c r="C8" s="854" t="s">
        <v>77</v>
      </c>
      <c r="D8" s="854"/>
      <c r="E8" s="854"/>
      <c r="F8" s="854"/>
      <c r="G8" s="854"/>
      <c r="H8" s="854"/>
      <c r="I8" s="524"/>
    </row>
    <row r="9" spans="3:9" ht="30.75" customHeight="1" x14ac:dyDescent="0.15">
      <c r="C9" s="854" t="s">
        <v>531</v>
      </c>
      <c r="D9" s="854"/>
      <c r="E9" s="854"/>
      <c r="F9" s="854"/>
      <c r="G9" s="854"/>
      <c r="H9" s="854"/>
      <c r="I9" s="524"/>
    </row>
    <row r="10" spans="3:9" ht="30.75" customHeight="1" x14ac:dyDescent="0.15">
      <c r="C10" s="854" t="s">
        <v>532</v>
      </c>
      <c r="D10" s="854"/>
      <c r="E10" s="854"/>
      <c r="F10" s="854"/>
      <c r="G10" s="854"/>
      <c r="H10" s="854"/>
      <c r="I10" s="524"/>
    </row>
    <row r="11" spans="3:9" ht="30.75" customHeight="1" x14ac:dyDescent="0.15">
      <c r="C11" s="855" t="s">
        <v>78</v>
      </c>
      <c r="D11" s="855"/>
      <c r="E11" s="855"/>
      <c r="F11" s="855"/>
      <c r="G11" s="855"/>
      <c r="H11" s="855"/>
      <c r="I11" s="524"/>
    </row>
    <row r="12" spans="3:9" ht="30.75" customHeight="1" x14ac:dyDescent="0.15">
      <c r="C12" s="856" t="s">
        <v>533</v>
      </c>
      <c r="D12" s="856"/>
      <c r="E12" s="856"/>
      <c r="F12" s="856"/>
      <c r="G12" s="856"/>
      <c r="H12" s="856"/>
      <c r="I12" s="524"/>
    </row>
    <row r="13" spans="3:9" ht="30.75" customHeight="1" x14ac:dyDescent="0.15">
      <c r="C13" s="856" t="s">
        <v>519</v>
      </c>
      <c r="D13" s="856"/>
      <c r="E13" s="856"/>
      <c r="F13" s="856"/>
      <c r="G13" s="856"/>
      <c r="H13" s="856"/>
      <c r="I13" s="524"/>
    </row>
    <row r="14" spans="3:9" ht="12" customHeight="1" x14ac:dyDescent="0.15">
      <c r="C14" s="853"/>
      <c r="D14" s="853"/>
      <c r="E14" s="853"/>
      <c r="F14" s="853"/>
      <c r="G14" s="853"/>
      <c r="H14" s="853"/>
      <c r="I14" s="853"/>
    </row>
    <row r="15" spans="3:9" ht="18.75" customHeight="1" x14ac:dyDescent="0.15">
      <c r="C15" s="513"/>
      <c r="D15" s="513"/>
      <c r="E15" s="513"/>
      <c r="F15" s="513" t="s">
        <v>534</v>
      </c>
      <c r="G15" s="513"/>
      <c r="H15" s="513"/>
      <c r="I15" s="513"/>
    </row>
    <row r="16" spans="3:9" ht="30" customHeight="1" x14ac:dyDescent="0.15">
      <c r="C16" s="860" t="s">
        <v>535</v>
      </c>
      <c r="D16" s="860"/>
      <c r="E16" s="405" t="s">
        <v>79</v>
      </c>
      <c r="F16" s="406" t="s">
        <v>454</v>
      </c>
      <c r="G16" s="406" t="s">
        <v>261</v>
      </c>
      <c r="H16" s="406" t="s">
        <v>536</v>
      </c>
      <c r="I16" s="404" t="s">
        <v>260</v>
      </c>
    </row>
    <row r="17" spans="3:9" ht="36.950000000000003" customHeight="1" x14ac:dyDescent="0.15">
      <c r="C17" s="873" t="s">
        <v>455</v>
      </c>
      <c r="D17" s="873"/>
      <c r="E17" s="873"/>
      <c r="F17" s="516" t="s">
        <v>537</v>
      </c>
      <c r="G17" s="407" t="s">
        <v>66</v>
      </c>
      <c r="H17" s="512" t="s">
        <v>80</v>
      </c>
      <c r="I17" s="524"/>
    </row>
    <row r="18" spans="3:9" ht="36.950000000000003" customHeight="1" x14ac:dyDescent="0.15">
      <c r="C18" s="874" t="s">
        <v>538</v>
      </c>
      <c r="D18" s="867" t="s">
        <v>571</v>
      </c>
      <c r="E18" s="515" t="s">
        <v>539</v>
      </c>
      <c r="F18" s="864" t="s">
        <v>540</v>
      </c>
      <c r="G18" s="861" t="s">
        <v>66</v>
      </c>
      <c r="H18" s="530" t="s">
        <v>541</v>
      </c>
      <c r="I18" s="524"/>
    </row>
    <row r="19" spans="3:9" ht="36.950000000000003" customHeight="1" x14ac:dyDescent="0.15">
      <c r="C19" s="875"/>
      <c r="D19" s="868"/>
      <c r="E19" s="877" t="s">
        <v>81</v>
      </c>
      <c r="F19" s="865"/>
      <c r="G19" s="862"/>
      <c r="H19" s="529" t="s">
        <v>456</v>
      </c>
      <c r="I19" s="524"/>
    </row>
    <row r="20" spans="3:9" ht="36.950000000000003" customHeight="1" x14ac:dyDescent="0.15">
      <c r="C20" s="875"/>
      <c r="D20" s="868"/>
      <c r="E20" s="877"/>
      <c r="F20" s="865"/>
      <c r="G20" s="862"/>
      <c r="H20" s="529" t="s">
        <v>808</v>
      </c>
      <c r="I20" s="524"/>
    </row>
    <row r="21" spans="3:9" ht="36.950000000000003" customHeight="1" x14ac:dyDescent="0.15">
      <c r="C21" s="875"/>
      <c r="D21" s="868"/>
      <c r="E21" s="877" t="s">
        <v>457</v>
      </c>
      <c r="F21" s="865"/>
      <c r="G21" s="862"/>
      <c r="H21" s="529" t="s">
        <v>809</v>
      </c>
      <c r="I21" s="524"/>
    </row>
    <row r="22" spans="3:9" ht="36.950000000000003" customHeight="1" x14ac:dyDescent="0.15">
      <c r="C22" s="875"/>
      <c r="D22" s="868"/>
      <c r="E22" s="877"/>
      <c r="F22" s="865"/>
      <c r="G22" s="862"/>
      <c r="H22" s="529" t="s">
        <v>810</v>
      </c>
      <c r="I22" s="524"/>
    </row>
    <row r="23" spans="3:9" ht="36.950000000000003" customHeight="1" x14ac:dyDescent="0.15">
      <c r="C23" s="875"/>
      <c r="D23" s="868"/>
      <c r="E23" s="854" t="s">
        <v>458</v>
      </c>
      <c r="F23" s="865"/>
      <c r="G23" s="862"/>
      <c r="H23" s="529" t="s">
        <v>809</v>
      </c>
      <c r="I23" s="524"/>
    </row>
    <row r="24" spans="3:9" ht="36.950000000000003" customHeight="1" x14ac:dyDescent="0.15">
      <c r="C24" s="875"/>
      <c r="D24" s="868"/>
      <c r="E24" s="854"/>
      <c r="F24" s="865"/>
      <c r="G24" s="862"/>
      <c r="H24" s="529" t="s">
        <v>811</v>
      </c>
      <c r="I24" s="524"/>
    </row>
    <row r="25" spans="3:9" ht="36.950000000000003" customHeight="1" x14ac:dyDescent="0.15">
      <c r="C25" s="875"/>
      <c r="D25" s="868"/>
      <c r="E25" s="515" t="s">
        <v>82</v>
      </c>
      <c r="F25" s="865"/>
      <c r="G25" s="862"/>
      <c r="H25" s="529" t="s">
        <v>264</v>
      </c>
      <c r="I25" s="524"/>
    </row>
    <row r="26" spans="3:9" ht="36.950000000000003" customHeight="1" x14ac:dyDescent="0.15">
      <c r="C26" s="875"/>
      <c r="D26" s="869"/>
      <c r="E26" s="515" t="s">
        <v>542</v>
      </c>
      <c r="F26" s="866"/>
      <c r="G26" s="863"/>
      <c r="H26" s="529" t="s">
        <v>831</v>
      </c>
      <c r="I26" s="524"/>
    </row>
    <row r="27" spans="3:9" ht="36.950000000000003" customHeight="1" x14ac:dyDescent="0.15">
      <c r="C27" s="875"/>
      <c r="D27" s="867" t="s">
        <v>572</v>
      </c>
      <c r="E27" s="408" t="s">
        <v>84</v>
      </c>
      <c r="F27" s="864" t="s">
        <v>537</v>
      </c>
      <c r="G27" s="861" t="s">
        <v>66</v>
      </c>
      <c r="H27" s="529" t="s">
        <v>839</v>
      </c>
      <c r="I27" s="524"/>
    </row>
    <row r="28" spans="3:9" ht="42.75" customHeight="1" x14ac:dyDescent="0.15">
      <c r="C28" s="875"/>
      <c r="D28" s="868"/>
      <c r="E28" s="515" t="s">
        <v>85</v>
      </c>
      <c r="F28" s="865"/>
      <c r="G28" s="863"/>
      <c r="H28" s="529" t="s">
        <v>813</v>
      </c>
      <c r="I28" s="524"/>
    </row>
    <row r="29" spans="3:9" ht="42.75" customHeight="1" x14ac:dyDescent="0.15">
      <c r="C29" s="875"/>
      <c r="D29" s="869"/>
      <c r="E29" s="511" t="s">
        <v>812</v>
      </c>
      <c r="F29" s="866"/>
      <c r="G29" s="409" t="s">
        <v>83</v>
      </c>
      <c r="H29" s="529" t="s">
        <v>832</v>
      </c>
      <c r="I29" s="410"/>
    </row>
    <row r="30" spans="3:9" ht="42.75" customHeight="1" x14ac:dyDescent="0.15">
      <c r="C30" s="875"/>
      <c r="D30" s="879" t="s">
        <v>574</v>
      </c>
      <c r="E30" s="882" t="s">
        <v>575</v>
      </c>
      <c r="F30" s="885" t="s">
        <v>576</v>
      </c>
      <c r="G30" s="888" t="s">
        <v>66</v>
      </c>
      <c r="H30" s="413" t="s">
        <v>814</v>
      </c>
      <c r="I30" s="532"/>
    </row>
    <row r="31" spans="3:9" ht="42.75" customHeight="1" x14ac:dyDescent="0.15">
      <c r="C31" s="875"/>
      <c r="D31" s="880"/>
      <c r="E31" s="883"/>
      <c r="F31" s="886"/>
      <c r="G31" s="889"/>
      <c r="H31" s="413" t="s">
        <v>815</v>
      </c>
      <c r="I31" s="532"/>
    </row>
    <row r="32" spans="3:9" ht="42.75" customHeight="1" x14ac:dyDescent="0.15">
      <c r="C32" s="875"/>
      <c r="D32" s="881"/>
      <c r="E32" s="884"/>
      <c r="F32" s="887"/>
      <c r="G32" s="890"/>
      <c r="H32" s="413" t="s">
        <v>816</v>
      </c>
      <c r="I32" s="532"/>
    </row>
    <row r="33" spans="3:9" ht="36.950000000000003" customHeight="1" x14ac:dyDescent="0.15">
      <c r="C33" s="875"/>
      <c r="D33" s="511" t="s">
        <v>543</v>
      </c>
      <c r="E33" s="511" t="s">
        <v>86</v>
      </c>
      <c r="F33" s="516" t="s">
        <v>540</v>
      </c>
      <c r="G33" s="409" t="s">
        <v>83</v>
      </c>
      <c r="H33" s="529" t="s">
        <v>544</v>
      </c>
      <c r="I33" s="524"/>
    </row>
    <row r="34" spans="3:9" ht="36.950000000000003" customHeight="1" x14ac:dyDescent="0.15">
      <c r="C34" s="875"/>
      <c r="D34" s="511" t="s">
        <v>266</v>
      </c>
      <c r="E34" s="511" t="s">
        <v>267</v>
      </c>
      <c r="F34" s="516" t="s">
        <v>540</v>
      </c>
      <c r="G34" s="517" t="s">
        <v>66</v>
      </c>
      <c r="H34" s="529" t="s">
        <v>265</v>
      </c>
      <c r="I34" s="524"/>
    </row>
    <row r="35" spans="3:9" ht="36.950000000000003" customHeight="1" x14ac:dyDescent="0.15">
      <c r="C35" s="875"/>
      <c r="D35" s="878" t="s">
        <v>257</v>
      </c>
      <c r="E35" s="511" t="s">
        <v>268</v>
      </c>
      <c r="F35" s="516" t="s">
        <v>540</v>
      </c>
      <c r="G35" s="517" t="s">
        <v>66</v>
      </c>
      <c r="H35" s="529" t="s">
        <v>573</v>
      </c>
      <c r="I35" s="524"/>
    </row>
    <row r="36" spans="3:9" ht="36.950000000000003" customHeight="1" x14ac:dyDescent="0.15">
      <c r="C36" s="876"/>
      <c r="D36" s="878"/>
      <c r="E36" s="511" t="s">
        <v>545</v>
      </c>
      <c r="F36" s="516" t="s">
        <v>540</v>
      </c>
      <c r="G36" s="517" t="s">
        <v>66</v>
      </c>
      <c r="H36" s="529" t="s">
        <v>264</v>
      </c>
      <c r="I36" s="524"/>
    </row>
    <row r="37" spans="3:9" ht="30" customHeight="1" x14ac:dyDescent="0.15">
      <c r="C37" s="860" t="s">
        <v>546</v>
      </c>
      <c r="D37" s="860"/>
      <c r="E37" s="405" t="s">
        <v>79</v>
      </c>
      <c r="F37" s="406" t="s">
        <v>459</v>
      </c>
      <c r="G37" s="406" t="s">
        <v>261</v>
      </c>
      <c r="H37" s="406" t="s">
        <v>547</v>
      </c>
      <c r="I37" s="404" t="s">
        <v>260</v>
      </c>
    </row>
    <row r="38" spans="3:9" ht="33.950000000000003" customHeight="1" x14ac:dyDescent="0.15">
      <c r="C38" s="898" t="s">
        <v>548</v>
      </c>
      <c r="D38" s="878" t="s">
        <v>87</v>
      </c>
      <c r="E38" s="511" t="s">
        <v>269</v>
      </c>
      <c r="F38" s="870" t="s">
        <v>540</v>
      </c>
      <c r="G38" s="871" t="s">
        <v>66</v>
      </c>
      <c r="H38" s="511" t="s">
        <v>549</v>
      </c>
      <c r="I38" s="524"/>
    </row>
    <row r="39" spans="3:9" ht="33.950000000000003" customHeight="1" x14ac:dyDescent="0.15">
      <c r="C39" s="898"/>
      <c r="D39" s="878"/>
      <c r="E39" s="519" t="s">
        <v>876</v>
      </c>
      <c r="F39" s="870"/>
      <c r="G39" s="871"/>
      <c r="H39" s="511" t="s">
        <v>460</v>
      </c>
      <c r="I39" s="524"/>
    </row>
    <row r="40" spans="3:9" ht="33.950000000000003" customHeight="1" x14ac:dyDescent="0.15">
      <c r="C40" s="898"/>
      <c r="D40" s="878"/>
      <c r="E40" s="519" t="s">
        <v>513</v>
      </c>
      <c r="F40" s="870"/>
      <c r="G40" s="871"/>
      <c r="H40" s="511" t="s">
        <v>550</v>
      </c>
      <c r="I40" s="410"/>
    </row>
    <row r="41" spans="3:9" ht="35.1" customHeight="1" x14ac:dyDescent="0.15">
      <c r="C41" s="898"/>
      <c r="D41" s="878"/>
      <c r="E41" s="515" t="s">
        <v>551</v>
      </c>
      <c r="F41" s="870"/>
      <c r="G41" s="871"/>
      <c r="H41" s="511" t="s">
        <v>282</v>
      </c>
      <c r="I41" s="524"/>
    </row>
    <row r="42" spans="3:9" ht="33.950000000000003" customHeight="1" x14ac:dyDescent="0.15">
      <c r="C42" s="898"/>
      <c r="D42" s="899" t="s">
        <v>270</v>
      </c>
      <c r="E42" s="900"/>
      <c r="F42" s="903" t="s">
        <v>540</v>
      </c>
      <c r="G42" s="905" t="s">
        <v>66</v>
      </c>
      <c r="H42" s="511" t="s">
        <v>88</v>
      </c>
      <c r="I42" s="524"/>
    </row>
    <row r="43" spans="3:9" ht="33.950000000000003" customHeight="1" x14ac:dyDescent="0.15">
      <c r="C43" s="898"/>
      <c r="D43" s="901"/>
      <c r="E43" s="902"/>
      <c r="F43" s="904"/>
      <c r="G43" s="906"/>
      <c r="H43" s="511" t="s">
        <v>552</v>
      </c>
      <c r="I43" s="524"/>
    </row>
    <row r="44" spans="3:9" ht="33.950000000000003" customHeight="1" x14ac:dyDescent="0.15">
      <c r="C44" s="898"/>
      <c r="D44" s="907" t="s">
        <v>553</v>
      </c>
      <c r="E44" s="907"/>
      <c r="F44" s="870" t="s">
        <v>540</v>
      </c>
      <c r="G44" s="871" t="s">
        <v>66</v>
      </c>
      <c r="H44" s="511" t="s">
        <v>88</v>
      </c>
      <c r="I44" s="527"/>
    </row>
    <row r="45" spans="3:9" ht="35.1" customHeight="1" x14ac:dyDescent="0.15">
      <c r="C45" s="898"/>
      <c r="D45" s="907"/>
      <c r="E45" s="907"/>
      <c r="F45" s="870"/>
      <c r="G45" s="871"/>
      <c r="H45" s="511" t="s">
        <v>817</v>
      </c>
      <c r="I45" s="527"/>
    </row>
    <row r="46" spans="3:9" ht="33.950000000000003" customHeight="1" x14ac:dyDescent="0.15">
      <c r="C46" s="898"/>
      <c r="D46" s="872" t="s">
        <v>461</v>
      </c>
      <c r="E46" s="538" t="s">
        <v>271</v>
      </c>
      <c r="F46" s="870" t="s">
        <v>540</v>
      </c>
      <c r="G46" s="871" t="s">
        <v>66</v>
      </c>
      <c r="H46" s="511" t="s">
        <v>550</v>
      </c>
      <c r="I46" s="527"/>
    </row>
    <row r="47" spans="3:9" ht="33.950000000000003" customHeight="1" x14ac:dyDescent="0.15">
      <c r="C47" s="898"/>
      <c r="D47" s="872"/>
      <c r="E47" s="538" t="s">
        <v>272</v>
      </c>
      <c r="F47" s="870"/>
      <c r="G47" s="871"/>
      <c r="H47" s="511" t="s">
        <v>462</v>
      </c>
      <c r="I47" s="527"/>
    </row>
    <row r="48" spans="3:9" ht="33.950000000000003" customHeight="1" x14ac:dyDescent="0.15">
      <c r="C48" s="898"/>
      <c r="D48" s="533" t="s">
        <v>840</v>
      </c>
      <c r="E48" s="538" t="s">
        <v>274</v>
      </c>
      <c r="F48" s="516" t="s">
        <v>540</v>
      </c>
      <c r="G48" s="535" t="s">
        <v>66</v>
      </c>
      <c r="H48" s="511" t="s">
        <v>273</v>
      </c>
      <c r="I48" s="527"/>
    </row>
    <row r="49" spans="3:9" ht="33.950000000000003" customHeight="1" x14ac:dyDescent="0.15">
      <c r="C49" s="898"/>
      <c r="D49" s="878" t="s">
        <v>818</v>
      </c>
      <c r="E49" s="878"/>
      <c r="F49" s="411" t="s">
        <v>540</v>
      </c>
      <c r="G49" s="535" t="s">
        <v>66</v>
      </c>
      <c r="H49" s="511" t="s">
        <v>554</v>
      </c>
      <c r="I49" s="527"/>
    </row>
    <row r="50" spans="3:9" ht="33.950000000000003" customHeight="1" x14ac:dyDescent="0.15">
      <c r="C50" s="898"/>
      <c r="D50" s="872" t="s">
        <v>841</v>
      </c>
      <c r="E50" s="511" t="s">
        <v>275</v>
      </c>
      <c r="F50" s="870" t="s">
        <v>540</v>
      </c>
      <c r="G50" s="871" t="s">
        <v>66</v>
      </c>
      <c r="H50" s="511" t="s">
        <v>463</v>
      </c>
      <c r="I50" s="524"/>
    </row>
    <row r="51" spans="3:9" ht="54" customHeight="1" x14ac:dyDescent="0.15">
      <c r="C51" s="898"/>
      <c r="D51" s="872"/>
      <c r="E51" s="511" t="s">
        <v>276</v>
      </c>
      <c r="F51" s="870"/>
      <c r="G51" s="871"/>
      <c r="H51" s="529" t="s">
        <v>833</v>
      </c>
      <c r="I51" s="524"/>
    </row>
    <row r="52" spans="3:9" ht="54" customHeight="1" x14ac:dyDescent="0.15">
      <c r="C52" s="898"/>
      <c r="D52" s="872"/>
      <c r="E52" s="511" t="s">
        <v>555</v>
      </c>
      <c r="F52" s="870"/>
      <c r="G52" s="871"/>
      <c r="H52" s="529" t="s">
        <v>842</v>
      </c>
      <c r="I52" s="524"/>
    </row>
    <row r="53" spans="3:9" ht="33.950000000000003" customHeight="1" x14ac:dyDescent="0.15">
      <c r="C53" s="898"/>
      <c r="D53" s="872"/>
      <c r="E53" s="518" t="s">
        <v>90</v>
      </c>
      <c r="F53" s="870"/>
      <c r="G53" s="871"/>
      <c r="H53" s="511" t="s">
        <v>91</v>
      </c>
      <c r="I53" s="524"/>
    </row>
    <row r="54" spans="3:9" ht="33.950000000000003" customHeight="1" x14ac:dyDescent="0.15">
      <c r="C54" s="898"/>
      <c r="D54" s="872" t="s">
        <v>819</v>
      </c>
      <c r="E54" s="413" t="s">
        <v>92</v>
      </c>
      <c r="F54" s="908" t="s">
        <v>540</v>
      </c>
      <c r="G54" s="909" t="s">
        <v>66</v>
      </c>
      <c r="H54" s="511" t="s">
        <v>552</v>
      </c>
      <c r="I54" s="524"/>
    </row>
    <row r="55" spans="3:9" ht="35.1" customHeight="1" x14ac:dyDescent="0.15">
      <c r="C55" s="898"/>
      <c r="D55" s="872"/>
      <c r="E55" s="413" t="s">
        <v>93</v>
      </c>
      <c r="F55" s="908"/>
      <c r="G55" s="909"/>
      <c r="H55" s="511" t="s">
        <v>464</v>
      </c>
      <c r="I55" s="524"/>
    </row>
    <row r="56" spans="3:9" ht="33.950000000000003" customHeight="1" x14ac:dyDescent="0.15">
      <c r="C56" s="898"/>
      <c r="D56" s="872"/>
      <c r="E56" s="414" t="s">
        <v>556</v>
      </c>
      <c r="F56" s="908"/>
      <c r="G56" s="909"/>
      <c r="H56" s="511" t="s">
        <v>278</v>
      </c>
      <c r="I56" s="524"/>
    </row>
    <row r="57" spans="3:9" ht="33.950000000000003" customHeight="1" x14ac:dyDescent="0.15">
      <c r="C57" s="898"/>
      <c r="D57" s="872" t="s">
        <v>877</v>
      </c>
      <c r="E57" s="877" t="s">
        <v>94</v>
      </c>
      <c r="F57" s="908"/>
      <c r="G57" s="909"/>
      <c r="H57" s="511" t="s">
        <v>95</v>
      </c>
      <c r="I57" s="524"/>
    </row>
    <row r="58" spans="3:9" ht="33.950000000000003" customHeight="1" x14ac:dyDescent="0.15">
      <c r="C58" s="898"/>
      <c r="D58" s="872"/>
      <c r="E58" s="877"/>
      <c r="F58" s="908"/>
      <c r="G58" s="909"/>
      <c r="H58" s="511" t="s">
        <v>279</v>
      </c>
      <c r="I58" s="524"/>
    </row>
    <row r="59" spans="3:9" ht="35.1" customHeight="1" x14ac:dyDescent="0.15">
      <c r="C59" s="898"/>
      <c r="D59" s="679" t="s">
        <v>820</v>
      </c>
      <c r="E59" s="515" t="s">
        <v>96</v>
      </c>
      <c r="F59" s="680" t="s">
        <v>540</v>
      </c>
      <c r="G59" s="514" t="s">
        <v>66</v>
      </c>
      <c r="H59" s="511" t="s">
        <v>843</v>
      </c>
      <c r="I59" s="524"/>
    </row>
    <row r="60" spans="3:9" ht="35.1" customHeight="1" x14ac:dyDescent="0.15">
      <c r="C60" s="898"/>
      <c r="D60" s="892" t="s">
        <v>821</v>
      </c>
      <c r="E60" s="893"/>
      <c r="F60" s="896" t="s">
        <v>540</v>
      </c>
      <c r="G60" s="897" t="s">
        <v>66</v>
      </c>
      <c r="H60" s="511" t="s">
        <v>465</v>
      </c>
      <c r="I60" s="524"/>
    </row>
    <row r="61" spans="3:9" ht="35.1" customHeight="1" x14ac:dyDescent="0.15">
      <c r="C61" s="898"/>
      <c r="D61" s="894"/>
      <c r="E61" s="895"/>
      <c r="F61" s="896"/>
      <c r="G61" s="897"/>
      <c r="H61" s="511" t="s">
        <v>466</v>
      </c>
      <c r="I61" s="524"/>
    </row>
    <row r="62" spans="3:9" ht="35.1" customHeight="1" x14ac:dyDescent="0.15">
      <c r="C62" s="898"/>
      <c r="D62" s="447"/>
      <c r="E62" s="534" t="s">
        <v>557</v>
      </c>
      <c r="F62" s="522" t="s">
        <v>67</v>
      </c>
      <c r="G62" s="897"/>
      <c r="H62" s="511" t="s">
        <v>822</v>
      </c>
      <c r="I62" s="527"/>
    </row>
    <row r="63" spans="3:9" ht="33.950000000000003" customHeight="1" x14ac:dyDescent="0.15">
      <c r="C63" s="898"/>
      <c r="D63" s="891" t="s">
        <v>512</v>
      </c>
      <c r="E63" s="891"/>
      <c r="F63" s="522" t="s">
        <v>67</v>
      </c>
      <c r="G63" s="409" t="s">
        <v>83</v>
      </c>
      <c r="H63" s="511" t="s">
        <v>558</v>
      </c>
      <c r="I63" s="527"/>
    </row>
    <row r="64" spans="3:9" s="418" customFormat="1" ht="34.5" customHeight="1" x14ac:dyDescent="0.15">
      <c r="C64" s="415"/>
      <c r="D64" s="416"/>
      <c r="E64" s="416"/>
      <c r="F64" s="415"/>
      <c r="G64" s="417"/>
      <c r="H64" s="521"/>
      <c r="I64" s="27"/>
    </row>
    <row r="65" spans="3:9" s="418" customFormat="1" ht="21.75" customHeight="1" x14ac:dyDescent="0.15">
      <c r="C65" s="911" t="s">
        <v>101</v>
      </c>
      <c r="D65" s="911"/>
      <c r="E65" s="911"/>
      <c r="F65" s="911"/>
      <c r="G65" s="911"/>
      <c r="H65" s="911"/>
      <c r="I65" s="27"/>
    </row>
    <row r="66" spans="3:9" s="418" customFormat="1" ht="24.75" customHeight="1" x14ac:dyDescent="0.15">
      <c r="C66" s="911" t="s">
        <v>102</v>
      </c>
      <c r="D66" s="911"/>
      <c r="E66" s="912" t="s">
        <v>103</v>
      </c>
      <c r="F66" s="912"/>
      <c r="G66" s="912"/>
      <c r="H66" s="912"/>
      <c r="I66" s="27"/>
    </row>
    <row r="67" spans="3:9" s="418" customFormat="1" ht="30" customHeight="1" x14ac:dyDescent="0.15">
      <c r="C67" s="860" t="s">
        <v>559</v>
      </c>
      <c r="D67" s="860"/>
      <c r="E67" s="860"/>
      <c r="F67" s="406" t="s">
        <v>459</v>
      </c>
      <c r="G67" s="406" t="s">
        <v>560</v>
      </c>
      <c r="H67" s="406" t="s">
        <v>561</v>
      </c>
      <c r="I67" s="404" t="s">
        <v>260</v>
      </c>
    </row>
    <row r="68" spans="3:9" ht="33.950000000000003" customHeight="1" x14ac:dyDescent="0.15">
      <c r="C68" s="687" t="s">
        <v>467</v>
      </c>
      <c r="D68" s="878" t="s">
        <v>867</v>
      </c>
      <c r="E68" s="878"/>
      <c r="F68" s="419" t="s">
        <v>468</v>
      </c>
      <c r="G68" s="681" t="s">
        <v>66</v>
      </c>
      <c r="H68" s="511" t="s">
        <v>469</v>
      </c>
      <c r="I68" s="524"/>
    </row>
    <row r="69" spans="3:9" s="418" customFormat="1" ht="35.1" customHeight="1" x14ac:dyDescent="0.15">
      <c r="C69" s="913" t="s">
        <v>470</v>
      </c>
      <c r="D69" s="511" t="s">
        <v>97</v>
      </c>
      <c r="E69" s="515" t="s">
        <v>471</v>
      </c>
      <c r="F69" s="419" t="s">
        <v>562</v>
      </c>
      <c r="G69" s="681" t="s">
        <v>66</v>
      </c>
      <c r="H69" s="511" t="s">
        <v>472</v>
      </c>
      <c r="I69" s="527"/>
    </row>
    <row r="70" spans="3:9" s="418" customFormat="1" ht="34.5" customHeight="1" x14ac:dyDescent="0.15">
      <c r="C70" s="913"/>
      <c r="D70" s="515" t="s">
        <v>98</v>
      </c>
      <c r="E70" s="515" t="s">
        <v>99</v>
      </c>
      <c r="F70" s="419" t="s">
        <v>68</v>
      </c>
      <c r="G70" s="681" t="s">
        <v>66</v>
      </c>
      <c r="H70" s="511" t="s">
        <v>100</v>
      </c>
      <c r="I70" s="527"/>
    </row>
    <row r="71" spans="3:9" s="418" customFormat="1" ht="35.1" customHeight="1" x14ac:dyDescent="0.15">
      <c r="C71" s="917" t="s">
        <v>280</v>
      </c>
      <c r="D71" s="910" t="s">
        <v>104</v>
      </c>
      <c r="E71" s="910"/>
      <c r="F71" s="522" t="s">
        <v>67</v>
      </c>
      <c r="G71" s="681" t="s">
        <v>66</v>
      </c>
      <c r="H71" s="511" t="s">
        <v>473</v>
      </c>
      <c r="I71" s="527"/>
    </row>
    <row r="72" spans="3:9" s="418" customFormat="1" ht="35.1" customHeight="1" x14ac:dyDescent="0.15">
      <c r="C72" s="917"/>
      <c r="D72" s="856" t="s">
        <v>105</v>
      </c>
      <c r="E72" s="856"/>
      <c r="F72" s="926" t="s">
        <v>67</v>
      </c>
      <c r="G72" s="888" t="s">
        <v>66</v>
      </c>
      <c r="H72" s="511" t="s">
        <v>106</v>
      </c>
      <c r="I72" s="527"/>
    </row>
    <row r="73" spans="3:9" s="418" customFormat="1" ht="35.1" customHeight="1" x14ac:dyDescent="0.15">
      <c r="C73" s="917"/>
      <c r="D73" s="856"/>
      <c r="E73" s="856"/>
      <c r="F73" s="926"/>
      <c r="G73" s="890"/>
      <c r="H73" s="511" t="s">
        <v>474</v>
      </c>
      <c r="I73" s="527"/>
    </row>
    <row r="74" spans="3:9" s="418" customFormat="1" ht="35.1" customHeight="1" x14ac:dyDescent="0.15">
      <c r="C74" s="917"/>
      <c r="D74" s="856" t="s">
        <v>89</v>
      </c>
      <c r="E74" s="856"/>
      <c r="F74" s="926" t="s">
        <v>67</v>
      </c>
      <c r="G74" s="888" t="s">
        <v>823</v>
      </c>
      <c r="H74" s="511" t="s">
        <v>107</v>
      </c>
      <c r="I74" s="527"/>
    </row>
    <row r="75" spans="3:9" s="418" customFormat="1" ht="35.1" customHeight="1" x14ac:dyDescent="0.15">
      <c r="C75" s="917"/>
      <c r="D75" s="856"/>
      <c r="E75" s="856"/>
      <c r="F75" s="926"/>
      <c r="G75" s="890"/>
      <c r="H75" s="511" t="s">
        <v>475</v>
      </c>
      <c r="I75" s="527"/>
    </row>
    <row r="76" spans="3:9" s="418" customFormat="1" ht="42.75" customHeight="1" x14ac:dyDescent="0.15">
      <c r="C76" s="917"/>
      <c r="D76" s="856" t="s">
        <v>563</v>
      </c>
      <c r="E76" s="856"/>
      <c r="F76" s="522" t="s">
        <v>67</v>
      </c>
      <c r="G76" s="681" t="s">
        <v>66</v>
      </c>
      <c r="H76" s="511" t="s">
        <v>476</v>
      </c>
      <c r="I76" s="527"/>
    </row>
    <row r="77" spans="3:9" s="418" customFormat="1" ht="35.1" customHeight="1" x14ac:dyDescent="0.15">
      <c r="C77" s="917"/>
      <c r="D77" s="910" t="s">
        <v>108</v>
      </c>
      <c r="E77" s="910"/>
      <c r="F77" s="522" t="s">
        <v>67</v>
      </c>
      <c r="G77" s="681" t="s">
        <v>66</v>
      </c>
      <c r="H77" s="511" t="s">
        <v>477</v>
      </c>
      <c r="I77" s="527"/>
    </row>
    <row r="78" spans="3:9" s="418" customFormat="1" ht="35.1" customHeight="1" x14ac:dyDescent="0.15">
      <c r="C78" s="917"/>
      <c r="D78" s="916" t="s">
        <v>564</v>
      </c>
      <c r="E78" s="916"/>
      <c r="F78" s="522" t="s">
        <v>67</v>
      </c>
      <c r="G78" s="681" t="s">
        <v>66</v>
      </c>
      <c r="H78" s="512" t="s">
        <v>565</v>
      </c>
      <c r="I78" s="527"/>
    </row>
    <row r="79" spans="3:9" s="418" customFormat="1" ht="35.1" customHeight="1" x14ac:dyDescent="0.15">
      <c r="C79" s="917" t="s">
        <v>281</v>
      </c>
      <c r="D79" s="918" t="s">
        <v>478</v>
      </c>
      <c r="E79" s="918"/>
      <c r="F79" s="919" t="s">
        <v>67</v>
      </c>
      <c r="G79" s="921" t="s">
        <v>66</v>
      </c>
      <c r="H79" s="683" t="s">
        <v>829</v>
      </c>
      <c r="I79" s="686"/>
    </row>
    <row r="80" spans="3:9" s="418" customFormat="1" ht="39.950000000000003" customHeight="1" x14ac:dyDescent="0.15">
      <c r="C80" s="917"/>
      <c r="D80" s="924" t="s">
        <v>520</v>
      </c>
      <c r="E80" s="925" t="s">
        <v>479</v>
      </c>
      <c r="F80" s="920"/>
      <c r="G80" s="922"/>
      <c r="H80" s="914" t="s">
        <v>828</v>
      </c>
      <c r="I80" s="684"/>
    </row>
    <row r="81" spans="3:9" s="418" customFormat="1" ht="50.1" customHeight="1" x14ac:dyDescent="0.15">
      <c r="C81" s="917"/>
      <c r="D81" s="924"/>
      <c r="E81" s="925"/>
      <c r="F81" s="920"/>
      <c r="G81" s="923"/>
      <c r="H81" s="915"/>
      <c r="I81" s="685"/>
    </row>
    <row r="82" spans="3:9" s="418" customFormat="1" ht="35.1" customHeight="1" x14ac:dyDescent="0.15">
      <c r="C82" s="917"/>
      <c r="D82" s="928" t="s">
        <v>109</v>
      </c>
      <c r="E82" s="929"/>
      <c r="F82" s="919" t="s">
        <v>67</v>
      </c>
      <c r="G82" s="888" t="s">
        <v>66</v>
      </c>
      <c r="H82" s="512" t="s">
        <v>480</v>
      </c>
      <c r="I82" s="527"/>
    </row>
    <row r="83" spans="3:9" s="418" customFormat="1" ht="35.1" customHeight="1" x14ac:dyDescent="0.15">
      <c r="C83" s="917"/>
      <c r="D83" s="930"/>
      <c r="E83" s="931"/>
      <c r="F83" s="932"/>
      <c r="G83" s="890"/>
      <c r="H83" s="523" t="s">
        <v>566</v>
      </c>
      <c r="I83" s="527"/>
    </row>
    <row r="84" spans="3:9" s="418" customFormat="1" ht="35.1" customHeight="1" x14ac:dyDescent="0.15">
      <c r="C84" s="917"/>
      <c r="D84" s="855" t="s">
        <v>286</v>
      </c>
      <c r="E84" s="855"/>
      <c r="F84" s="522" t="s">
        <v>67</v>
      </c>
      <c r="G84" s="681" t="s">
        <v>66</v>
      </c>
      <c r="H84" s="682" t="s">
        <v>581</v>
      </c>
      <c r="I84" s="527"/>
    </row>
    <row r="85" spans="3:9" s="418" customFormat="1" ht="35.1" customHeight="1" x14ac:dyDescent="0.15">
      <c r="C85" s="927" t="s">
        <v>824</v>
      </c>
      <c r="D85" s="927"/>
      <c r="E85" s="927"/>
      <c r="F85" s="419" t="s">
        <v>468</v>
      </c>
      <c r="G85" s="412" t="s">
        <v>83</v>
      </c>
      <c r="H85" s="679" t="s">
        <v>825</v>
      </c>
      <c r="I85" s="527"/>
    </row>
    <row r="86" spans="3:9" s="418" customFormat="1" ht="35.1" customHeight="1" x14ac:dyDescent="0.15">
      <c r="C86" s="927" t="s">
        <v>826</v>
      </c>
      <c r="D86" s="927"/>
      <c r="E86" s="927"/>
      <c r="F86" s="522" t="s">
        <v>67</v>
      </c>
      <c r="G86" s="412" t="s">
        <v>83</v>
      </c>
      <c r="H86" s="511" t="s">
        <v>285</v>
      </c>
      <c r="I86" s="527"/>
    </row>
    <row r="87" spans="3:9" s="418" customFormat="1" ht="35.1" customHeight="1" x14ac:dyDescent="0.15">
      <c r="C87" s="927" t="s">
        <v>834</v>
      </c>
      <c r="D87" s="927"/>
      <c r="E87" s="927"/>
      <c r="F87" s="440" t="s">
        <v>567</v>
      </c>
      <c r="G87" s="420" t="s">
        <v>66</v>
      </c>
      <c r="H87" s="511" t="s">
        <v>827</v>
      </c>
      <c r="I87" s="421"/>
    </row>
    <row r="88" spans="3:9" s="418" customFormat="1" x14ac:dyDescent="0.15">
      <c r="C88" s="422"/>
      <c r="D88" s="423"/>
      <c r="E88" s="423"/>
      <c r="F88" s="520"/>
      <c r="G88" s="424"/>
      <c r="H88" s="423"/>
      <c r="I88" s="425"/>
    </row>
    <row r="89" spans="3:9" s="418" customFormat="1" x14ac:dyDescent="0.15">
      <c r="C89" s="422"/>
      <c r="D89" s="423"/>
      <c r="E89" s="423"/>
      <c r="F89" s="520"/>
      <c r="G89" s="424"/>
      <c r="H89" s="423"/>
      <c r="I89" s="425"/>
    </row>
    <row r="90" spans="3:9" s="418" customFormat="1" x14ac:dyDescent="0.15">
      <c r="C90" s="422"/>
      <c r="D90" s="423"/>
      <c r="E90" s="423"/>
      <c r="F90" s="520"/>
      <c r="G90" s="424"/>
      <c r="H90" s="423"/>
      <c r="I90" s="425"/>
    </row>
  </sheetData>
  <sheetProtection password="AA88" sheet="1" objects="1" scenarios="1" selectLockedCells="1"/>
  <mergeCells count="86">
    <mergeCell ref="C86:E86"/>
    <mergeCell ref="C87:E87"/>
    <mergeCell ref="D82:E83"/>
    <mergeCell ref="F82:F83"/>
    <mergeCell ref="G82:G83"/>
    <mergeCell ref="D84:E84"/>
    <mergeCell ref="C85:E85"/>
    <mergeCell ref="H80:H81"/>
    <mergeCell ref="D78:E78"/>
    <mergeCell ref="C79:C84"/>
    <mergeCell ref="D79:E79"/>
    <mergeCell ref="F79:F81"/>
    <mergeCell ref="G79:G81"/>
    <mergeCell ref="D80:D81"/>
    <mergeCell ref="E80:E81"/>
    <mergeCell ref="C71:C78"/>
    <mergeCell ref="D71:E71"/>
    <mergeCell ref="D72:E73"/>
    <mergeCell ref="F72:F73"/>
    <mergeCell ref="G72:G73"/>
    <mergeCell ref="D74:E75"/>
    <mergeCell ref="F74:F75"/>
    <mergeCell ref="G74:G75"/>
    <mergeCell ref="D76:E76"/>
    <mergeCell ref="D77:E77"/>
    <mergeCell ref="C65:H65"/>
    <mergeCell ref="C66:D66"/>
    <mergeCell ref="E66:H66"/>
    <mergeCell ref="C67:E67"/>
    <mergeCell ref="D68:E68"/>
    <mergeCell ref="C69:C70"/>
    <mergeCell ref="F50:F53"/>
    <mergeCell ref="F54:F58"/>
    <mergeCell ref="G54:G58"/>
    <mergeCell ref="D57:D58"/>
    <mergeCell ref="E57:E58"/>
    <mergeCell ref="D63:E63"/>
    <mergeCell ref="D60:E61"/>
    <mergeCell ref="F60:F61"/>
    <mergeCell ref="G60:G62"/>
    <mergeCell ref="C37:D37"/>
    <mergeCell ref="C38:C63"/>
    <mergeCell ref="D38:D41"/>
    <mergeCell ref="F38:F41"/>
    <mergeCell ref="G38:G41"/>
    <mergeCell ref="D42:E43"/>
    <mergeCell ref="F42:F43"/>
    <mergeCell ref="G42:G43"/>
    <mergeCell ref="D44:E45"/>
    <mergeCell ref="F44:F45"/>
    <mergeCell ref="G44:G45"/>
    <mergeCell ref="D46:D47"/>
    <mergeCell ref="F46:F47"/>
    <mergeCell ref="G46:G47"/>
    <mergeCell ref="G50:G53"/>
    <mergeCell ref="D54:D56"/>
    <mergeCell ref="C17:E17"/>
    <mergeCell ref="C18:C36"/>
    <mergeCell ref="E19:E20"/>
    <mergeCell ref="E21:E22"/>
    <mergeCell ref="E23:E24"/>
    <mergeCell ref="D35:D36"/>
    <mergeCell ref="D30:D32"/>
    <mergeCell ref="E30:E32"/>
    <mergeCell ref="F30:F32"/>
    <mergeCell ref="G30:G32"/>
    <mergeCell ref="D49:E49"/>
    <mergeCell ref="D50:D53"/>
    <mergeCell ref="C16:D16"/>
    <mergeCell ref="G18:G26"/>
    <mergeCell ref="F18:F26"/>
    <mergeCell ref="D18:D26"/>
    <mergeCell ref="G27:G28"/>
    <mergeCell ref="F27:F29"/>
    <mergeCell ref="D27:D29"/>
    <mergeCell ref="C3:I3"/>
    <mergeCell ref="C4:H4"/>
    <mergeCell ref="C6:H6"/>
    <mergeCell ref="C7:H7"/>
    <mergeCell ref="C8:H8"/>
    <mergeCell ref="C14:I14"/>
    <mergeCell ref="C9:H9"/>
    <mergeCell ref="C10:H10"/>
    <mergeCell ref="C11:H11"/>
    <mergeCell ref="C12:H12"/>
    <mergeCell ref="C13:H13"/>
  </mergeCells>
  <phoneticPr fontId="7"/>
  <pageMargins left="0.70866141732283472" right="0" top="0.19685039370078741" bottom="0" header="0.31496062992125984" footer="0.31496062992125984"/>
  <pageSetup paperSize="9" scale="72" fitToHeight="0" orientation="portrait" r:id="rId1"/>
  <rowBreaks count="2" manualBreakCount="2">
    <brk id="36" min="1" max="9" man="1"/>
    <brk id="63" min="1"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42"/>
  <sheetViews>
    <sheetView showGridLines="0" view="pageBreakPreview" zoomScale="70" zoomScaleNormal="55" zoomScaleSheetLayoutView="70" workbookViewId="0">
      <selection activeCell="AE2" sqref="AE2:AH2"/>
    </sheetView>
  </sheetViews>
  <sheetFormatPr defaultColWidth="3" defaultRowHeight="18" customHeight="1" x14ac:dyDescent="0.15"/>
  <cols>
    <col min="1" max="3" width="3" style="542" customWidth="1"/>
    <col min="4" max="5" width="3" style="704" customWidth="1"/>
    <col min="6" max="7" width="3" style="705" customWidth="1"/>
    <col min="8" max="43" width="3" style="542" customWidth="1"/>
    <col min="44" max="44" width="3" style="542"/>
    <col min="45" max="45" width="11.25" style="548" bestFit="1" customWidth="1"/>
    <col min="46" max="46" width="9.25" style="549" bestFit="1" customWidth="1"/>
    <col min="47" max="16384" width="3" style="550"/>
  </cols>
  <sheetData>
    <row r="1" spans="1:54" s="542" customFormat="1" ht="30" customHeight="1" x14ac:dyDescent="0.15">
      <c r="A1" s="1025" t="s">
        <v>586</v>
      </c>
      <c r="B1" s="1025"/>
      <c r="C1" s="1025"/>
      <c r="D1" s="1025"/>
      <c r="E1" s="1025"/>
      <c r="F1" s="1025"/>
      <c r="G1" s="1025"/>
      <c r="H1" s="1025"/>
      <c r="I1" s="1025"/>
      <c r="J1" s="1025"/>
      <c r="K1" s="699"/>
      <c r="L1" s="699"/>
      <c r="M1" s="699"/>
      <c r="N1" s="699"/>
      <c r="O1" s="699"/>
      <c r="P1" s="699"/>
      <c r="Q1" s="699"/>
      <c r="R1" s="699"/>
      <c r="S1" s="699"/>
      <c r="T1" s="699"/>
      <c r="U1" s="699"/>
      <c r="V1" s="699"/>
      <c r="W1" s="699"/>
      <c r="X1" s="699"/>
      <c r="Y1" s="539"/>
      <c r="Z1" s="539"/>
      <c r="AA1" s="539"/>
      <c r="AB1" s="539"/>
      <c r="AC1" s="539"/>
      <c r="AD1" s="539"/>
      <c r="AE1" s="539"/>
      <c r="AF1" s="539"/>
      <c r="AG1" s="539"/>
      <c r="AH1" s="539"/>
      <c r="AI1" s="539"/>
      <c r="AJ1" s="539"/>
      <c r="AK1" s="539"/>
      <c r="AL1" s="539"/>
      <c r="AM1" s="539"/>
      <c r="AN1" s="539"/>
      <c r="AO1" s="539"/>
      <c r="AP1" s="539"/>
      <c r="AQ1" s="539"/>
      <c r="AR1" s="539"/>
      <c r="AS1" s="540"/>
      <c r="AT1" s="541"/>
    </row>
    <row r="2" spans="1:54" ht="30" customHeight="1" x14ac:dyDescent="0.15">
      <c r="A2" s="543"/>
      <c r="B2" s="544"/>
      <c r="C2" s="544"/>
      <c r="D2" s="545"/>
      <c r="E2" s="545"/>
      <c r="F2" s="546"/>
      <c r="G2" s="546"/>
      <c r="H2" s="544"/>
      <c r="I2" s="539"/>
      <c r="J2" s="539"/>
      <c r="K2" s="539"/>
      <c r="L2" s="539"/>
      <c r="M2" s="539"/>
      <c r="N2" s="539"/>
      <c r="O2" s="539"/>
      <c r="P2" s="539"/>
      <c r="Q2" s="539"/>
      <c r="R2" s="539"/>
      <c r="S2" s="539"/>
      <c r="T2" s="539"/>
      <c r="U2" s="539"/>
      <c r="V2" s="539"/>
      <c r="W2" s="539"/>
      <c r="X2" s="539"/>
      <c r="Y2" s="539"/>
      <c r="Z2" s="539"/>
      <c r="AA2" s="539"/>
      <c r="AB2" s="963"/>
      <c r="AC2" s="963"/>
      <c r="AD2" s="547"/>
      <c r="AE2" s="937"/>
      <c r="AF2" s="937"/>
      <c r="AG2" s="937"/>
      <c r="AH2" s="937"/>
      <c r="AI2" s="539" t="s">
        <v>122</v>
      </c>
      <c r="AJ2" s="938"/>
      <c r="AK2" s="939"/>
      <c r="AL2" s="539" t="s">
        <v>587</v>
      </c>
      <c r="AM2" s="938"/>
      <c r="AN2" s="939"/>
      <c r="AO2" s="539" t="s">
        <v>124</v>
      </c>
      <c r="AP2" s="539"/>
      <c r="AQ2" s="539"/>
    </row>
    <row r="3" spans="1:54" ht="30" customHeight="1" x14ac:dyDescent="0.15">
      <c r="A3" s="551" t="s">
        <v>588</v>
      </c>
      <c r="B3" s="552"/>
      <c r="C3" s="552"/>
      <c r="D3" s="552"/>
      <c r="E3" s="552"/>
      <c r="F3" s="552"/>
      <c r="G3" s="552"/>
      <c r="H3" s="552"/>
      <c r="I3" s="553"/>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54"/>
      <c r="AL3" s="555"/>
      <c r="AM3" s="554"/>
      <c r="AN3" s="554"/>
      <c r="AO3" s="555"/>
      <c r="AP3" s="539"/>
      <c r="AQ3" s="539"/>
    </row>
    <row r="4" spans="1:54" s="561" customFormat="1" ht="30" customHeight="1" x14ac:dyDescent="0.15">
      <c r="A4" s="556" t="s">
        <v>589</v>
      </c>
      <c r="B4" s="557"/>
      <c r="C4" s="557"/>
      <c r="D4" s="557"/>
      <c r="E4" s="557"/>
      <c r="F4" s="557"/>
      <c r="G4" s="557"/>
      <c r="H4" s="557"/>
      <c r="I4" s="557"/>
      <c r="J4" s="557"/>
      <c r="K4" s="557"/>
      <c r="L4" s="557"/>
      <c r="M4" s="557"/>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58"/>
      <c r="AS4" s="559"/>
      <c r="AT4" s="560"/>
    </row>
    <row r="5" spans="1:54" s="561" customFormat="1" ht="12" customHeight="1" x14ac:dyDescent="0.15">
      <c r="A5" s="551"/>
      <c r="B5" s="544"/>
      <c r="C5" s="562"/>
      <c r="D5" s="562"/>
      <c r="E5" s="562"/>
      <c r="F5" s="562"/>
      <c r="G5" s="562"/>
      <c r="H5" s="562"/>
      <c r="I5" s="562"/>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58"/>
      <c r="AS5" s="559"/>
      <c r="AT5" s="560"/>
    </row>
    <row r="6" spans="1:54" s="561" customFormat="1" ht="30" customHeight="1" x14ac:dyDescent="0.15">
      <c r="A6" s="563"/>
      <c r="B6" s="563"/>
      <c r="C6" s="563"/>
      <c r="D6" s="564"/>
      <c r="E6" s="564"/>
      <c r="F6" s="565"/>
      <c r="G6" s="565"/>
      <c r="H6" s="1026" t="s">
        <v>590</v>
      </c>
      <c r="I6" s="1026"/>
      <c r="J6" s="1026"/>
      <c r="K6" s="1026"/>
      <c r="L6" s="1026"/>
      <c r="M6" s="1026"/>
      <c r="N6" s="1012" t="s">
        <v>591</v>
      </c>
      <c r="O6" s="1012"/>
      <c r="P6" s="1012"/>
      <c r="Q6" s="1012"/>
      <c r="R6" s="1012"/>
      <c r="S6" s="1012"/>
      <c r="T6" s="566"/>
      <c r="U6" s="1027"/>
      <c r="V6" s="1027"/>
      <c r="W6" s="1027"/>
      <c r="X6" s="1027"/>
      <c r="Y6" s="1027"/>
      <c r="Z6" s="1027"/>
      <c r="AA6" s="1027"/>
      <c r="AB6" s="1027"/>
      <c r="AC6" s="1027"/>
      <c r="AD6" s="1027"/>
      <c r="AE6" s="1027"/>
      <c r="AF6" s="1027"/>
      <c r="AG6" s="1027"/>
      <c r="AH6" s="1027"/>
      <c r="AI6" s="1027"/>
      <c r="AJ6" s="1027"/>
      <c r="AK6" s="1027"/>
      <c r="AL6" s="1027"/>
      <c r="AM6" s="1027"/>
      <c r="AN6" s="1027"/>
      <c r="AO6" s="1027"/>
      <c r="AP6" s="1027"/>
      <c r="AQ6" s="1027"/>
      <c r="AR6" s="558"/>
      <c r="AS6" s="559"/>
      <c r="AT6" s="560"/>
    </row>
    <row r="7" spans="1:54" s="561" customFormat="1" ht="30" customHeight="1" x14ac:dyDescent="0.15">
      <c r="A7" s="563"/>
      <c r="B7" s="563"/>
      <c r="C7" s="563"/>
      <c r="D7" s="564"/>
      <c r="E7" s="564"/>
      <c r="F7" s="565"/>
      <c r="G7" s="565"/>
      <c r="H7" s="558"/>
      <c r="I7" s="558"/>
      <c r="J7" s="558"/>
      <c r="K7" s="558"/>
      <c r="L7" s="558"/>
      <c r="M7" s="558"/>
      <c r="N7" s="962" t="s">
        <v>592</v>
      </c>
      <c r="O7" s="962"/>
      <c r="P7" s="962"/>
      <c r="Q7" s="962"/>
      <c r="R7" s="962"/>
      <c r="S7" s="962"/>
      <c r="T7" s="566"/>
      <c r="U7" s="1021"/>
      <c r="V7" s="1021"/>
      <c r="W7" s="1021"/>
      <c r="X7" s="1021"/>
      <c r="Y7" s="1021"/>
      <c r="Z7" s="1021"/>
      <c r="AA7" s="1021"/>
      <c r="AB7" s="1021"/>
      <c r="AC7" s="1021"/>
      <c r="AD7" s="1021"/>
      <c r="AE7" s="1021"/>
      <c r="AF7" s="1021"/>
      <c r="AG7" s="1021"/>
      <c r="AH7" s="1021"/>
      <c r="AI7" s="1021"/>
      <c r="AJ7" s="1021"/>
      <c r="AK7" s="1021"/>
      <c r="AL7" s="1021"/>
      <c r="AM7" s="1013" t="s">
        <v>593</v>
      </c>
      <c r="AN7" s="1013"/>
      <c r="AO7" s="1013"/>
      <c r="AP7" s="1013"/>
      <c r="AQ7" s="567"/>
      <c r="AR7" s="558"/>
      <c r="AS7" s="559"/>
      <c r="AT7" s="560"/>
    </row>
    <row r="8" spans="1:54" s="561" customFormat="1" ht="30" customHeight="1" x14ac:dyDescent="0.15">
      <c r="A8" s="563"/>
      <c r="B8" s="563"/>
      <c r="C8" s="563"/>
      <c r="D8" s="564"/>
      <c r="E8" s="564"/>
      <c r="F8" s="565"/>
      <c r="G8" s="565"/>
      <c r="H8" s="558"/>
      <c r="I8" s="558"/>
      <c r="J8" s="558"/>
      <c r="K8" s="558"/>
      <c r="L8" s="558"/>
      <c r="M8" s="558"/>
      <c r="N8" s="1012" t="s">
        <v>594</v>
      </c>
      <c r="O8" s="1012"/>
      <c r="P8" s="1012"/>
      <c r="Q8" s="1012"/>
      <c r="R8" s="1012"/>
      <c r="S8" s="1012"/>
      <c r="T8" s="566"/>
      <c r="U8" s="1018"/>
      <c r="V8" s="1018"/>
      <c r="W8" s="1018"/>
      <c r="X8" s="1018"/>
      <c r="Y8" s="1018"/>
      <c r="Z8" s="1018"/>
      <c r="AA8" s="1018"/>
      <c r="AB8" s="1018"/>
      <c r="AC8" s="1018"/>
      <c r="AD8" s="1018"/>
      <c r="AE8" s="1018"/>
      <c r="AF8" s="1018"/>
      <c r="AG8" s="1018"/>
      <c r="AH8" s="1018"/>
      <c r="AI8" s="1018"/>
      <c r="AJ8" s="1018"/>
      <c r="AK8" s="1018"/>
      <c r="AL8" s="1018"/>
      <c r="AM8" s="1018"/>
      <c r="AN8" s="1018"/>
      <c r="AO8" s="1018"/>
      <c r="AP8" s="1018"/>
      <c r="AQ8" s="1018"/>
      <c r="AR8" s="558"/>
      <c r="AS8" s="559"/>
      <c r="AT8" s="560"/>
    </row>
    <row r="9" spans="1:54" s="561" customFormat="1" ht="30" customHeight="1" x14ac:dyDescent="0.15">
      <c r="A9" s="563"/>
      <c r="B9" s="563"/>
      <c r="C9" s="563"/>
      <c r="D9" s="564"/>
      <c r="E9" s="564"/>
      <c r="F9" s="565"/>
      <c r="G9" s="565"/>
      <c r="H9" s="558"/>
      <c r="I9" s="558"/>
      <c r="J9" s="558"/>
      <c r="K9" s="558"/>
      <c r="L9" s="558"/>
      <c r="M9" s="539"/>
      <c r="N9" s="962" t="s">
        <v>595</v>
      </c>
      <c r="O9" s="962"/>
      <c r="P9" s="962"/>
      <c r="Q9" s="962"/>
      <c r="R9" s="962"/>
      <c r="S9" s="962"/>
      <c r="T9" s="558"/>
      <c r="U9" s="1022"/>
      <c r="V9" s="1022"/>
      <c r="W9" s="1023"/>
      <c r="X9" s="1024"/>
      <c r="Y9" s="568" t="s">
        <v>122</v>
      </c>
      <c r="Z9" s="1023"/>
      <c r="AA9" s="1024"/>
      <c r="AB9" s="568" t="s">
        <v>587</v>
      </c>
      <c r="AC9" s="1023"/>
      <c r="AD9" s="1024"/>
      <c r="AE9" s="568" t="s">
        <v>124</v>
      </c>
      <c r="AF9" s="542"/>
      <c r="AG9" s="542"/>
      <c r="AH9" s="542"/>
      <c r="AI9" s="542"/>
      <c r="AJ9" s="542"/>
      <c r="AK9" s="542"/>
      <c r="AL9" s="542"/>
      <c r="AM9" s="542"/>
      <c r="AN9" s="542"/>
      <c r="AO9" s="542"/>
      <c r="AP9" s="569"/>
      <c r="AQ9" s="569"/>
      <c r="AR9" s="558"/>
      <c r="AS9" s="559"/>
      <c r="AT9" s="560"/>
    </row>
    <row r="10" spans="1:54" s="561" customFormat="1" ht="30" customHeight="1" x14ac:dyDescent="0.15">
      <c r="A10" s="563"/>
      <c r="B10" s="563"/>
      <c r="C10" s="563"/>
      <c r="D10" s="564"/>
      <c r="E10" s="564"/>
      <c r="F10" s="565"/>
      <c r="G10" s="565"/>
      <c r="H10" s="558"/>
      <c r="I10" s="558"/>
      <c r="J10" s="558"/>
      <c r="K10" s="558"/>
      <c r="L10" s="558"/>
      <c r="M10" s="558"/>
      <c r="N10" s="695"/>
      <c r="O10" s="695"/>
      <c r="P10" s="695"/>
      <c r="Q10" s="695"/>
      <c r="R10" s="695"/>
      <c r="S10" s="570"/>
      <c r="T10" s="571"/>
      <c r="U10" s="571"/>
      <c r="V10" s="571"/>
      <c r="W10" s="571"/>
      <c r="X10" s="572"/>
      <c r="Y10" s="571"/>
      <c r="Z10" s="571"/>
      <c r="AA10" s="571"/>
      <c r="AB10" s="571"/>
      <c r="AC10" s="571"/>
      <c r="AD10" s="566"/>
      <c r="AE10" s="571"/>
      <c r="AF10" s="571"/>
      <c r="AG10" s="571"/>
      <c r="AH10" s="571"/>
      <c r="AI10" s="571"/>
      <c r="AJ10" s="569"/>
      <c r="AK10" s="569"/>
      <c r="AL10" s="569"/>
      <c r="AM10" s="569"/>
      <c r="AN10" s="569"/>
      <c r="AO10" s="569"/>
      <c r="AP10" s="569"/>
      <c r="AQ10" s="569"/>
      <c r="AR10" s="558"/>
      <c r="AS10" s="559"/>
      <c r="AT10" s="560"/>
    </row>
    <row r="11" spans="1:54" ht="30" customHeight="1" x14ac:dyDescent="0.15">
      <c r="A11" s="563"/>
      <c r="B11" s="563"/>
      <c r="C11" s="563"/>
      <c r="D11" s="564"/>
      <c r="E11" s="564"/>
      <c r="F11" s="565"/>
      <c r="G11" s="565"/>
      <c r="H11" s="1028" t="s">
        <v>596</v>
      </c>
      <c r="I11" s="1028"/>
      <c r="J11" s="1028"/>
      <c r="K11" s="1028"/>
      <c r="L11" s="1028"/>
      <c r="M11" s="1028"/>
      <c r="N11" s="1012" t="s">
        <v>591</v>
      </c>
      <c r="O11" s="1012"/>
      <c r="P11" s="1012"/>
      <c r="Q11" s="1012"/>
      <c r="R11" s="1012"/>
      <c r="S11" s="1012"/>
      <c r="T11" s="566"/>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row>
    <row r="12" spans="1:54" ht="30" customHeight="1" x14ac:dyDescent="0.15">
      <c r="A12" s="563"/>
      <c r="B12" s="563"/>
      <c r="C12" s="563"/>
      <c r="D12" s="564"/>
      <c r="E12" s="564"/>
      <c r="F12" s="565"/>
      <c r="G12" s="565"/>
      <c r="H12" s="1020"/>
      <c r="I12" s="1020"/>
      <c r="J12" s="1020"/>
      <c r="K12" s="1020"/>
      <c r="L12" s="1020"/>
      <c r="M12" s="1020"/>
      <c r="N12" s="962" t="s">
        <v>592</v>
      </c>
      <c r="O12" s="962"/>
      <c r="P12" s="962"/>
      <c r="Q12" s="962"/>
      <c r="R12" s="962"/>
      <c r="S12" s="962"/>
      <c r="T12" s="566"/>
      <c r="U12" s="1021"/>
      <c r="V12" s="1021"/>
      <c r="W12" s="1021"/>
      <c r="X12" s="1021"/>
      <c r="Y12" s="1021"/>
      <c r="Z12" s="1021"/>
      <c r="AA12" s="1021"/>
      <c r="AB12" s="1021"/>
      <c r="AC12" s="1021"/>
      <c r="AD12" s="1021"/>
      <c r="AE12" s="1021"/>
      <c r="AF12" s="1021"/>
      <c r="AG12" s="1021"/>
      <c r="AH12" s="1021"/>
      <c r="AI12" s="1021"/>
      <c r="AJ12" s="1021"/>
      <c r="AK12" s="1021"/>
      <c r="AL12" s="1021"/>
      <c r="AM12" s="1013" t="s">
        <v>593</v>
      </c>
      <c r="AN12" s="1013"/>
      <c r="AO12" s="1013"/>
      <c r="AP12" s="1013"/>
      <c r="AQ12" s="579"/>
      <c r="BB12" s="566"/>
    </row>
    <row r="13" spans="1:54" ht="30" customHeight="1" x14ac:dyDescent="0.15">
      <c r="A13" s="563"/>
      <c r="B13" s="563"/>
      <c r="C13" s="563"/>
      <c r="D13" s="564"/>
      <c r="E13" s="564"/>
      <c r="F13" s="565"/>
      <c r="G13" s="565"/>
      <c r="H13" s="558"/>
      <c r="I13" s="558"/>
      <c r="J13" s="558"/>
      <c r="K13" s="558"/>
      <c r="L13" s="558"/>
      <c r="M13" s="558"/>
      <c r="N13" s="1012" t="s">
        <v>594</v>
      </c>
      <c r="O13" s="1012"/>
      <c r="P13" s="1012"/>
      <c r="Q13" s="1012"/>
      <c r="R13" s="1012"/>
      <c r="S13" s="1012"/>
      <c r="T13" s="566"/>
      <c r="U13" s="1018"/>
      <c r="V13" s="1018"/>
      <c r="W13" s="1018"/>
      <c r="X13" s="1018"/>
      <c r="Y13" s="1018"/>
      <c r="Z13" s="1018"/>
      <c r="AA13" s="1018"/>
      <c r="AB13" s="1018"/>
      <c r="AC13" s="1018"/>
      <c r="AD13" s="1018"/>
      <c r="AE13" s="1018"/>
      <c r="AF13" s="1018"/>
      <c r="AG13" s="1018"/>
      <c r="AH13" s="1018"/>
      <c r="AI13" s="1018"/>
      <c r="AJ13" s="1018"/>
      <c r="AK13" s="1018"/>
      <c r="AL13" s="1018"/>
      <c r="AM13" s="1018"/>
      <c r="AN13" s="1018"/>
      <c r="AO13" s="1018"/>
      <c r="AP13" s="1018"/>
      <c r="AQ13" s="1018"/>
    </row>
    <row r="14" spans="1:54" ht="30" customHeight="1" x14ac:dyDescent="0.15">
      <c r="A14" s="563"/>
      <c r="B14" s="563"/>
      <c r="C14" s="563"/>
      <c r="D14" s="564"/>
      <c r="E14" s="564"/>
      <c r="F14" s="565"/>
      <c r="G14" s="565"/>
      <c r="H14" s="558"/>
      <c r="I14" s="558"/>
      <c r="J14" s="558"/>
      <c r="K14" s="558"/>
      <c r="L14" s="558"/>
      <c r="M14" s="558"/>
      <c r="S14" s="566"/>
      <c r="T14" s="573"/>
      <c r="U14" s="573"/>
      <c r="V14" s="573"/>
      <c r="W14" s="574"/>
      <c r="X14" s="695"/>
      <c r="Y14" s="695"/>
      <c r="Z14" s="695"/>
      <c r="AA14" s="695"/>
      <c r="AB14" s="575"/>
      <c r="AC14" s="576"/>
      <c r="AD14" s="566"/>
      <c r="AE14" s="566"/>
      <c r="AF14" s="566"/>
      <c r="AG14" s="566"/>
      <c r="AH14" s="566"/>
      <c r="AI14" s="566"/>
      <c r="AJ14" s="566"/>
      <c r="AK14" s="566"/>
      <c r="AL14" s="566"/>
      <c r="AM14" s="566"/>
      <c r="AN14" s="566"/>
      <c r="AO14" s="575"/>
      <c r="AP14" s="575"/>
      <c r="AQ14" s="577"/>
    </row>
    <row r="15" spans="1:54" ht="30" customHeight="1" x14ac:dyDescent="0.15">
      <c r="A15" s="563"/>
      <c r="B15" s="563"/>
      <c r="C15" s="563"/>
      <c r="D15" s="564"/>
      <c r="E15" s="564"/>
      <c r="F15" s="565"/>
      <c r="G15" s="565"/>
      <c r="H15" s="1019"/>
      <c r="I15" s="1019"/>
      <c r="J15" s="1019"/>
      <c r="K15" s="1019"/>
      <c r="L15" s="1019"/>
      <c r="M15" s="1019"/>
      <c r="N15" s="1012"/>
      <c r="O15" s="1012"/>
      <c r="P15" s="1012"/>
      <c r="Q15" s="1012"/>
      <c r="R15" s="1012"/>
      <c r="S15" s="1012"/>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row>
    <row r="16" spans="1:54" ht="30" customHeight="1" x14ac:dyDescent="0.15">
      <c r="A16" s="563"/>
      <c r="B16" s="563"/>
      <c r="C16" s="563"/>
      <c r="D16" s="564"/>
      <c r="E16" s="564"/>
      <c r="F16" s="565"/>
      <c r="G16" s="565"/>
      <c r="M16" s="578"/>
      <c r="N16" s="962"/>
      <c r="O16" s="962"/>
      <c r="P16" s="962"/>
      <c r="Q16" s="962"/>
      <c r="R16" s="962"/>
      <c r="S16" s="962"/>
      <c r="T16" s="566"/>
      <c r="U16" s="566"/>
      <c r="V16" s="566"/>
      <c r="W16" s="566"/>
      <c r="X16" s="566"/>
      <c r="Y16" s="566"/>
      <c r="Z16" s="566"/>
      <c r="AA16" s="566"/>
      <c r="AB16" s="566"/>
      <c r="AC16" s="566"/>
      <c r="AD16" s="566"/>
      <c r="AE16" s="566"/>
      <c r="AF16" s="566"/>
      <c r="AG16" s="566"/>
      <c r="AH16" s="566"/>
      <c r="AI16" s="566"/>
      <c r="AJ16" s="566"/>
      <c r="AK16" s="566"/>
      <c r="AL16" s="566"/>
      <c r="AM16" s="1013"/>
      <c r="AN16" s="1013"/>
      <c r="AO16" s="1013"/>
      <c r="AP16" s="1013"/>
      <c r="AQ16" s="579"/>
    </row>
    <row r="17" spans="1:46" ht="30" customHeight="1" x14ac:dyDescent="0.15">
      <c r="A17" s="563"/>
      <c r="B17" s="563"/>
      <c r="C17" s="563"/>
      <c r="D17" s="564"/>
      <c r="E17" s="564"/>
      <c r="F17" s="565"/>
      <c r="G17" s="565"/>
      <c r="N17" s="1012"/>
      <c r="O17" s="1012"/>
      <c r="P17" s="1012"/>
      <c r="Q17" s="1012"/>
      <c r="R17" s="1012"/>
      <c r="S17" s="1012"/>
      <c r="T17" s="566"/>
      <c r="U17" s="566"/>
      <c r="V17" s="566"/>
      <c r="W17" s="566"/>
      <c r="X17" s="566"/>
      <c r="Y17" s="566"/>
      <c r="Z17" s="566"/>
      <c r="AA17" s="566"/>
      <c r="AB17" s="566"/>
      <c r="AC17" s="566"/>
      <c r="AD17" s="566"/>
      <c r="AE17" s="566"/>
      <c r="AF17" s="566"/>
      <c r="AG17" s="566"/>
      <c r="AH17" s="566"/>
      <c r="AI17" s="566"/>
      <c r="AJ17" s="566"/>
      <c r="AK17" s="566"/>
      <c r="AL17" s="566"/>
      <c r="AM17" s="1013"/>
      <c r="AN17" s="1013"/>
      <c r="AO17" s="1013"/>
      <c r="AP17" s="1013"/>
      <c r="AQ17" s="577"/>
    </row>
    <row r="18" spans="1:46" ht="36" customHeight="1" x14ac:dyDescent="0.15">
      <c r="A18" s="563"/>
      <c r="B18" s="563"/>
      <c r="C18" s="563"/>
      <c r="D18" s="564"/>
      <c r="E18" s="564"/>
      <c r="F18" s="565"/>
      <c r="G18" s="565"/>
      <c r="H18" s="558"/>
      <c r="I18" s="558"/>
      <c r="J18" s="558"/>
      <c r="K18" s="558"/>
      <c r="L18" s="558"/>
      <c r="M18" s="558"/>
      <c r="N18" s="689"/>
      <c r="O18" s="689"/>
      <c r="P18" s="689"/>
      <c r="Q18" s="689"/>
      <c r="R18" s="689"/>
      <c r="S18" s="580"/>
      <c r="T18" s="580"/>
      <c r="U18" s="580"/>
      <c r="V18" s="580"/>
      <c r="W18" s="580"/>
      <c r="X18" s="580"/>
      <c r="Y18" s="580"/>
      <c r="Z18" s="580"/>
      <c r="AA18" s="580"/>
      <c r="AB18" s="580"/>
      <c r="AC18" s="580"/>
      <c r="AD18" s="580"/>
      <c r="AE18" s="580"/>
      <c r="AF18" s="580"/>
      <c r="AG18" s="580"/>
      <c r="AH18" s="580"/>
      <c r="AI18" s="580"/>
      <c r="AJ18" s="580"/>
      <c r="AK18" s="580"/>
      <c r="AL18" s="580"/>
      <c r="AM18" s="581"/>
      <c r="AN18" s="581"/>
      <c r="AO18" s="581"/>
      <c r="AP18" s="581"/>
      <c r="AQ18" s="545"/>
    </row>
    <row r="19" spans="1:46" s="542" customFormat="1" ht="30" customHeight="1" x14ac:dyDescent="0.15">
      <c r="A19" s="1014" t="s">
        <v>800</v>
      </c>
      <c r="B19" s="1014"/>
      <c r="C19" s="1014"/>
      <c r="D19" s="1014"/>
      <c r="E19" s="1014"/>
      <c r="F19" s="1014"/>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c r="AP19" s="1014"/>
      <c r="AQ19" s="1014"/>
      <c r="AS19" s="540"/>
      <c r="AT19" s="541"/>
    </row>
    <row r="20" spans="1:46" s="542" customFormat="1" ht="30" customHeight="1" x14ac:dyDescent="0.15">
      <c r="A20" s="1014"/>
      <c r="B20" s="1014"/>
      <c r="C20" s="1014"/>
      <c r="D20" s="1014"/>
      <c r="E20" s="1014"/>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582"/>
      <c r="AS20" s="540"/>
      <c r="AT20" s="541"/>
    </row>
    <row r="21" spans="1:46" s="542" customFormat="1" ht="30" customHeight="1" x14ac:dyDescent="0.15">
      <c r="A21" s="1014"/>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S21" s="540"/>
      <c r="AT21" s="541"/>
    </row>
    <row r="22" spans="1:46" s="542" customFormat="1" ht="30" customHeight="1" x14ac:dyDescent="0.15">
      <c r="A22" s="1015" t="s">
        <v>597</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S22" s="540"/>
      <c r="AT22" s="541"/>
    </row>
    <row r="23" spans="1:46" s="542" customFormat="1" ht="19.5" customHeight="1" x14ac:dyDescent="0.15">
      <c r="A23" s="697"/>
      <c r="B23" s="697"/>
      <c r="C23" s="697"/>
      <c r="D23" s="697"/>
      <c r="E23" s="697"/>
      <c r="F23" s="697"/>
      <c r="G23" s="697"/>
      <c r="H23" s="697"/>
      <c r="I23" s="697"/>
      <c r="J23" s="697"/>
      <c r="K23" s="697"/>
      <c r="L23" s="697"/>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S23" s="540"/>
      <c r="AT23" s="541"/>
    </row>
    <row r="24" spans="1:46" s="542" customFormat="1" ht="20.100000000000001" customHeight="1" x14ac:dyDescent="0.15">
      <c r="A24" s="1016" t="s">
        <v>801</v>
      </c>
      <c r="B24" s="1016"/>
      <c r="C24" s="1016"/>
      <c r="D24" s="1016"/>
      <c r="E24" s="1016"/>
      <c r="F24" s="1016"/>
      <c r="G24" s="1016"/>
      <c r="H24" s="1016"/>
      <c r="I24" s="1016"/>
      <c r="J24" s="1016"/>
      <c r="K24" s="1016"/>
      <c r="L24" s="1016"/>
      <c r="M24" s="1016"/>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S24" s="540"/>
      <c r="AT24" s="541"/>
    </row>
    <row r="25" spans="1:46" s="542" customFormat="1" ht="20.100000000000001" customHeight="1" x14ac:dyDescent="0.15">
      <c r="A25" s="1016"/>
      <c r="B25" s="1016"/>
      <c r="C25" s="1016"/>
      <c r="D25" s="1016"/>
      <c r="E25" s="1016"/>
      <c r="F25" s="1016"/>
      <c r="G25" s="1016"/>
      <c r="H25" s="1016"/>
      <c r="I25" s="1016"/>
      <c r="J25" s="1016"/>
      <c r="K25" s="1016"/>
      <c r="L25" s="1016"/>
      <c r="M25" s="1016"/>
      <c r="N25" s="1016"/>
      <c r="O25" s="1016"/>
      <c r="P25" s="1016"/>
      <c r="Q25" s="1016"/>
      <c r="R25" s="1016"/>
      <c r="S25" s="1016"/>
      <c r="T25" s="1016"/>
      <c r="U25" s="1016"/>
      <c r="V25" s="1016"/>
      <c r="W25" s="1016"/>
      <c r="X25" s="1016"/>
      <c r="Y25" s="1016"/>
      <c r="Z25" s="1016"/>
      <c r="AA25" s="1016"/>
      <c r="AB25" s="1016"/>
      <c r="AC25" s="1016"/>
      <c r="AD25" s="1016"/>
      <c r="AE25" s="1016"/>
      <c r="AF25" s="1016"/>
      <c r="AG25" s="1016"/>
      <c r="AH25" s="1016"/>
      <c r="AI25" s="1016"/>
      <c r="AJ25" s="1016"/>
      <c r="AK25" s="1016"/>
      <c r="AL25" s="1016"/>
      <c r="AM25" s="1016"/>
      <c r="AN25" s="1016"/>
      <c r="AO25" s="1016"/>
      <c r="AP25" s="1016"/>
      <c r="AQ25" s="1016"/>
      <c r="AS25" s="540"/>
      <c r="AT25" s="541"/>
    </row>
    <row r="26" spans="1:46" s="542" customFormat="1" ht="20.100000000000001" customHeight="1" x14ac:dyDescent="0.15">
      <c r="A26" s="1016"/>
      <c r="B26" s="1016"/>
      <c r="C26" s="1016"/>
      <c r="D26" s="1016"/>
      <c r="E26" s="1016"/>
      <c r="F26" s="1016"/>
      <c r="G26" s="1016"/>
      <c r="H26" s="1016"/>
      <c r="I26" s="1016"/>
      <c r="J26" s="1016"/>
      <c r="K26" s="1016"/>
      <c r="L26" s="1016"/>
      <c r="M26" s="1016"/>
      <c r="N26" s="1016"/>
      <c r="O26" s="1016"/>
      <c r="P26" s="1016"/>
      <c r="Q26" s="1016"/>
      <c r="R26" s="1016"/>
      <c r="S26" s="1016"/>
      <c r="T26" s="1016"/>
      <c r="U26" s="1016"/>
      <c r="V26" s="1016"/>
      <c r="W26" s="1016"/>
      <c r="X26" s="1016"/>
      <c r="Y26" s="1016"/>
      <c r="Z26" s="1016"/>
      <c r="AA26" s="1016"/>
      <c r="AB26" s="1016"/>
      <c r="AC26" s="1016"/>
      <c r="AD26" s="1016"/>
      <c r="AE26" s="1016"/>
      <c r="AF26" s="1016"/>
      <c r="AG26" s="1016"/>
      <c r="AH26" s="1016"/>
      <c r="AI26" s="1016"/>
      <c r="AJ26" s="1016"/>
      <c r="AK26" s="1016"/>
      <c r="AL26" s="1016"/>
      <c r="AM26" s="1016"/>
      <c r="AN26" s="1016"/>
      <c r="AO26" s="1016"/>
      <c r="AP26" s="1016"/>
      <c r="AQ26" s="1016"/>
      <c r="AS26" s="540"/>
      <c r="AT26" s="541"/>
    </row>
    <row r="27" spans="1:46" ht="6.75" customHeight="1" x14ac:dyDescent="0.15">
      <c r="A27" s="1016"/>
      <c r="B27" s="1016"/>
      <c r="C27" s="1016"/>
      <c r="D27" s="1016"/>
      <c r="E27" s="1016"/>
      <c r="F27" s="1016"/>
      <c r="G27" s="1016"/>
      <c r="H27" s="1016"/>
      <c r="I27" s="1016"/>
      <c r="J27" s="1016"/>
      <c r="K27" s="1016"/>
      <c r="L27" s="1016"/>
      <c r="M27" s="1016"/>
      <c r="N27" s="1016"/>
      <c r="O27" s="1016"/>
      <c r="P27" s="1016"/>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016"/>
      <c r="AM27" s="1016"/>
      <c r="AN27" s="1016"/>
      <c r="AO27" s="1016"/>
      <c r="AP27" s="1016"/>
      <c r="AQ27" s="1016"/>
    </row>
    <row r="28" spans="1:46" ht="18" customHeight="1" x14ac:dyDescent="0.15">
      <c r="A28" s="1016"/>
      <c r="B28" s="1016"/>
      <c r="C28" s="1016"/>
      <c r="D28" s="1016"/>
      <c r="E28" s="1016"/>
      <c r="F28" s="1016"/>
      <c r="G28" s="1016"/>
      <c r="H28" s="1016"/>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c r="AL28" s="1016"/>
      <c r="AM28" s="1016"/>
      <c r="AN28" s="1016"/>
      <c r="AO28" s="1016"/>
      <c r="AP28" s="1016"/>
      <c r="AQ28" s="1016"/>
    </row>
    <row r="29" spans="1:46" ht="18" customHeight="1" x14ac:dyDescent="0.15">
      <c r="A29" s="1016"/>
      <c r="B29" s="1016"/>
      <c r="C29" s="1016"/>
      <c r="D29" s="1016"/>
      <c r="E29" s="1016"/>
      <c r="F29" s="1016"/>
      <c r="G29" s="1016"/>
      <c r="H29" s="1016"/>
      <c r="I29" s="1016"/>
      <c r="J29" s="1016"/>
      <c r="K29" s="1016"/>
      <c r="L29" s="1016"/>
      <c r="M29" s="1016"/>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c r="AL29" s="1016"/>
      <c r="AM29" s="1016"/>
      <c r="AN29" s="1016"/>
      <c r="AO29" s="1016"/>
      <c r="AP29" s="1016"/>
      <c r="AQ29" s="1016"/>
      <c r="AR29" s="567"/>
    </row>
    <row r="30" spans="1:46" ht="32.25" customHeight="1" x14ac:dyDescent="0.15">
      <c r="A30" s="583"/>
      <c r="B30" s="583"/>
      <c r="C30" s="583"/>
      <c r="D30" s="583"/>
      <c r="E30" s="583"/>
      <c r="F30" s="583"/>
      <c r="G30" s="583"/>
      <c r="H30" s="583"/>
      <c r="I30" s="583"/>
      <c r="J30" s="583"/>
      <c r="K30" s="583"/>
      <c r="L30" s="583"/>
      <c r="M30" s="583"/>
      <c r="N30" s="583"/>
      <c r="O30" s="583"/>
      <c r="P30" s="583"/>
      <c r="Q30" s="583"/>
      <c r="R30" s="583"/>
      <c r="S30" s="583"/>
      <c r="T30" s="583"/>
      <c r="U30" s="584"/>
      <c r="V30" s="583"/>
      <c r="W30" s="583"/>
      <c r="X30" s="583"/>
      <c r="Y30" s="583"/>
      <c r="Z30" s="583"/>
      <c r="AA30" s="583"/>
      <c r="AB30" s="583"/>
      <c r="AC30" s="583"/>
      <c r="AD30" s="583"/>
      <c r="AE30" s="583"/>
      <c r="AF30" s="583"/>
      <c r="AG30" s="583"/>
      <c r="AH30" s="583"/>
      <c r="AI30" s="583"/>
      <c r="AJ30" s="583"/>
      <c r="AK30" s="583"/>
      <c r="AL30" s="583"/>
      <c r="AM30" s="583"/>
      <c r="AN30" s="583"/>
      <c r="AO30" s="583"/>
      <c r="AP30" s="583"/>
      <c r="AQ30" s="583"/>
      <c r="AR30" s="567"/>
    </row>
    <row r="31" spans="1:46" ht="27" customHeight="1" x14ac:dyDescent="0.15">
      <c r="A31" s="558"/>
      <c r="B31" s="558"/>
      <c r="C31" s="558"/>
      <c r="D31" s="564"/>
      <c r="E31" s="564"/>
      <c r="F31" s="565"/>
      <c r="G31" s="565"/>
      <c r="H31" s="558"/>
      <c r="I31" s="558"/>
      <c r="J31" s="558"/>
      <c r="K31" s="558"/>
      <c r="L31" s="558"/>
      <c r="M31" s="558"/>
      <c r="N31" s="558"/>
      <c r="O31" s="558"/>
      <c r="P31" s="558"/>
      <c r="Q31" s="558"/>
      <c r="R31" s="1017" t="s">
        <v>598</v>
      </c>
      <c r="S31" s="1017"/>
      <c r="T31" s="1017"/>
      <c r="U31" s="1017"/>
      <c r="V31" s="1017"/>
      <c r="W31" s="1017"/>
      <c r="X31" s="1017"/>
      <c r="Y31" s="1017"/>
      <c r="Z31" s="1017"/>
      <c r="AA31" s="558"/>
      <c r="AB31" s="558"/>
      <c r="AC31" s="558"/>
      <c r="AD31" s="558"/>
      <c r="AE31" s="558"/>
      <c r="AF31" s="558"/>
      <c r="AG31" s="558"/>
      <c r="AH31" s="558"/>
      <c r="AI31" s="558"/>
      <c r="AJ31" s="539"/>
      <c r="AK31" s="585"/>
      <c r="AL31" s="585"/>
      <c r="AM31" s="585"/>
      <c r="AN31" s="585"/>
      <c r="AO31" s="585"/>
      <c r="AP31" s="539"/>
      <c r="AQ31" s="539"/>
      <c r="AR31" s="567"/>
    </row>
    <row r="32" spans="1:46" ht="27" customHeight="1" x14ac:dyDescent="0.15">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6"/>
      <c r="AQ32" s="586"/>
    </row>
    <row r="33" spans="1:46" x14ac:dyDescent="0.15">
      <c r="A33" s="587" t="s">
        <v>599</v>
      </c>
      <c r="B33" s="588"/>
      <c r="C33" s="588"/>
      <c r="D33" s="588"/>
      <c r="E33" s="588"/>
      <c r="F33" s="588"/>
      <c r="G33" s="588"/>
      <c r="H33" s="588"/>
      <c r="I33" s="588"/>
      <c r="J33" s="589"/>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K33" s="588"/>
      <c r="AL33" s="588"/>
      <c r="AM33" s="588"/>
      <c r="AN33" s="588"/>
      <c r="AO33" s="588"/>
      <c r="AP33" s="588"/>
      <c r="AQ33" s="588"/>
      <c r="AR33" s="567"/>
    </row>
    <row r="34" spans="1:46" ht="30" customHeight="1" x14ac:dyDescent="0.15">
      <c r="C34" s="1008" t="s">
        <v>802</v>
      </c>
      <c r="D34" s="1008"/>
      <c r="E34" s="1008"/>
      <c r="F34" s="1008"/>
      <c r="G34" s="1008"/>
      <c r="H34" s="1008"/>
      <c r="I34" s="1008"/>
      <c r="J34" s="1008"/>
      <c r="K34" s="1008"/>
      <c r="L34" s="1008"/>
      <c r="M34" s="1008"/>
      <c r="N34" s="1008"/>
      <c r="O34" s="1008"/>
      <c r="P34" s="1008"/>
      <c r="Q34" s="1008"/>
      <c r="R34" s="1008"/>
      <c r="S34" s="1008"/>
      <c r="T34" s="1008"/>
      <c r="U34" s="1008"/>
      <c r="V34" s="1008"/>
      <c r="W34" s="1008"/>
      <c r="X34" s="1008"/>
      <c r="Y34" s="1008"/>
      <c r="Z34" s="1008"/>
      <c r="AA34" s="1008"/>
      <c r="AB34" s="1008"/>
      <c r="AC34" s="1008"/>
      <c r="AD34" s="1008"/>
      <c r="AE34" s="1008"/>
      <c r="AF34" s="1008"/>
      <c r="AG34" s="586"/>
      <c r="AH34" s="586"/>
      <c r="AI34" s="586"/>
      <c r="AJ34" s="586"/>
      <c r="AK34" s="586"/>
      <c r="AL34" s="586"/>
      <c r="AM34" s="586"/>
      <c r="AN34" s="586"/>
      <c r="AO34" s="586"/>
      <c r="AP34" s="590"/>
      <c r="AQ34" s="590"/>
      <c r="AR34" s="567"/>
    </row>
    <row r="35" spans="1:46" ht="21" customHeight="1" x14ac:dyDescent="0.15">
      <c r="A35" s="591"/>
      <c r="B35" s="591"/>
      <c r="C35" s="590"/>
      <c r="D35" s="590"/>
      <c r="E35" s="590"/>
      <c r="F35" s="590"/>
      <c r="G35" s="590"/>
      <c r="H35" s="590"/>
      <c r="I35" s="590"/>
      <c r="J35" s="590"/>
      <c r="K35" s="590"/>
      <c r="L35" s="590"/>
      <c r="M35" s="592"/>
      <c r="N35" s="593"/>
      <c r="O35" s="591"/>
      <c r="P35" s="591"/>
      <c r="Q35" s="590"/>
      <c r="R35" s="590"/>
      <c r="S35" s="590"/>
      <c r="T35" s="590"/>
      <c r="U35" s="590"/>
      <c r="V35" s="590"/>
      <c r="W35" s="590"/>
      <c r="X35" s="590"/>
      <c r="Y35" s="590"/>
      <c r="Z35" s="590"/>
      <c r="AA35" s="590"/>
      <c r="AB35" s="594"/>
      <c r="AC35" s="591"/>
      <c r="AD35" s="591"/>
      <c r="AE35" s="595"/>
      <c r="AF35" s="595"/>
      <c r="AG35" s="595"/>
      <c r="AH35" s="595"/>
      <c r="AI35" s="595"/>
      <c r="AJ35" s="595"/>
      <c r="AK35" s="595"/>
      <c r="AL35" s="595"/>
      <c r="AM35" s="595"/>
      <c r="AN35" s="595"/>
      <c r="AO35" s="595"/>
      <c r="AP35" s="595"/>
      <c r="AQ35" s="595"/>
      <c r="AR35" s="596"/>
    </row>
    <row r="36" spans="1:46" ht="30" customHeight="1" x14ac:dyDescent="0.15">
      <c r="A36" s="587" t="s">
        <v>600</v>
      </c>
      <c r="B36" s="582"/>
      <c r="C36" s="582"/>
      <c r="D36" s="582"/>
      <c r="E36" s="582"/>
      <c r="F36" s="582"/>
      <c r="G36" s="582"/>
      <c r="H36" s="582"/>
      <c r="I36" s="582"/>
      <c r="J36" s="582"/>
      <c r="K36" s="582"/>
      <c r="L36" s="582"/>
      <c r="M36" s="582"/>
      <c r="N36" s="582"/>
      <c r="O36" s="582"/>
      <c r="P36" s="582"/>
      <c r="Q36" s="582"/>
      <c r="R36" s="1009"/>
      <c r="S36" s="1009"/>
      <c r="T36" s="1009"/>
      <c r="U36" s="1009"/>
      <c r="V36" s="1009"/>
      <c r="W36" s="1009"/>
      <c r="X36" s="1009"/>
      <c r="Y36" s="1009"/>
      <c r="Z36" s="1009"/>
      <c r="AA36" s="582"/>
      <c r="AB36" s="582"/>
      <c r="AC36" s="582"/>
      <c r="AD36" s="582"/>
      <c r="AE36" s="582"/>
      <c r="AF36" s="582"/>
      <c r="AG36" s="582"/>
      <c r="AH36" s="582"/>
      <c r="AI36" s="582"/>
      <c r="AJ36" s="582"/>
      <c r="AK36" s="582"/>
      <c r="AL36" s="582"/>
      <c r="AM36" s="582"/>
      <c r="AN36" s="582"/>
      <c r="AO36" s="582"/>
      <c r="AP36" s="582"/>
      <c r="AQ36" s="582"/>
      <c r="AR36" s="567"/>
    </row>
    <row r="37" spans="1:46" ht="30" customHeight="1" x14ac:dyDescent="0.15">
      <c r="A37" s="597"/>
      <c r="B37" s="597"/>
      <c r="C37" s="1010"/>
      <c r="D37" s="1010"/>
      <c r="E37" s="1010"/>
      <c r="F37" s="1010"/>
      <c r="G37" s="1010"/>
      <c r="H37" s="1010"/>
      <c r="I37" s="1010"/>
      <c r="J37" s="1010"/>
      <c r="K37" s="1010"/>
      <c r="L37" s="1010"/>
      <c r="M37" s="1010"/>
      <c r="N37" s="1010"/>
      <c r="O37" s="1010"/>
      <c r="P37" s="1010"/>
      <c r="Q37" s="1010"/>
      <c r="R37" s="1010"/>
      <c r="S37" s="1010"/>
      <c r="T37" s="1010"/>
      <c r="U37" s="1010"/>
      <c r="V37" s="1010"/>
      <c r="W37" s="1011" t="s">
        <v>803</v>
      </c>
      <c r="X37" s="1011"/>
      <c r="Y37" s="1011"/>
      <c r="Z37" s="1011"/>
      <c r="AA37" s="1011"/>
      <c r="AB37" s="1011"/>
      <c r="AC37" s="1011"/>
      <c r="AD37" s="1011"/>
      <c r="AE37" s="1011"/>
      <c r="AF37" s="1011"/>
      <c r="AG37" s="598"/>
      <c r="AH37" s="598"/>
      <c r="AI37" s="598"/>
      <c r="AJ37" s="598"/>
      <c r="AK37" s="598"/>
      <c r="AL37" s="598"/>
      <c r="AM37" s="598"/>
      <c r="AN37" s="598"/>
      <c r="AO37" s="598"/>
      <c r="AP37" s="598"/>
      <c r="AQ37" s="597"/>
      <c r="AR37" s="599"/>
    </row>
    <row r="38" spans="1:46" ht="21" customHeight="1" x14ac:dyDescent="0.15">
      <c r="A38" s="588"/>
      <c r="B38" s="591"/>
      <c r="C38" s="600"/>
      <c r="D38" s="600"/>
      <c r="E38" s="600"/>
      <c r="F38" s="600"/>
      <c r="G38" s="600"/>
      <c r="H38" s="600"/>
      <c r="I38" s="600"/>
      <c r="J38" s="600"/>
      <c r="K38" s="600"/>
      <c r="L38" s="600"/>
      <c r="M38" s="600"/>
      <c r="N38" s="600"/>
      <c r="O38" s="600"/>
      <c r="P38" s="600"/>
      <c r="Q38" s="600"/>
      <c r="R38" s="600"/>
      <c r="S38" s="600"/>
      <c r="T38" s="600"/>
      <c r="U38" s="600"/>
      <c r="V38" s="600"/>
      <c r="W38" s="600"/>
      <c r="X38" s="600"/>
      <c r="Y38" s="600"/>
      <c r="Z38" s="600"/>
      <c r="AA38" s="600"/>
      <c r="AB38" s="600"/>
      <c r="AC38" s="600"/>
      <c r="AD38" s="600"/>
      <c r="AE38" s="600"/>
      <c r="AF38" s="600"/>
      <c r="AG38" s="598"/>
      <c r="AH38" s="598"/>
      <c r="AI38" s="598"/>
      <c r="AJ38" s="598"/>
      <c r="AK38" s="598"/>
      <c r="AL38" s="598"/>
      <c r="AM38" s="598"/>
      <c r="AN38" s="598"/>
      <c r="AO38" s="598"/>
      <c r="AP38" s="598"/>
      <c r="AQ38" s="600"/>
      <c r="AR38" s="567"/>
    </row>
    <row r="39" spans="1:46" ht="56.25" customHeight="1" x14ac:dyDescent="0.15">
      <c r="A39" s="698"/>
      <c r="B39" s="598"/>
      <c r="C39" s="598"/>
      <c r="D39" s="598"/>
      <c r="E39" s="598"/>
      <c r="F39" s="598"/>
      <c r="G39" s="598"/>
      <c r="H39" s="598"/>
      <c r="I39" s="598"/>
      <c r="J39" s="598"/>
      <c r="K39" s="598"/>
      <c r="L39" s="598"/>
      <c r="M39" s="598"/>
      <c r="N39" s="598"/>
      <c r="O39" s="598"/>
      <c r="P39" s="598"/>
      <c r="Q39" s="598"/>
      <c r="R39" s="598"/>
      <c r="S39" s="598"/>
      <c r="T39" s="598"/>
      <c r="U39" s="598"/>
      <c r="V39" s="598"/>
      <c r="W39" s="598"/>
      <c r="X39" s="598"/>
      <c r="Y39" s="598"/>
      <c r="Z39" s="598"/>
      <c r="AA39" s="598"/>
      <c r="AB39" s="598"/>
      <c r="AC39" s="598"/>
      <c r="AD39" s="598"/>
      <c r="AE39" s="598"/>
      <c r="AF39" s="598"/>
      <c r="AG39" s="598"/>
      <c r="AH39" s="598"/>
      <c r="AI39" s="598"/>
      <c r="AJ39" s="598"/>
      <c r="AK39" s="598"/>
      <c r="AL39" s="598"/>
      <c r="AM39" s="598"/>
      <c r="AN39" s="598"/>
      <c r="AO39" s="598"/>
      <c r="AP39" s="598"/>
      <c r="AQ39" s="598"/>
      <c r="AR39" s="567"/>
    </row>
    <row r="40" spans="1:46" ht="21.75" customHeight="1" x14ac:dyDescent="0.15">
      <c r="A40" s="601"/>
      <c r="B40" s="602"/>
      <c r="C40" s="602"/>
      <c r="D40" s="602"/>
      <c r="E40" s="602"/>
      <c r="F40" s="602"/>
      <c r="G40" s="602"/>
      <c r="H40" s="602"/>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2"/>
      <c r="AP40" s="602"/>
      <c r="AQ40" s="602"/>
    </row>
    <row r="41" spans="1:46" ht="30" customHeight="1" x14ac:dyDescent="0.15">
      <c r="A41" s="603"/>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539"/>
      <c r="Z41" s="539"/>
      <c r="AA41" s="539"/>
      <c r="AB41" s="539"/>
      <c r="AC41" s="539"/>
      <c r="AD41" s="539"/>
      <c r="AE41" s="539"/>
      <c r="AF41" s="539"/>
      <c r="AG41" s="539"/>
      <c r="AH41" s="539"/>
      <c r="AI41" s="539"/>
      <c r="AJ41" s="539"/>
      <c r="AK41" s="539"/>
      <c r="AL41" s="539"/>
      <c r="AM41" s="539"/>
      <c r="AN41" s="539"/>
      <c r="AO41" s="539"/>
      <c r="AP41" s="539"/>
      <c r="AQ41" s="539"/>
      <c r="AR41" s="598"/>
      <c r="AS41" s="598"/>
      <c r="AT41" s="541"/>
    </row>
    <row r="42" spans="1:46" ht="27" customHeight="1" x14ac:dyDescent="0.15">
      <c r="A42" s="558"/>
      <c r="B42" s="558"/>
      <c r="C42" s="558"/>
      <c r="D42" s="564"/>
      <c r="E42" s="564"/>
      <c r="F42" s="565"/>
      <c r="G42" s="565"/>
      <c r="H42" s="558"/>
      <c r="I42" s="558"/>
      <c r="J42" s="558"/>
      <c r="K42" s="558"/>
      <c r="L42" s="558"/>
      <c r="M42" s="558"/>
      <c r="N42" s="558"/>
      <c r="O42" s="558"/>
      <c r="P42" s="558"/>
      <c r="Q42" s="558"/>
      <c r="R42" s="604"/>
      <c r="S42" s="604"/>
      <c r="T42" s="604"/>
      <c r="U42" s="604"/>
      <c r="V42" s="604"/>
      <c r="W42" s="604"/>
      <c r="X42" s="604"/>
      <c r="Y42" s="604"/>
      <c r="Z42" s="604"/>
      <c r="AA42" s="558"/>
      <c r="AB42" s="558"/>
      <c r="AC42" s="558"/>
      <c r="AD42" s="558"/>
      <c r="AE42" s="558"/>
      <c r="AF42" s="558"/>
      <c r="AG42" s="558"/>
      <c r="AH42" s="558"/>
      <c r="AI42" s="558"/>
      <c r="AJ42" s="539" t="s">
        <v>601</v>
      </c>
      <c r="AK42" s="942" t="s">
        <v>602</v>
      </c>
      <c r="AL42" s="942"/>
      <c r="AM42" s="585" t="s">
        <v>603</v>
      </c>
      <c r="AN42" s="942" t="s">
        <v>604</v>
      </c>
      <c r="AO42" s="942"/>
      <c r="AP42" s="539" t="s">
        <v>605</v>
      </c>
      <c r="AQ42" s="539" t="s">
        <v>606</v>
      </c>
      <c r="AR42" s="567"/>
    </row>
    <row r="43" spans="1:46" ht="27" customHeight="1" x14ac:dyDescent="0.15">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6"/>
      <c r="AO43" s="586"/>
      <c r="AP43" s="586"/>
      <c r="AQ43" s="586"/>
    </row>
    <row r="44" spans="1:46" ht="21" customHeight="1" x14ac:dyDescent="0.15">
      <c r="A44" s="588"/>
      <c r="B44" s="591"/>
      <c r="C44" s="600"/>
      <c r="D44" s="600"/>
      <c r="E44" s="600"/>
      <c r="F44" s="600"/>
      <c r="G44" s="600"/>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567"/>
    </row>
    <row r="45" spans="1:46" x14ac:dyDescent="0.15">
      <c r="A45" s="587" t="s">
        <v>607</v>
      </c>
      <c r="B45" s="588"/>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8"/>
      <c r="AO45" s="588"/>
      <c r="AP45" s="588"/>
      <c r="AQ45" s="588"/>
      <c r="AR45" s="567"/>
    </row>
    <row r="46" spans="1:46" ht="21" customHeight="1" x14ac:dyDescent="0.15">
      <c r="A46" s="589" t="s">
        <v>608</v>
      </c>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67"/>
    </row>
    <row r="47" spans="1:46" ht="21" customHeight="1" x14ac:dyDescent="0.15">
      <c r="A47" s="589"/>
      <c r="B47" s="588"/>
      <c r="C47" s="588"/>
      <c r="D47" s="588"/>
      <c r="E47" s="588"/>
      <c r="F47" s="588"/>
      <c r="G47" s="588"/>
      <c r="H47" s="588"/>
      <c r="I47" s="588"/>
      <c r="J47" s="588"/>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c r="AI47" s="588"/>
      <c r="AJ47" s="588"/>
      <c r="AK47" s="588"/>
      <c r="AL47" s="588"/>
      <c r="AM47" s="588"/>
      <c r="AN47" s="588"/>
      <c r="AO47" s="588"/>
      <c r="AP47" s="588"/>
      <c r="AQ47" s="588"/>
      <c r="AR47" s="567"/>
    </row>
    <row r="48" spans="1:46" s="609" customFormat="1" ht="17.25" x14ac:dyDescent="0.15">
      <c r="A48" s="587" t="s">
        <v>609</v>
      </c>
      <c r="B48" s="567"/>
      <c r="C48" s="567"/>
      <c r="D48" s="605"/>
      <c r="E48" s="605"/>
      <c r="F48" s="606"/>
      <c r="G48" s="606"/>
      <c r="H48" s="605"/>
      <c r="I48" s="605"/>
      <c r="J48" s="567"/>
      <c r="K48" s="567"/>
      <c r="L48" s="567"/>
      <c r="M48" s="567"/>
      <c r="N48" s="567"/>
      <c r="O48" s="567"/>
      <c r="P48" s="567"/>
      <c r="Q48" s="567"/>
      <c r="R48" s="567"/>
      <c r="S48" s="567"/>
      <c r="T48" s="567"/>
      <c r="U48" s="567"/>
      <c r="V48" s="575"/>
      <c r="W48" s="575"/>
      <c r="X48" s="567"/>
      <c r="Y48" s="567"/>
      <c r="Z48" s="567"/>
      <c r="AA48" s="567"/>
      <c r="AB48" s="567"/>
      <c r="AC48" s="567"/>
      <c r="AD48" s="567"/>
      <c r="AE48" s="567"/>
      <c r="AF48" s="567"/>
      <c r="AG48" s="567"/>
      <c r="AH48" s="567"/>
      <c r="AI48" s="567"/>
      <c r="AJ48" s="567"/>
      <c r="AK48" s="567"/>
      <c r="AL48" s="567"/>
      <c r="AM48" s="567"/>
      <c r="AN48" s="567"/>
      <c r="AO48" s="567"/>
      <c r="AP48" s="567"/>
      <c r="AQ48" s="567"/>
      <c r="AR48" s="567"/>
      <c r="AS48" s="607"/>
      <c r="AT48" s="608"/>
    </row>
    <row r="49" spans="1:50" ht="39.75" customHeight="1" x14ac:dyDescent="0.15">
      <c r="A49" s="610"/>
      <c r="B49" s="610"/>
      <c r="C49" s="1000" t="s">
        <v>610</v>
      </c>
      <c r="D49" s="1001"/>
      <c r="E49" s="1001"/>
      <c r="F49" s="1001"/>
      <c r="G49" s="1001"/>
      <c r="H49" s="1001"/>
      <c r="I49" s="1001"/>
      <c r="J49" s="1001"/>
      <c r="K49" s="1001"/>
      <c r="L49" s="1001"/>
      <c r="M49" s="1001"/>
      <c r="N49" s="1001"/>
      <c r="O49" s="1001"/>
      <c r="P49" s="1002"/>
      <c r="Q49" s="1007">
        <f>IF(K89="","",K89)</f>
        <v>0</v>
      </c>
      <c r="R49" s="1004"/>
      <c r="S49" s="1004"/>
      <c r="T49" s="1004"/>
      <c r="U49" s="1004"/>
      <c r="V49" s="1004"/>
      <c r="W49" s="1004"/>
      <c r="X49" s="1004"/>
      <c r="Y49" s="1004"/>
      <c r="Z49" s="1004"/>
      <c r="AA49" s="1004"/>
      <c r="AB49" s="1004"/>
      <c r="AC49" s="1004"/>
      <c r="AD49" s="1004"/>
      <c r="AE49" s="1004"/>
      <c r="AF49" s="1004"/>
      <c r="AG49" s="1004"/>
      <c r="AH49" s="1004"/>
      <c r="AI49" s="1004"/>
      <c r="AJ49" s="1004"/>
      <c r="AK49" s="1005" t="s">
        <v>121</v>
      </c>
      <c r="AL49" s="1005"/>
      <c r="AM49" s="611"/>
      <c r="AN49" s="611"/>
      <c r="AO49" s="612"/>
      <c r="AP49" s="588"/>
      <c r="AQ49" s="588"/>
      <c r="AR49" s="567"/>
    </row>
    <row r="50" spans="1:50" ht="39.75" customHeight="1" x14ac:dyDescent="0.15">
      <c r="A50" s="610"/>
      <c r="B50" s="610"/>
      <c r="C50" s="1000" t="s">
        <v>136</v>
      </c>
      <c r="D50" s="1001"/>
      <c r="E50" s="1001"/>
      <c r="F50" s="1001"/>
      <c r="G50" s="1001"/>
      <c r="H50" s="1001"/>
      <c r="I50" s="1001"/>
      <c r="J50" s="1001"/>
      <c r="K50" s="1001"/>
      <c r="L50" s="1001"/>
      <c r="M50" s="1001"/>
      <c r="N50" s="1001"/>
      <c r="O50" s="1001"/>
      <c r="P50" s="1002"/>
      <c r="Q50" s="1007">
        <f>IF(S89="","",S89)</f>
        <v>0</v>
      </c>
      <c r="R50" s="1004"/>
      <c r="S50" s="1004"/>
      <c r="T50" s="1004"/>
      <c r="U50" s="1004"/>
      <c r="V50" s="1004"/>
      <c r="W50" s="1004"/>
      <c r="X50" s="1004"/>
      <c r="Y50" s="1004"/>
      <c r="Z50" s="1004"/>
      <c r="AA50" s="1004"/>
      <c r="AB50" s="1004"/>
      <c r="AC50" s="1004"/>
      <c r="AD50" s="1004"/>
      <c r="AE50" s="1004"/>
      <c r="AF50" s="1004"/>
      <c r="AG50" s="1004"/>
      <c r="AH50" s="1004"/>
      <c r="AI50" s="1004"/>
      <c r="AJ50" s="1004"/>
      <c r="AK50" s="1005" t="s">
        <v>121</v>
      </c>
      <c r="AL50" s="1005"/>
      <c r="AM50" s="611"/>
      <c r="AN50" s="611"/>
      <c r="AO50" s="612"/>
      <c r="AP50" s="588"/>
      <c r="AQ50" s="588"/>
      <c r="AR50" s="567"/>
    </row>
    <row r="51" spans="1:50" ht="39.75" customHeight="1" x14ac:dyDescent="0.15">
      <c r="A51" s="610"/>
      <c r="B51" s="610"/>
      <c r="C51" s="1000" t="s">
        <v>611</v>
      </c>
      <c r="D51" s="1001"/>
      <c r="E51" s="1001"/>
      <c r="F51" s="1001"/>
      <c r="G51" s="1001"/>
      <c r="H51" s="1001"/>
      <c r="I51" s="1001"/>
      <c r="J51" s="1001"/>
      <c r="K51" s="1001"/>
      <c r="L51" s="1001"/>
      <c r="M51" s="1001"/>
      <c r="N51" s="1001"/>
      <c r="O51" s="1001"/>
      <c r="P51" s="1002"/>
      <c r="Q51" s="1003">
        <f>IF(AF92="","",AF92)</f>
        <v>0</v>
      </c>
      <c r="R51" s="1004"/>
      <c r="S51" s="1004"/>
      <c r="T51" s="1004"/>
      <c r="U51" s="1004"/>
      <c r="V51" s="1004"/>
      <c r="W51" s="1004"/>
      <c r="X51" s="1004"/>
      <c r="Y51" s="1004"/>
      <c r="Z51" s="1004"/>
      <c r="AA51" s="1004"/>
      <c r="AB51" s="1004"/>
      <c r="AC51" s="1004"/>
      <c r="AD51" s="1004"/>
      <c r="AE51" s="1004"/>
      <c r="AF51" s="1004"/>
      <c r="AG51" s="1004"/>
      <c r="AH51" s="1004"/>
      <c r="AI51" s="1004"/>
      <c r="AJ51" s="1004"/>
      <c r="AK51" s="1005" t="s">
        <v>121</v>
      </c>
      <c r="AL51" s="1005"/>
      <c r="AM51" s="611"/>
      <c r="AN51" s="611"/>
      <c r="AO51" s="612"/>
      <c r="AP51" s="588"/>
      <c r="AQ51" s="588"/>
      <c r="AR51" s="567"/>
    </row>
    <row r="52" spans="1:50" ht="21" customHeight="1" x14ac:dyDescent="0.15">
      <c r="A52" s="589"/>
      <c r="B52" s="588"/>
      <c r="C52" s="588"/>
      <c r="D52" s="588"/>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67"/>
    </row>
    <row r="53" spans="1:50" x14ac:dyDescent="0.15">
      <c r="A53" s="613"/>
      <c r="B53" s="614"/>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567"/>
    </row>
    <row r="54" spans="1:50" x14ac:dyDescent="0.15">
      <c r="A54" s="613"/>
      <c r="B54" s="544"/>
      <c r="C54" s="588"/>
      <c r="D54" s="588"/>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O54" s="588"/>
      <c r="AP54" s="588"/>
      <c r="AQ54" s="588"/>
      <c r="AR54" s="567"/>
    </row>
    <row r="55" spans="1:50" s="609" customFormat="1" ht="30" customHeight="1" x14ac:dyDescent="0.15">
      <c r="A55" s="587" t="s">
        <v>612</v>
      </c>
      <c r="B55" s="567"/>
      <c r="C55" s="567"/>
      <c r="D55" s="605"/>
      <c r="E55" s="605"/>
      <c r="F55" s="606"/>
      <c r="G55" s="606"/>
      <c r="H55" s="605"/>
      <c r="I55" s="605"/>
      <c r="J55" s="567"/>
      <c r="K55" s="567"/>
      <c r="L55" s="567"/>
      <c r="M55" s="567"/>
      <c r="N55" s="567"/>
      <c r="O55" s="567"/>
      <c r="P55" s="567"/>
      <c r="Q55" s="567"/>
      <c r="R55" s="567"/>
      <c r="S55" s="567"/>
      <c r="T55" s="567"/>
      <c r="U55" s="567"/>
      <c r="V55" s="542"/>
      <c r="W55" s="542"/>
      <c r="X55" s="567"/>
      <c r="Y55" s="567"/>
      <c r="Z55" s="567"/>
      <c r="AA55" s="567"/>
      <c r="AB55" s="567"/>
      <c r="AC55" s="567"/>
      <c r="AD55" s="567"/>
      <c r="AE55" s="567"/>
      <c r="AF55" s="567"/>
      <c r="AG55" s="567"/>
      <c r="AH55" s="567"/>
      <c r="AI55" s="567"/>
      <c r="AJ55" s="567"/>
      <c r="AK55" s="567"/>
      <c r="AL55" s="567"/>
      <c r="AM55" s="567"/>
      <c r="AN55" s="567"/>
      <c r="AO55" s="567"/>
      <c r="AP55" s="567"/>
      <c r="AQ55" s="567"/>
      <c r="AR55" s="567"/>
      <c r="AS55" s="607"/>
      <c r="AT55" s="608"/>
    </row>
    <row r="56" spans="1:50" ht="39.75" customHeight="1" x14ac:dyDescent="0.15">
      <c r="B56" s="615"/>
      <c r="C56" s="995" t="s">
        <v>613</v>
      </c>
      <c r="D56" s="996"/>
      <c r="E56" s="996"/>
      <c r="F56" s="996"/>
      <c r="G56" s="996"/>
      <c r="H56" s="996"/>
      <c r="I56" s="996"/>
      <c r="J56" s="996"/>
      <c r="K56" s="996"/>
      <c r="L56" s="996"/>
      <c r="M56" s="996"/>
      <c r="N56" s="996"/>
      <c r="O56" s="996"/>
      <c r="P56" s="997"/>
      <c r="Q56" s="694"/>
      <c r="R56" s="998"/>
      <c r="S56" s="998"/>
      <c r="T56" s="998"/>
      <c r="U56" s="999"/>
      <c r="V56" s="999"/>
      <c r="W56" s="999"/>
      <c r="X56" s="999"/>
      <c r="Y56" s="998" t="s">
        <v>122</v>
      </c>
      <c r="Z56" s="998"/>
      <c r="AA56" s="1006"/>
      <c r="AB56" s="999"/>
      <c r="AC56" s="999"/>
      <c r="AD56" s="999"/>
      <c r="AE56" s="998" t="s">
        <v>587</v>
      </c>
      <c r="AF56" s="998"/>
      <c r="AG56" s="999"/>
      <c r="AH56" s="999"/>
      <c r="AI56" s="999"/>
      <c r="AJ56" s="999"/>
      <c r="AK56" s="998" t="s">
        <v>614</v>
      </c>
      <c r="AL56" s="998"/>
      <c r="AM56" s="616"/>
      <c r="AN56" s="611"/>
      <c r="AO56" s="612"/>
      <c r="AP56" s="589"/>
      <c r="AQ56" s="589"/>
      <c r="AV56" s="542"/>
    </row>
    <row r="57" spans="1:50" ht="39.75" customHeight="1" x14ac:dyDescent="0.15">
      <c r="A57" s="617"/>
      <c r="B57" s="617"/>
      <c r="C57" s="995" t="s">
        <v>615</v>
      </c>
      <c r="D57" s="996"/>
      <c r="E57" s="996"/>
      <c r="F57" s="996"/>
      <c r="G57" s="996"/>
      <c r="H57" s="996"/>
      <c r="I57" s="996"/>
      <c r="J57" s="996"/>
      <c r="K57" s="996"/>
      <c r="L57" s="996"/>
      <c r="M57" s="996"/>
      <c r="N57" s="996"/>
      <c r="O57" s="996"/>
      <c r="P57" s="997"/>
      <c r="Q57" s="694"/>
      <c r="R57" s="998"/>
      <c r="S57" s="998"/>
      <c r="T57" s="998"/>
      <c r="U57" s="999"/>
      <c r="V57" s="999"/>
      <c r="W57" s="999"/>
      <c r="X57" s="999"/>
      <c r="Y57" s="998" t="s">
        <v>122</v>
      </c>
      <c r="Z57" s="998"/>
      <c r="AA57" s="999"/>
      <c r="AB57" s="999"/>
      <c r="AC57" s="999"/>
      <c r="AD57" s="999"/>
      <c r="AE57" s="998" t="s">
        <v>587</v>
      </c>
      <c r="AF57" s="998"/>
      <c r="AG57" s="999"/>
      <c r="AH57" s="999"/>
      <c r="AI57" s="999"/>
      <c r="AJ57" s="999"/>
      <c r="AK57" s="998" t="s">
        <v>614</v>
      </c>
      <c r="AL57" s="998"/>
      <c r="AM57" s="616"/>
      <c r="AN57" s="611"/>
      <c r="AO57" s="612"/>
      <c r="AP57" s="589"/>
      <c r="AQ57" s="589"/>
      <c r="AX57" s="542"/>
    </row>
    <row r="58" spans="1:50" ht="35.1" customHeight="1" x14ac:dyDescent="0.15">
      <c r="A58" s="617"/>
      <c r="B58" s="617"/>
      <c r="C58" s="995" t="s">
        <v>616</v>
      </c>
      <c r="D58" s="996"/>
      <c r="E58" s="996"/>
      <c r="F58" s="996"/>
      <c r="G58" s="996"/>
      <c r="H58" s="996"/>
      <c r="I58" s="996"/>
      <c r="J58" s="996"/>
      <c r="K58" s="996"/>
      <c r="L58" s="996"/>
      <c r="M58" s="996"/>
      <c r="N58" s="996"/>
      <c r="O58" s="996"/>
      <c r="P58" s="997"/>
      <c r="Q58" s="694"/>
      <c r="R58" s="998"/>
      <c r="S58" s="998"/>
      <c r="T58" s="998"/>
      <c r="U58" s="999"/>
      <c r="V58" s="999"/>
      <c r="W58" s="999"/>
      <c r="X58" s="999"/>
      <c r="Y58" s="998" t="s">
        <v>122</v>
      </c>
      <c r="Z58" s="998"/>
      <c r="AA58" s="999"/>
      <c r="AB58" s="999"/>
      <c r="AC58" s="999"/>
      <c r="AD58" s="999"/>
      <c r="AE58" s="998" t="s">
        <v>587</v>
      </c>
      <c r="AF58" s="998"/>
      <c r="AG58" s="999"/>
      <c r="AH58" s="999"/>
      <c r="AI58" s="999"/>
      <c r="AJ58" s="999"/>
      <c r="AK58" s="998" t="s">
        <v>614</v>
      </c>
      <c r="AL58" s="998"/>
      <c r="AM58" s="616"/>
      <c r="AN58" s="611"/>
      <c r="AO58" s="612"/>
      <c r="AP58" s="589"/>
      <c r="AQ58" s="589"/>
    </row>
    <row r="59" spans="1:50" s="609" customFormat="1" ht="30" customHeight="1" x14ac:dyDescent="0.15">
      <c r="A59" s="617"/>
      <c r="B59" s="617"/>
      <c r="C59" s="617"/>
      <c r="D59" s="618"/>
      <c r="E59" s="618"/>
      <c r="F59" s="619"/>
      <c r="G59" s="619"/>
      <c r="H59" s="618"/>
      <c r="I59" s="618"/>
      <c r="J59" s="617"/>
      <c r="K59" s="617"/>
      <c r="L59" s="617"/>
      <c r="M59" s="617"/>
      <c r="N59" s="617"/>
      <c r="O59" s="617"/>
      <c r="P59" s="617"/>
      <c r="Q59" s="617"/>
      <c r="R59" s="617"/>
      <c r="S59" s="617"/>
      <c r="T59" s="617"/>
      <c r="U59" s="617"/>
      <c r="V59" s="542"/>
      <c r="W59" s="542"/>
      <c r="X59" s="617"/>
      <c r="Y59" s="617"/>
      <c r="Z59" s="617"/>
      <c r="AA59" s="617"/>
      <c r="AB59" s="617"/>
      <c r="AC59" s="617"/>
      <c r="AD59" s="617"/>
      <c r="AE59" s="617"/>
      <c r="AF59" s="617"/>
      <c r="AG59" s="617"/>
      <c r="AH59" s="617"/>
      <c r="AI59" s="617"/>
      <c r="AJ59" s="617"/>
      <c r="AK59" s="617"/>
      <c r="AL59" s="618"/>
      <c r="AM59" s="617"/>
      <c r="AN59" s="617"/>
      <c r="AO59" s="617"/>
      <c r="AP59" s="589"/>
      <c r="AQ59" s="589"/>
      <c r="AR59" s="567"/>
      <c r="AS59" s="607"/>
      <c r="AT59" s="608"/>
    </row>
    <row r="60" spans="1:50" s="609" customFormat="1" ht="30" customHeight="1" x14ac:dyDescent="0.15">
      <c r="A60" s="617"/>
      <c r="B60" s="617"/>
      <c r="C60" s="617"/>
      <c r="D60" s="618"/>
      <c r="E60" s="618"/>
      <c r="F60" s="619"/>
      <c r="G60" s="619"/>
      <c r="H60" s="618"/>
      <c r="I60" s="618"/>
      <c r="J60" s="617"/>
      <c r="K60" s="617"/>
      <c r="L60" s="617"/>
      <c r="M60" s="617"/>
      <c r="N60" s="617"/>
      <c r="O60" s="617"/>
      <c r="P60" s="617"/>
      <c r="Q60" s="617"/>
      <c r="R60" s="617"/>
      <c r="S60" s="617"/>
      <c r="T60" s="617"/>
      <c r="U60" s="617"/>
      <c r="V60" s="542"/>
      <c r="W60" s="542"/>
      <c r="X60" s="617"/>
      <c r="Y60" s="617"/>
      <c r="Z60" s="617"/>
      <c r="AA60" s="617"/>
      <c r="AB60" s="617"/>
      <c r="AC60" s="617"/>
      <c r="AD60" s="617"/>
      <c r="AE60" s="617"/>
      <c r="AF60" s="617"/>
      <c r="AG60" s="617"/>
      <c r="AH60" s="617"/>
      <c r="AI60" s="617"/>
      <c r="AJ60" s="617"/>
      <c r="AK60" s="617"/>
      <c r="AL60" s="618"/>
      <c r="AM60" s="617"/>
      <c r="AN60" s="617"/>
      <c r="AO60" s="617"/>
      <c r="AP60" s="589"/>
      <c r="AQ60" s="589"/>
      <c r="AR60" s="567"/>
      <c r="AS60" s="607"/>
      <c r="AT60" s="608"/>
    </row>
    <row r="61" spans="1:50" s="609" customFormat="1" ht="21" customHeight="1" x14ac:dyDescent="0.15">
      <c r="A61" s="587" t="s">
        <v>617</v>
      </c>
      <c r="B61" s="587"/>
      <c r="C61" s="587"/>
      <c r="D61" s="618"/>
      <c r="E61" s="618"/>
      <c r="F61" s="619"/>
      <c r="G61" s="619"/>
      <c r="H61" s="618"/>
      <c r="I61" s="618"/>
      <c r="J61" s="617"/>
      <c r="K61" s="617"/>
      <c r="L61" s="617"/>
      <c r="M61" s="617"/>
      <c r="N61" s="617"/>
      <c r="O61" s="617"/>
      <c r="P61" s="617"/>
      <c r="Q61" s="617"/>
      <c r="R61" s="617"/>
      <c r="S61" s="617"/>
      <c r="T61" s="617"/>
      <c r="U61" s="617"/>
      <c r="V61" s="542"/>
      <c r="W61" s="542"/>
      <c r="X61" s="617"/>
      <c r="Y61" s="617"/>
      <c r="Z61" s="617"/>
      <c r="AA61" s="617"/>
      <c r="AB61" s="617"/>
      <c r="AC61" s="617"/>
      <c r="AD61" s="617"/>
      <c r="AE61" s="617"/>
      <c r="AF61" s="617"/>
      <c r="AG61" s="617"/>
      <c r="AH61" s="617"/>
      <c r="AI61" s="617"/>
      <c r="AJ61" s="617"/>
      <c r="AK61" s="617"/>
      <c r="AL61" s="618"/>
      <c r="AM61" s="617"/>
      <c r="AN61" s="617"/>
      <c r="AO61" s="617"/>
      <c r="AP61" s="617"/>
      <c r="AQ61" s="617"/>
      <c r="AR61" s="567"/>
      <c r="AS61" s="607"/>
      <c r="AT61" s="608"/>
    </row>
    <row r="62" spans="1:50" s="609" customFormat="1" ht="21" customHeight="1" x14ac:dyDescent="0.15">
      <c r="A62" s="589" t="s">
        <v>618</v>
      </c>
      <c r="B62" s="617"/>
      <c r="C62" s="617"/>
      <c r="D62" s="618"/>
      <c r="E62" s="618"/>
      <c r="F62" s="619"/>
      <c r="G62" s="619"/>
      <c r="H62" s="618"/>
      <c r="I62" s="618"/>
      <c r="J62" s="617"/>
      <c r="K62" s="617"/>
      <c r="L62" s="617"/>
      <c r="M62" s="617"/>
      <c r="N62" s="617"/>
      <c r="O62" s="617"/>
      <c r="P62" s="617"/>
      <c r="Q62" s="617"/>
      <c r="R62" s="617"/>
      <c r="S62" s="617"/>
      <c r="T62" s="617"/>
      <c r="U62" s="617"/>
      <c r="V62" s="542"/>
      <c r="W62" s="542"/>
      <c r="X62" s="617"/>
      <c r="Y62" s="617"/>
      <c r="Z62" s="617"/>
      <c r="AA62" s="617"/>
      <c r="AB62" s="617"/>
      <c r="AC62" s="617"/>
      <c r="AD62" s="617"/>
      <c r="AE62" s="617"/>
      <c r="AF62" s="617"/>
      <c r="AG62" s="617"/>
      <c r="AH62" s="617"/>
      <c r="AI62" s="617"/>
      <c r="AJ62" s="617"/>
      <c r="AK62" s="617"/>
      <c r="AL62" s="618"/>
      <c r="AM62" s="617"/>
      <c r="AN62" s="617"/>
      <c r="AO62" s="617"/>
      <c r="AP62" s="617"/>
      <c r="AQ62" s="617"/>
      <c r="AR62" s="567"/>
      <c r="AS62" s="607"/>
      <c r="AT62" s="608"/>
    </row>
    <row r="63" spans="1:50" s="609" customFormat="1" ht="21" customHeight="1" x14ac:dyDescent="0.15">
      <c r="A63" s="617"/>
      <c r="B63" s="617"/>
      <c r="C63" s="617"/>
      <c r="D63" s="618"/>
      <c r="E63" s="618"/>
      <c r="F63" s="619"/>
      <c r="G63" s="619"/>
      <c r="H63" s="618"/>
      <c r="I63" s="618"/>
      <c r="J63" s="617"/>
      <c r="K63" s="617"/>
      <c r="L63" s="617"/>
      <c r="M63" s="617"/>
      <c r="N63" s="617"/>
      <c r="O63" s="617"/>
      <c r="P63" s="617"/>
      <c r="Q63" s="617"/>
      <c r="R63" s="617"/>
      <c r="S63" s="617"/>
      <c r="T63" s="617"/>
      <c r="U63" s="617"/>
      <c r="V63" s="542"/>
      <c r="W63" s="542"/>
      <c r="X63" s="617"/>
      <c r="Y63" s="617"/>
      <c r="Z63" s="617"/>
      <c r="AA63" s="617"/>
      <c r="AB63" s="617"/>
      <c r="AC63" s="617"/>
      <c r="AD63" s="617"/>
      <c r="AE63" s="617"/>
      <c r="AF63" s="617"/>
      <c r="AG63" s="617"/>
      <c r="AH63" s="617"/>
      <c r="AI63" s="617"/>
      <c r="AJ63" s="617"/>
      <c r="AK63" s="617"/>
      <c r="AL63" s="618"/>
      <c r="AM63" s="617"/>
      <c r="AN63" s="617"/>
      <c r="AO63" s="617"/>
      <c r="AP63" s="617"/>
      <c r="AQ63" s="617"/>
      <c r="AR63" s="567"/>
      <c r="AS63" s="607"/>
      <c r="AT63" s="608"/>
    </row>
    <row r="64" spans="1:50" s="609" customFormat="1" ht="21" customHeight="1" x14ac:dyDescent="0.15">
      <c r="A64" s="587" t="s">
        <v>619</v>
      </c>
      <c r="B64" s="587"/>
      <c r="C64" s="587"/>
      <c r="D64" s="587"/>
      <c r="E64" s="587"/>
      <c r="F64" s="587"/>
      <c r="G64" s="587"/>
      <c r="H64" s="587"/>
      <c r="I64" s="587"/>
      <c r="J64" s="587"/>
      <c r="K64" s="587"/>
      <c r="L64" s="587"/>
      <c r="M64" s="587"/>
      <c r="N64" s="587"/>
      <c r="O64" s="587"/>
      <c r="P64" s="587"/>
      <c r="Q64" s="587"/>
      <c r="R64" s="617"/>
      <c r="S64" s="617"/>
      <c r="T64" s="617"/>
      <c r="U64" s="617"/>
      <c r="V64" s="620"/>
      <c r="W64" s="620"/>
      <c r="X64" s="617"/>
      <c r="Y64" s="617"/>
      <c r="Z64" s="617"/>
      <c r="AA64" s="617"/>
      <c r="AB64" s="617"/>
      <c r="AC64" s="617"/>
      <c r="AD64" s="617"/>
      <c r="AE64" s="617"/>
      <c r="AF64" s="617"/>
      <c r="AG64" s="617"/>
      <c r="AH64" s="617"/>
      <c r="AI64" s="617"/>
      <c r="AJ64" s="617"/>
      <c r="AK64" s="617"/>
      <c r="AL64" s="618"/>
      <c r="AM64" s="617"/>
      <c r="AN64" s="617"/>
      <c r="AO64" s="617"/>
      <c r="AP64" s="617"/>
      <c r="AQ64" s="617"/>
      <c r="AR64" s="567"/>
      <c r="AS64" s="607"/>
      <c r="AT64" s="608"/>
    </row>
    <row r="65" spans="1:46" s="609" customFormat="1" ht="21" customHeight="1" x14ac:dyDescent="0.15">
      <c r="A65" s="589" t="s">
        <v>620</v>
      </c>
      <c r="B65" s="617"/>
      <c r="C65" s="617"/>
      <c r="D65" s="618"/>
      <c r="E65" s="618"/>
      <c r="F65" s="619"/>
      <c r="G65" s="619"/>
      <c r="H65" s="618"/>
      <c r="I65" s="618"/>
      <c r="J65" s="617"/>
      <c r="K65" s="617"/>
      <c r="L65" s="617"/>
      <c r="M65" s="617"/>
      <c r="N65" s="617"/>
      <c r="O65" s="617"/>
      <c r="P65" s="617"/>
      <c r="Q65" s="617"/>
      <c r="R65" s="617"/>
      <c r="S65" s="617"/>
      <c r="T65" s="617"/>
      <c r="U65" s="617"/>
      <c r="V65" s="620"/>
      <c r="W65" s="620"/>
      <c r="X65" s="617"/>
      <c r="Y65" s="617"/>
      <c r="Z65" s="617"/>
      <c r="AA65" s="617"/>
      <c r="AB65" s="617"/>
      <c r="AC65" s="617"/>
      <c r="AD65" s="617"/>
      <c r="AE65" s="617"/>
      <c r="AF65" s="617"/>
      <c r="AG65" s="617"/>
      <c r="AH65" s="617"/>
      <c r="AI65" s="617"/>
      <c r="AJ65" s="617"/>
      <c r="AK65" s="617"/>
      <c r="AL65" s="618"/>
      <c r="AM65" s="617"/>
      <c r="AN65" s="617"/>
      <c r="AO65" s="617"/>
      <c r="AP65" s="617"/>
      <c r="AQ65" s="617"/>
      <c r="AR65" s="567"/>
      <c r="AS65" s="607"/>
      <c r="AT65" s="608"/>
    </row>
    <row r="66" spans="1:46" s="609" customFormat="1" ht="21" customHeight="1" x14ac:dyDescent="0.15">
      <c r="A66" s="589"/>
      <c r="B66" s="617"/>
      <c r="C66" s="617"/>
      <c r="D66" s="618"/>
      <c r="E66" s="618"/>
      <c r="F66" s="619"/>
      <c r="G66" s="619"/>
      <c r="H66" s="618"/>
      <c r="I66" s="618"/>
      <c r="J66" s="617"/>
      <c r="K66" s="617"/>
      <c r="L66" s="617"/>
      <c r="M66" s="617"/>
      <c r="N66" s="617"/>
      <c r="O66" s="617"/>
      <c r="P66" s="617"/>
      <c r="Q66" s="617"/>
      <c r="R66" s="617"/>
      <c r="S66" s="617"/>
      <c r="T66" s="617"/>
      <c r="U66" s="617"/>
      <c r="V66" s="620"/>
      <c r="W66" s="620"/>
      <c r="X66" s="617"/>
      <c r="Y66" s="617"/>
      <c r="Z66" s="617"/>
      <c r="AA66" s="617"/>
      <c r="AB66" s="617"/>
      <c r="AC66" s="617"/>
      <c r="AD66" s="617"/>
      <c r="AE66" s="617"/>
      <c r="AF66" s="617"/>
      <c r="AG66" s="617"/>
      <c r="AH66" s="617"/>
      <c r="AI66" s="617"/>
      <c r="AJ66" s="617"/>
      <c r="AK66" s="617"/>
      <c r="AL66" s="618"/>
      <c r="AM66" s="617"/>
      <c r="AN66" s="617"/>
      <c r="AO66" s="617"/>
      <c r="AP66" s="617"/>
      <c r="AQ66" s="617"/>
      <c r="AR66" s="567"/>
      <c r="AS66" s="607"/>
      <c r="AT66" s="608"/>
    </row>
    <row r="67" spans="1:46" s="609" customFormat="1" ht="21" customHeight="1" x14ac:dyDescent="0.15">
      <c r="A67" s="587" t="s">
        <v>621</v>
      </c>
      <c r="B67" s="587"/>
      <c r="C67" s="587"/>
      <c r="D67" s="587"/>
      <c r="E67" s="587"/>
      <c r="F67" s="587"/>
      <c r="G67" s="587"/>
      <c r="H67" s="587"/>
      <c r="I67" s="587"/>
      <c r="J67" s="587"/>
      <c r="K67" s="587"/>
      <c r="L67" s="587"/>
      <c r="M67" s="587"/>
      <c r="N67" s="587"/>
      <c r="O67" s="587"/>
      <c r="P67" s="617"/>
      <c r="Q67" s="617"/>
      <c r="R67" s="617"/>
      <c r="S67" s="617"/>
      <c r="T67" s="617"/>
      <c r="U67" s="617"/>
      <c r="V67" s="620"/>
      <c r="W67" s="620"/>
      <c r="X67" s="617"/>
      <c r="Y67" s="617"/>
      <c r="Z67" s="617"/>
      <c r="AA67" s="617"/>
      <c r="AB67" s="617"/>
      <c r="AC67" s="617"/>
      <c r="AD67" s="617"/>
      <c r="AE67" s="617"/>
      <c r="AF67" s="617"/>
      <c r="AG67" s="617"/>
      <c r="AH67" s="617"/>
      <c r="AI67" s="617"/>
      <c r="AJ67" s="617"/>
      <c r="AK67" s="617"/>
      <c r="AL67" s="618"/>
      <c r="AM67" s="617"/>
      <c r="AN67" s="617"/>
      <c r="AO67" s="617"/>
      <c r="AP67" s="617"/>
      <c r="AQ67" s="617"/>
      <c r="AR67" s="567"/>
      <c r="AS67" s="607"/>
      <c r="AT67" s="608"/>
    </row>
    <row r="68" spans="1:46" s="609" customFormat="1" ht="21" customHeight="1" x14ac:dyDescent="0.15">
      <c r="A68" s="589" t="s">
        <v>622</v>
      </c>
      <c r="B68" s="617"/>
      <c r="C68" s="617"/>
      <c r="D68" s="618"/>
      <c r="E68" s="618"/>
      <c r="F68" s="619"/>
      <c r="G68" s="619"/>
      <c r="H68" s="618"/>
      <c r="I68" s="618"/>
      <c r="J68" s="617"/>
      <c r="K68" s="617"/>
      <c r="L68" s="617"/>
      <c r="M68" s="617"/>
      <c r="N68" s="617"/>
      <c r="O68" s="617"/>
      <c r="P68" s="617"/>
      <c r="Q68" s="617"/>
      <c r="R68" s="617"/>
      <c r="S68" s="617"/>
      <c r="T68" s="617"/>
      <c r="U68" s="617"/>
      <c r="V68" s="620"/>
      <c r="W68" s="620"/>
      <c r="X68" s="617"/>
      <c r="Y68" s="617"/>
      <c r="Z68" s="617"/>
      <c r="AA68" s="617"/>
      <c r="AB68" s="617"/>
      <c r="AC68" s="617"/>
      <c r="AD68" s="617"/>
      <c r="AE68" s="617"/>
      <c r="AF68" s="617"/>
      <c r="AG68" s="617"/>
      <c r="AH68" s="617"/>
      <c r="AI68" s="617"/>
      <c r="AJ68" s="617"/>
      <c r="AK68" s="617"/>
      <c r="AL68" s="618"/>
      <c r="AM68" s="617"/>
      <c r="AN68" s="617"/>
      <c r="AO68" s="617"/>
      <c r="AP68" s="617"/>
      <c r="AQ68" s="617"/>
      <c r="AR68" s="567"/>
      <c r="AS68" s="607"/>
      <c r="AT68" s="608"/>
    </row>
    <row r="69" spans="1:46" s="609" customFormat="1" ht="21" customHeight="1" x14ac:dyDescent="0.15">
      <c r="A69" s="617"/>
      <c r="B69" s="617"/>
      <c r="C69" s="617"/>
      <c r="D69" s="618"/>
      <c r="E69" s="618"/>
      <c r="F69" s="619"/>
      <c r="G69" s="619"/>
      <c r="H69" s="618"/>
      <c r="I69" s="618"/>
      <c r="J69" s="617"/>
      <c r="K69" s="617"/>
      <c r="L69" s="617"/>
      <c r="M69" s="617"/>
      <c r="N69" s="617"/>
      <c r="O69" s="617"/>
      <c r="P69" s="617"/>
      <c r="Q69" s="617"/>
      <c r="R69" s="617"/>
      <c r="S69" s="617"/>
      <c r="T69" s="617"/>
      <c r="U69" s="617"/>
      <c r="V69" s="542"/>
      <c r="W69" s="542"/>
      <c r="X69" s="617"/>
      <c r="Y69" s="617"/>
      <c r="Z69" s="617"/>
      <c r="AA69" s="617"/>
      <c r="AB69" s="617"/>
      <c r="AC69" s="617"/>
      <c r="AD69" s="617"/>
      <c r="AE69" s="617"/>
      <c r="AF69" s="617"/>
      <c r="AG69" s="617"/>
      <c r="AH69" s="617"/>
      <c r="AI69" s="617"/>
      <c r="AJ69" s="617"/>
      <c r="AK69" s="617"/>
      <c r="AL69" s="618"/>
      <c r="AM69" s="617"/>
      <c r="AN69" s="617"/>
      <c r="AO69" s="617"/>
      <c r="AP69" s="617"/>
      <c r="AQ69" s="617"/>
      <c r="AR69" s="567"/>
      <c r="AS69" s="607"/>
      <c r="AT69" s="608"/>
    </row>
    <row r="70" spans="1:46" s="609" customFormat="1" x14ac:dyDescent="0.15">
      <c r="A70" s="614"/>
      <c r="B70" s="617"/>
      <c r="C70" s="617"/>
      <c r="D70" s="618"/>
      <c r="E70" s="618"/>
      <c r="F70" s="619"/>
      <c r="G70" s="619"/>
      <c r="H70" s="618"/>
      <c r="I70" s="618"/>
      <c r="J70" s="617"/>
      <c r="K70" s="617"/>
      <c r="L70" s="617"/>
      <c r="M70" s="617"/>
      <c r="N70" s="617"/>
      <c r="O70" s="617"/>
      <c r="P70" s="617"/>
      <c r="Q70" s="617"/>
      <c r="R70" s="617"/>
      <c r="S70" s="617"/>
      <c r="T70" s="617"/>
      <c r="U70" s="617"/>
      <c r="V70" s="620"/>
      <c r="W70" s="620"/>
      <c r="X70" s="617"/>
      <c r="Y70" s="617"/>
      <c r="Z70" s="617"/>
      <c r="AA70" s="617"/>
      <c r="AB70" s="617"/>
      <c r="AC70" s="617"/>
      <c r="AD70" s="617"/>
      <c r="AE70" s="617"/>
      <c r="AF70" s="617"/>
      <c r="AG70" s="617"/>
      <c r="AH70" s="617"/>
      <c r="AI70" s="617"/>
      <c r="AJ70" s="617"/>
      <c r="AK70" s="617"/>
      <c r="AL70" s="618"/>
      <c r="AM70" s="617"/>
      <c r="AN70" s="617"/>
      <c r="AO70" s="617"/>
      <c r="AP70" s="617"/>
      <c r="AQ70" s="617"/>
      <c r="AR70" s="567"/>
      <c r="AS70" s="607"/>
      <c r="AT70" s="608"/>
    </row>
    <row r="71" spans="1:46" ht="30" customHeight="1" x14ac:dyDescent="0.15">
      <c r="A71" s="601" t="s">
        <v>623</v>
      </c>
      <c r="B71" s="602"/>
      <c r="C71" s="602"/>
      <c r="D71" s="602"/>
      <c r="E71" s="602"/>
      <c r="F71" s="602"/>
      <c r="G71" s="602"/>
      <c r="H71" s="602"/>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2"/>
      <c r="AP71" s="602"/>
      <c r="AQ71" s="602"/>
    </row>
    <row r="72" spans="1:46" ht="30" customHeight="1" x14ac:dyDescent="0.15">
      <c r="A72" s="941" t="s">
        <v>624</v>
      </c>
      <c r="B72" s="941"/>
      <c r="C72" s="941"/>
      <c r="D72" s="941"/>
      <c r="E72" s="941"/>
      <c r="F72" s="941"/>
      <c r="G72" s="941"/>
      <c r="H72" s="941"/>
      <c r="I72" s="941"/>
      <c r="J72" s="602"/>
      <c r="K72" s="602"/>
      <c r="L72" s="602"/>
      <c r="M72" s="602"/>
      <c r="N72" s="602"/>
      <c r="O72" s="602"/>
      <c r="P72" s="602"/>
      <c r="Q72" s="602"/>
      <c r="R72" s="602"/>
      <c r="S72" s="602"/>
      <c r="T72" s="602"/>
      <c r="U72" s="602"/>
      <c r="V72" s="602"/>
      <c r="W72" s="602"/>
      <c r="X72" s="602"/>
      <c r="Y72" s="539"/>
      <c r="Z72" s="539"/>
      <c r="AA72" s="539"/>
      <c r="AB72" s="539"/>
      <c r="AC72" s="539"/>
      <c r="AD72" s="539"/>
      <c r="AE72" s="539"/>
      <c r="AF72" s="539"/>
      <c r="AG72" s="539"/>
      <c r="AH72" s="539"/>
      <c r="AI72" s="539"/>
      <c r="AJ72" s="539"/>
      <c r="AK72" s="539"/>
      <c r="AL72" s="539"/>
      <c r="AM72" s="539"/>
      <c r="AN72" s="539"/>
      <c r="AO72" s="539"/>
      <c r="AP72" s="539"/>
      <c r="AQ72" s="539"/>
      <c r="AR72" s="578"/>
      <c r="AS72" s="578"/>
      <c r="AT72" s="541"/>
    </row>
    <row r="73" spans="1:46" ht="30" customHeight="1" x14ac:dyDescent="0.15">
      <c r="A73" s="543"/>
      <c r="B73" s="544"/>
      <c r="C73" s="544"/>
      <c r="D73" s="545"/>
      <c r="E73" s="545"/>
      <c r="F73" s="546"/>
      <c r="G73" s="546"/>
      <c r="H73" s="544"/>
      <c r="I73" s="539"/>
      <c r="J73" s="539"/>
      <c r="K73" s="539"/>
      <c r="L73" s="539"/>
      <c r="M73" s="539"/>
      <c r="N73" s="539"/>
      <c r="O73" s="539"/>
      <c r="P73" s="539"/>
      <c r="Q73" s="539"/>
      <c r="R73" s="539"/>
      <c r="S73" s="539"/>
      <c r="T73" s="539"/>
      <c r="U73" s="539"/>
      <c r="V73" s="539"/>
      <c r="W73" s="539"/>
      <c r="X73" s="539"/>
      <c r="Y73" s="539"/>
      <c r="Z73" s="539"/>
      <c r="AA73" s="539"/>
      <c r="AB73" s="539"/>
      <c r="AC73" s="539"/>
      <c r="AD73" s="547"/>
      <c r="AE73" s="962" t="str">
        <f>IF(AE2="","",AE2)</f>
        <v/>
      </c>
      <c r="AF73" s="962"/>
      <c r="AG73" s="962"/>
      <c r="AH73" s="962"/>
      <c r="AI73" s="539" t="s">
        <v>122</v>
      </c>
      <c r="AJ73" s="963" t="str">
        <f>IF(AJ2="","",AJ2)</f>
        <v/>
      </c>
      <c r="AK73" s="963"/>
      <c r="AL73" s="539" t="s">
        <v>587</v>
      </c>
      <c r="AM73" s="963" t="str">
        <f>IF(AM2="","",AM2)</f>
        <v/>
      </c>
      <c r="AN73" s="963"/>
      <c r="AO73" s="539" t="s">
        <v>124</v>
      </c>
      <c r="AP73" s="539"/>
      <c r="AQ73" s="539"/>
      <c r="AR73" s="578"/>
      <c r="AS73" s="578"/>
      <c r="AT73" s="541"/>
    </row>
    <row r="74" spans="1:46" ht="30" customHeight="1" x14ac:dyDescent="0.15">
      <c r="A74" s="558"/>
      <c r="B74" s="558"/>
      <c r="C74" s="558"/>
      <c r="D74" s="564"/>
      <c r="E74" s="564"/>
      <c r="F74" s="565"/>
      <c r="G74" s="565"/>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39" t="s">
        <v>625</v>
      </c>
      <c r="AK74" s="942" t="s">
        <v>626</v>
      </c>
      <c r="AL74" s="942"/>
      <c r="AM74" s="585" t="s">
        <v>627</v>
      </c>
      <c r="AN74" s="942" t="s">
        <v>628</v>
      </c>
      <c r="AO74" s="942"/>
      <c r="AP74" s="539" t="s">
        <v>605</v>
      </c>
      <c r="AQ74" s="539" t="s">
        <v>606</v>
      </c>
    </row>
    <row r="75" spans="1:46" ht="30" customHeight="1" x14ac:dyDescent="0.15">
      <c r="A75" s="558"/>
      <c r="B75" s="558"/>
      <c r="C75" s="558"/>
      <c r="D75" s="564"/>
      <c r="E75" s="564"/>
      <c r="F75" s="565"/>
      <c r="G75" s="565"/>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39"/>
      <c r="AK75" s="690"/>
      <c r="AL75" s="690"/>
      <c r="AM75" s="585"/>
      <c r="AN75" s="690"/>
      <c r="AO75" s="690"/>
      <c r="AP75" s="539"/>
      <c r="AQ75" s="539"/>
    </row>
    <row r="76" spans="1:46" ht="30" customHeight="1" x14ac:dyDescent="0.15">
      <c r="A76" s="578"/>
      <c r="C76" s="587"/>
      <c r="D76" s="992" t="s">
        <v>629</v>
      </c>
      <c r="E76" s="992"/>
      <c r="F76" s="992"/>
      <c r="G76" s="992"/>
      <c r="H76" s="992"/>
      <c r="I76" s="992"/>
      <c r="J76" s="992"/>
      <c r="K76" s="992"/>
      <c r="L76" s="992"/>
      <c r="M76" s="992"/>
      <c r="N76" s="992"/>
      <c r="O76" s="992"/>
      <c r="P76" s="992"/>
      <c r="Q76" s="992"/>
      <c r="R76" s="992"/>
      <c r="S76" s="992"/>
      <c r="T76" s="992"/>
      <c r="U76" s="992"/>
      <c r="V76" s="992"/>
      <c r="W76" s="992"/>
      <c r="X76" s="992"/>
      <c r="Y76" s="992"/>
      <c r="Z76" s="992"/>
      <c r="AA76" s="992"/>
      <c r="AB76" s="992"/>
      <c r="AC76" s="992"/>
      <c r="AD76" s="992"/>
      <c r="AE76" s="992"/>
      <c r="AF76" s="992"/>
      <c r="AG76" s="992"/>
      <c r="AH76" s="992"/>
      <c r="AI76" s="992"/>
      <c r="AJ76" s="992"/>
      <c r="AK76" s="992"/>
      <c r="AL76" s="992"/>
      <c r="AM76" s="992"/>
      <c r="AN76" s="587"/>
      <c r="AO76" s="587"/>
      <c r="AP76" s="578"/>
      <c r="AQ76" s="578"/>
    </row>
    <row r="77" spans="1:46" ht="30" customHeight="1" x14ac:dyDescent="0.15">
      <c r="A77" s="578"/>
      <c r="B77" s="587"/>
      <c r="C77" s="587"/>
      <c r="D77" s="992"/>
      <c r="E77" s="992"/>
      <c r="F77" s="992"/>
      <c r="G77" s="992"/>
      <c r="H77" s="992"/>
      <c r="I77" s="992"/>
      <c r="J77" s="992"/>
      <c r="K77" s="992"/>
      <c r="L77" s="992"/>
      <c r="M77" s="992"/>
      <c r="N77" s="992"/>
      <c r="O77" s="992"/>
      <c r="P77" s="992"/>
      <c r="Q77" s="992"/>
      <c r="R77" s="992"/>
      <c r="S77" s="992"/>
      <c r="T77" s="992"/>
      <c r="U77" s="992"/>
      <c r="V77" s="992"/>
      <c r="W77" s="992"/>
      <c r="X77" s="992"/>
      <c r="Y77" s="992"/>
      <c r="Z77" s="992"/>
      <c r="AA77" s="992"/>
      <c r="AB77" s="992"/>
      <c r="AC77" s="992"/>
      <c r="AD77" s="992"/>
      <c r="AE77" s="992"/>
      <c r="AF77" s="992"/>
      <c r="AG77" s="992"/>
      <c r="AH77" s="992"/>
      <c r="AI77" s="992"/>
      <c r="AJ77" s="992"/>
      <c r="AK77" s="992"/>
      <c r="AL77" s="992"/>
      <c r="AM77" s="992"/>
      <c r="AN77" s="587"/>
      <c r="AO77" s="587"/>
      <c r="AP77" s="601"/>
      <c r="AQ77" s="578"/>
    </row>
    <row r="78" spans="1:46" ht="30" customHeight="1" x14ac:dyDescent="0.15">
      <c r="A78" s="578"/>
      <c r="B78" s="587"/>
      <c r="C78" s="587"/>
      <c r="D78" s="587"/>
      <c r="E78" s="587"/>
      <c r="F78" s="587"/>
      <c r="G78" s="587"/>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587"/>
      <c r="AG78" s="587"/>
      <c r="AH78" s="587"/>
      <c r="AI78" s="587"/>
      <c r="AJ78" s="587"/>
      <c r="AK78" s="587"/>
      <c r="AL78" s="587"/>
      <c r="AM78" s="587"/>
      <c r="AN78" s="587"/>
      <c r="AO78" s="587"/>
      <c r="AP78" s="601"/>
      <c r="AQ78" s="578"/>
    </row>
    <row r="79" spans="1:46" ht="24.95" customHeight="1" x14ac:dyDescent="0.15">
      <c r="A79" s="578"/>
      <c r="B79" s="578"/>
      <c r="C79" s="578"/>
      <c r="D79" s="993" t="s">
        <v>630</v>
      </c>
      <c r="E79" s="993"/>
      <c r="F79" s="993"/>
      <c r="G79" s="993"/>
      <c r="H79" s="993"/>
      <c r="I79" s="993"/>
      <c r="J79" s="993"/>
      <c r="K79" s="993"/>
      <c r="L79" s="993"/>
      <c r="M79" s="993"/>
      <c r="N79" s="993"/>
      <c r="O79" s="993"/>
      <c r="P79" s="993"/>
      <c r="Q79" s="993"/>
      <c r="R79" s="993"/>
      <c r="S79" s="993"/>
      <c r="T79" s="993"/>
      <c r="U79" s="993"/>
      <c r="V79" s="993"/>
      <c r="W79" s="993"/>
      <c r="X79" s="993"/>
      <c r="Y79" s="993"/>
      <c r="Z79" s="993"/>
      <c r="AA79" s="993"/>
      <c r="AB79" s="993"/>
      <c r="AC79" s="993"/>
      <c r="AD79" s="993"/>
      <c r="AE79" s="993"/>
      <c r="AF79" s="993"/>
      <c r="AG79" s="993"/>
      <c r="AH79" s="993"/>
      <c r="AI79" s="993"/>
      <c r="AJ79" s="993"/>
      <c r="AK79" s="993"/>
      <c r="AL79" s="993"/>
      <c r="AM79" s="993"/>
      <c r="AN79" s="578"/>
      <c r="AO79" s="578"/>
      <c r="AP79" s="578"/>
      <c r="AQ79" s="578"/>
    </row>
    <row r="80" spans="1:46" ht="20.100000000000001" customHeight="1" x14ac:dyDescent="0.15">
      <c r="A80" s="578"/>
      <c r="B80" s="578"/>
      <c r="C80" s="578"/>
      <c r="D80" s="578"/>
      <c r="E80" s="578"/>
      <c r="F80" s="578"/>
      <c r="G80" s="578"/>
      <c r="H80" s="578"/>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994" t="s">
        <v>631</v>
      </c>
      <c r="AG80" s="994"/>
      <c r="AH80" s="994"/>
      <c r="AI80" s="994"/>
      <c r="AJ80" s="994"/>
      <c r="AK80" s="994"/>
      <c r="AL80" s="994"/>
      <c r="AM80" s="994"/>
      <c r="AN80" s="578"/>
      <c r="AO80" s="578"/>
      <c r="AP80" s="578"/>
      <c r="AQ80" s="578"/>
    </row>
    <row r="81" spans="1:44" ht="30" customHeight="1" x14ac:dyDescent="0.15">
      <c r="A81" s="578"/>
      <c r="B81" s="578"/>
      <c r="C81" s="578"/>
      <c r="D81" s="970" t="s">
        <v>632</v>
      </c>
      <c r="E81" s="971"/>
      <c r="F81" s="971"/>
      <c r="G81" s="971"/>
      <c r="H81" s="971"/>
      <c r="I81" s="971"/>
      <c r="J81" s="972"/>
      <c r="K81" s="970" t="s">
        <v>633</v>
      </c>
      <c r="L81" s="971"/>
      <c r="M81" s="971"/>
      <c r="N81" s="971"/>
      <c r="O81" s="971"/>
      <c r="P81" s="971"/>
      <c r="Q81" s="971"/>
      <c r="R81" s="972"/>
      <c r="S81" s="970" t="s">
        <v>634</v>
      </c>
      <c r="T81" s="971"/>
      <c r="U81" s="971"/>
      <c r="V81" s="971"/>
      <c r="W81" s="971"/>
      <c r="X81" s="971"/>
      <c r="Y81" s="971"/>
      <c r="Z81" s="972"/>
      <c r="AA81" s="970" t="s">
        <v>635</v>
      </c>
      <c r="AB81" s="971"/>
      <c r="AC81" s="971"/>
      <c r="AD81" s="971"/>
      <c r="AE81" s="972"/>
      <c r="AF81" s="970" t="s">
        <v>636</v>
      </c>
      <c r="AG81" s="971"/>
      <c r="AH81" s="971"/>
      <c r="AI81" s="971"/>
      <c r="AJ81" s="971"/>
      <c r="AK81" s="971"/>
      <c r="AL81" s="971"/>
      <c r="AM81" s="972"/>
      <c r="AN81" s="578"/>
      <c r="AO81" s="578"/>
      <c r="AP81" s="578"/>
      <c r="AQ81" s="578"/>
      <c r="AR81" s="601"/>
    </row>
    <row r="82" spans="1:44" ht="22.5" customHeight="1" x14ac:dyDescent="0.15">
      <c r="A82" s="578"/>
      <c r="B82" s="578"/>
      <c r="C82" s="578"/>
      <c r="D82" s="973"/>
      <c r="E82" s="974"/>
      <c r="F82" s="974"/>
      <c r="G82" s="974"/>
      <c r="H82" s="974"/>
      <c r="I82" s="974"/>
      <c r="J82" s="975"/>
      <c r="K82" s="973"/>
      <c r="L82" s="974"/>
      <c r="M82" s="974"/>
      <c r="N82" s="974"/>
      <c r="O82" s="974"/>
      <c r="P82" s="974"/>
      <c r="Q82" s="974"/>
      <c r="R82" s="975"/>
      <c r="S82" s="973"/>
      <c r="T82" s="974"/>
      <c r="U82" s="974"/>
      <c r="V82" s="974"/>
      <c r="W82" s="974"/>
      <c r="X82" s="974"/>
      <c r="Y82" s="974"/>
      <c r="Z82" s="975"/>
      <c r="AA82" s="973"/>
      <c r="AB82" s="974"/>
      <c r="AC82" s="974"/>
      <c r="AD82" s="974"/>
      <c r="AE82" s="975"/>
      <c r="AF82" s="973"/>
      <c r="AG82" s="974"/>
      <c r="AH82" s="974"/>
      <c r="AI82" s="974"/>
      <c r="AJ82" s="974"/>
      <c r="AK82" s="974"/>
      <c r="AL82" s="974"/>
      <c r="AM82" s="975"/>
      <c r="AN82" s="578"/>
      <c r="AO82" s="578"/>
      <c r="AP82" s="578"/>
      <c r="AQ82" s="578"/>
    </row>
    <row r="83" spans="1:44" ht="27" customHeight="1" x14ac:dyDescent="0.15">
      <c r="A83" s="578"/>
      <c r="B83" s="578"/>
      <c r="C83" s="578"/>
      <c r="D83" s="970" t="s">
        <v>637</v>
      </c>
      <c r="E83" s="971"/>
      <c r="F83" s="971"/>
      <c r="G83" s="971"/>
      <c r="H83" s="971"/>
      <c r="I83" s="971"/>
      <c r="J83" s="972"/>
      <c r="K83" s="964">
        <f>'10-1_高層_概略予算書（まとめ）'!I24</f>
        <v>0</v>
      </c>
      <c r="L83" s="965"/>
      <c r="M83" s="965"/>
      <c r="N83" s="965"/>
      <c r="O83" s="965"/>
      <c r="P83" s="965"/>
      <c r="Q83" s="965"/>
      <c r="R83" s="966"/>
      <c r="S83" s="964">
        <f>'10-1_高層_概略予算書（まとめ）'!N24</f>
        <v>0</v>
      </c>
      <c r="T83" s="965"/>
      <c r="U83" s="965"/>
      <c r="V83" s="965"/>
      <c r="W83" s="965"/>
      <c r="X83" s="965"/>
      <c r="Y83" s="965"/>
      <c r="Z83" s="966"/>
      <c r="AA83" s="983" t="s">
        <v>854</v>
      </c>
      <c r="AB83" s="984"/>
      <c r="AC83" s="984"/>
      <c r="AD83" s="984"/>
      <c r="AE83" s="985"/>
      <c r="AF83" s="964">
        <f>'10-1_高層_概略予算書（まとめ）'!X24</f>
        <v>0</v>
      </c>
      <c r="AG83" s="965"/>
      <c r="AH83" s="965"/>
      <c r="AI83" s="965"/>
      <c r="AJ83" s="965"/>
      <c r="AK83" s="965"/>
      <c r="AL83" s="965"/>
      <c r="AM83" s="966"/>
      <c r="AN83" s="578"/>
      <c r="AO83" s="578"/>
      <c r="AP83" s="578"/>
      <c r="AQ83" s="578"/>
    </row>
    <row r="84" spans="1:44" ht="27" customHeight="1" x14ac:dyDescent="0.15">
      <c r="A84" s="578"/>
      <c r="B84" s="578"/>
      <c r="C84" s="578"/>
      <c r="D84" s="973"/>
      <c r="E84" s="974"/>
      <c r="F84" s="974"/>
      <c r="G84" s="974"/>
      <c r="H84" s="974"/>
      <c r="I84" s="974"/>
      <c r="J84" s="975"/>
      <c r="K84" s="967"/>
      <c r="L84" s="968"/>
      <c r="M84" s="968"/>
      <c r="N84" s="968"/>
      <c r="O84" s="968"/>
      <c r="P84" s="968"/>
      <c r="Q84" s="968"/>
      <c r="R84" s="969"/>
      <c r="S84" s="967"/>
      <c r="T84" s="968"/>
      <c r="U84" s="968"/>
      <c r="V84" s="968"/>
      <c r="W84" s="968"/>
      <c r="X84" s="968"/>
      <c r="Y84" s="968"/>
      <c r="Z84" s="969"/>
      <c r="AA84" s="986"/>
      <c r="AB84" s="987"/>
      <c r="AC84" s="987"/>
      <c r="AD84" s="987"/>
      <c r="AE84" s="988"/>
      <c r="AF84" s="967"/>
      <c r="AG84" s="968"/>
      <c r="AH84" s="968"/>
      <c r="AI84" s="968"/>
      <c r="AJ84" s="968"/>
      <c r="AK84" s="968"/>
      <c r="AL84" s="968"/>
      <c r="AM84" s="969"/>
      <c r="AN84" s="578"/>
      <c r="AO84" s="578"/>
      <c r="AP84" s="578"/>
      <c r="AQ84" s="578"/>
    </row>
    <row r="85" spans="1:44" ht="27" customHeight="1" x14ac:dyDescent="0.15">
      <c r="A85" s="578"/>
      <c r="B85" s="578"/>
      <c r="C85" s="578"/>
      <c r="D85" s="970" t="s">
        <v>638</v>
      </c>
      <c r="E85" s="971"/>
      <c r="F85" s="971"/>
      <c r="G85" s="971"/>
      <c r="H85" s="971"/>
      <c r="I85" s="971"/>
      <c r="J85" s="972"/>
      <c r="K85" s="964">
        <f>'10-1_高層_概略予算書（まとめ）'!I27</f>
        <v>0</v>
      </c>
      <c r="L85" s="965"/>
      <c r="M85" s="965"/>
      <c r="N85" s="965"/>
      <c r="O85" s="965"/>
      <c r="P85" s="965"/>
      <c r="Q85" s="965"/>
      <c r="R85" s="966"/>
      <c r="S85" s="964">
        <f>'10-1_高層_概略予算書（まとめ）'!N27</f>
        <v>0</v>
      </c>
      <c r="T85" s="965"/>
      <c r="U85" s="965"/>
      <c r="V85" s="965"/>
      <c r="W85" s="965"/>
      <c r="X85" s="965"/>
      <c r="Y85" s="965"/>
      <c r="Z85" s="966"/>
      <c r="AA85" s="986"/>
      <c r="AB85" s="987"/>
      <c r="AC85" s="987"/>
      <c r="AD85" s="987"/>
      <c r="AE85" s="988"/>
      <c r="AF85" s="964">
        <f>'10-1_高層_概略予算書（まとめ）'!X27</f>
        <v>0</v>
      </c>
      <c r="AG85" s="965"/>
      <c r="AH85" s="965"/>
      <c r="AI85" s="965"/>
      <c r="AJ85" s="965"/>
      <c r="AK85" s="965"/>
      <c r="AL85" s="965"/>
      <c r="AM85" s="966"/>
      <c r="AN85" s="578"/>
      <c r="AO85" s="578"/>
      <c r="AP85" s="578"/>
      <c r="AQ85" s="578"/>
    </row>
    <row r="86" spans="1:44" ht="27" customHeight="1" x14ac:dyDescent="0.15">
      <c r="A86" s="578"/>
      <c r="B86" s="578"/>
      <c r="C86" s="578"/>
      <c r="D86" s="973"/>
      <c r="E86" s="974"/>
      <c r="F86" s="974"/>
      <c r="G86" s="974"/>
      <c r="H86" s="974"/>
      <c r="I86" s="974"/>
      <c r="J86" s="975"/>
      <c r="K86" s="967"/>
      <c r="L86" s="968"/>
      <c r="M86" s="968"/>
      <c r="N86" s="968"/>
      <c r="O86" s="968"/>
      <c r="P86" s="968"/>
      <c r="Q86" s="968"/>
      <c r="R86" s="969"/>
      <c r="S86" s="967"/>
      <c r="T86" s="968"/>
      <c r="U86" s="968"/>
      <c r="V86" s="968"/>
      <c r="W86" s="968"/>
      <c r="X86" s="968"/>
      <c r="Y86" s="968"/>
      <c r="Z86" s="969"/>
      <c r="AA86" s="986"/>
      <c r="AB86" s="987"/>
      <c r="AC86" s="987"/>
      <c r="AD86" s="987"/>
      <c r="AE86" s="988"/>
      <c r="AF86" s="967"/>
      <c r="AG86" s="968"/>
      <c r="AH86" s="968"/>
      <c r="AI86" s="968"/>
      <c r="AJ86" s="968"/>
      <c r="AK86" s="968"/>
      <c r="AL86" s="968"/>
      <c r="AM86" s="969"/>
      <c r="AN86" s="578"/>
      <c r="AO86" s="578"/>
      <c r="AP86" s="578"/>
      <c r="AQ86" s="578"/>
    </row>
    <row r="87" spans="1:44" ht="27" customHeight="1" x14ac:dyDescent="0.15">
      <c r="A87" s="578"/>
      <c r="B87" s="578"/>
      <c r="C87" s="578"/>
      <c r="D87" s="970" t="s">
        <v>639</v>
      </c>
      <c r="E87" s="971"/>
      <c r="F87" s="971"/>
      <c r="G87" s="971"/>
      <c r="H87" s="971"/>
      <c r="I87" s="971"/>
      <c r="J87" s="972"/>
      <c r="K87" s="964">
        <f>'10-1_高層_概略予算書（まとめ）'!I30</f>
        <v>0</v>
      </c>
      <c r="L87" s="965"/>
      <c r="M87" s="965"/>
      <c r="N87" s="965"/>
      <c r="O87" s="965"/>
      <c r="P87" s="965"/>
      <c r="Q87" s="965"/>
      <c r="R87" s="966"/>
      <c r="S87" s="964">
        <f>'10-1_高層_概略予算書（まとめ）'!N30</f>
        <v>0</v>
      </c>
      <c r="T87" s="965"/>
      <c r="U87" s="965"/>
      <c r="V87" s="965"/>
      <c r="W87" s="965"/>
      <c r="X87" s="965"/>
      <c r="Y87" s="965"/>
      <c r="Z87" s="966"/>
      <c r="AA87" s="986"/>
      <c r="AB87" s="987"/>
      <c r="AC87" s="987"/>
      <c r="AD87" s="987"/>
      <c r="AE87" s="988"/>
      <c r="AF87" s="964">
        <f>'10-1_高層_概略予算書（まとめ）'!X30</f>
        <v>0</v>
      </c>
      <c r="AG87" s="965"/>
      <c r="AH87" s="965"/>
      <c r="AI87" s="965"/>
      <c r="AJ87" s="965"/>
      <c r="AK87" s="965"/>
      <c r="AL87" s="965"/>
      <c r="AM87" s="966"/>
      <c r="AN87" s="578"/>
      <c r="AO87" s="578"/>
      <c r="AP87" s="578"/>
      <c r="AQ87" s="578"/>
    </row>
    <row r="88" spans="1:44" ht="27" customHeight="1" x14ac:dyDescent="0.15">
      <c r="A88" s="578"/>
      <c r="B88" s="578"/>
      <c r="C88" s="578"/>
      <c r="D88" s="973"/>
      <c r="E88" s="974"/>
      <c r="F88" s="974"/>
      <c r="G88" s="974"/>
      <c r="H88" s="974"/>
      <c r="I88" s="974"/>
      <c r="J88" s="975"/>
      <c r="K88" s="967"/>
      <c r="L88" s="968"/>
      <c r="M88" s="968"/>
      <c r="N88" s="968"/>
      <c r="O88" s="968"/>
      <c r="P88" s="968"/>
      <c r="Q88" s="968"/>
      <c r="R88" s="969"/>
      <c r="S88" s="967"/>
      <c r="T88" s="968"/>
      <c r="U88" s="968"/>
      <c r="V88" s="968"/>
      <c r="W88" s="968"/>
      <c r="X88" s="968"/>
      <c r="Y88" s="968"/>
      <c r="Z88" s="969"/>
      <c r="AA88" s="989"/>
      <c r="AB88" s="990"/>
      <c r="AC88" s="990"/>
      <c r="AD88" s="990"/>
      <c r="AE88" s="991"/>
      <c r="AF88" s="967"/>
      <c r="AG88" s="968"/>
      <c r="AH88" s="968"/>
      <c r="AI88" s="968"/>
      <c r="AJ88" s="968"/>
      <c r="AK88" s="968"/>
      <c r="AL88" s="968"/>
      <c r="AM88" s="969"/>
      <c r="AN88" s="578"/>
      <c r="AO88" s="578"/>
      <c r="AP88" s="578"/>
      <c r="AQ88" s="578"/>
    </row>
    <row r="89" spans="1:44" ht="27" customHeight="1" x14ac:dyDescent="0.15">
      <c r="A89" s="578"/>
      <c r="B89" s="578"/>
      <c r="C89" s="578"/>
      <c r="D89" s="970" t="s">
        <v>640</v>
      </c>
      <c r="E89" s="971"/>
      <c r="F89" s="971"/>
      <c r="G89" s="971"/>
      <c r="H89" s="971"/>
      <c r="I89" s="971"/>
      <c r="J89" s="972"/>
      <c r="K89" s="964">
        <f>'10-1_高層_概略予算書（まとめ）'!I31</f>
        <v>0</v>
      </c>
      <c r="L89" s="965"/>
      <c r="M89" s="965"/>
      <c r="N89" s="965"/>
      <c r="O89" s="965"/>
      <c r="P89" s="965"/>
      <c r="Q89" s="965"/>
      <c r="R89" s="966"/>
      <c r="S89" s="964">
        <f>'10-1_高層_概略予算書（まとめ）'!N31</f>
        <v>0</v>
      </c>
      <c r="T89" s="965"/>
      <c r="U89" s="965"/>
      <c r="V89" s="965"/>
      <c r="W89" s="965"/>
      <c r="X89" s="965"/>
      <c r="Y89" s="965"/>
      <c r="Z89" s="966"/>
      <c r="AA89" s="976"/>
      <c r="AB89" s="976"/>
      <c r="AC89" s="976"/>
      <c r="AD89" s="976"/>
      <c r="AE89" s="976"/>
      <c r="AF89" s="964">
        <f>'10-1_高層_概略予算書（まとめ）'!X31</f>
        <v>0</v>
      </c>
      <c r="AG89" s="965"/>
      <c r="AH89" s="965"/>
      <c r="AI89" s="965"/>
      <c r="AJ89" s="965"/>
      <c r="AK89" s="965"/>
      <c r="AL89" s="965"/>
      <c r="AM89" s="966"/>
      <c r="AN89" s="578"/>
      <c r="AO89" s="578"/>
      <c r="AP89" s="578"/>
      <c r="AQ89" s="578"/>
    </row>
    <row r="90" spans="1:44" ht="27" customHeight="1" x14ac:dyDescent="0.15">
      <c r="A90" s="578"/>
      <c r="B90" s="578"/>
      <c r="C90" s="578"/>
      <c r="D90" s="973"/>
      <c r="E90" s="974"/>
      <c r="F90" s="974"/>
      <c r="G90" s="974"/>
      <c r="H90" s="974"/>
      <c r="I90" s="974"/>
      <c r="J90" s="975"/>
      <c r="K90" s="967"/>
      <c r="L90" s="968"/>
      <c r="M90" s="968"/>
      <c r="N90" s="968"/>
      <c r="O90" s="968"/>
      <c r="P90" s="968"/>
      <c r="Q90" s="968"/>
      <c r="R90" s="969"/>
      <c r="S90" s="967"/>
      <c r="T90" s="968"/>
      <c r="U90" s="968"/>
      <c r="V90" s="968"/>
      <c r="W90" s="968"/>
      <c r="X90" s="968"/>
      <c r="Y90" s="968"/>
      <c r="Z90" s="969"/>
      <c r="AA90" s="976"/>
      <c r="AB90" s="976"/>
      <c r="AC90" s="976"/>
      <c r="AD90" s="976"/>
      <c r="AE90" s="976"/>
      <c r="AF90" s="967"/>
      <c r="AG90" s="968"/>
      <c r="AH90" s="968"/>
      <c r="AI90" s="968"/>
      <c r="AJ90" s="968"/>
      <c r="AK90" s="968"/>
      <c r="AL90" s="968"/>
      <c r="AM90" s="969"/>
      <c r="AN90" s="578"/>
      <c r="AO90" s="578"/>
      <c r="AP90" s="578"/>
      <c r="AQ90" s="578"/>
    </row>
    <row r="91" spans="1:44" ht="27" customHeight="1" thickBot="1" x14ac:dyDescent="0.2">
      <c r="A91" s="578"/>
      <c r="B91" s="578"/>
      <c r="C91" s="578"/>
      <c r="D91" s="601" t="s">
        <v>641</v>
      </c>
      <c r="E91" s="578"/>
      <c r="F91" s="578"/>
      <c r="G91" s="578"/>
      <c r="H91" s="578"/>
      <c r="I91" s="578"/>
      <c r="J91" s="578"/>
      <c r="K91" s="578"/>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c r="AO91" s="578"/>
      <c r="AP91" s="578"/>
      <c r="AQ91" s="578"/>
    </row>
    <row r="92" spans="1:44" ht="54" customHeight="1" thickBot="1" x14ac:dyDescent="0.2">
      <c r="A92" s="578"/>
      <c r="B92" s="578"/>
      <c r="C92" s="578"/>
      <c r="D92" s="977" t="s">
        <v>804</v>
      </c>
      <c r="E92" s="978"/>
      <c r="F92" s="978"/>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9"/>
      <c r="AF92" s="980">
        <f>'10-1_高層_概略予算書（まとめ）'!X33</f>
        <v>0</v>
      </c>
      <c r="AG92" s="981"/>
      <c r="AH92" s="981"/>
      <c r="AI92" s="981"/>
      <c r="AJ92" s="981"/>
      <c r="AK92" s="981"/>
      <c r="AL92" s="981"/>
      <c r="AM92" s="982"/>
      <c r="AN92" s="578"/>
      <c r="AO92" s="578"/>
      <c r="AP92" s="578"/>
      <c r="AQ92" s="578"/>
    </row>
    <row r="93" spans="1:44" ht="54" customHeight="1" x14ac:dyDescent="0.15">
      <c r="A93" s="578"/>
      <c r="B93" s="578"/>
      <c r="C93" s="578"/>
      <c r="D93" s="678" t="s">
        <v>642</v>
      </c>
      <c r="E93" s="578"/>
      <c r="F93" s="578"/>
      <c r="G93" s="578"/>
      <c r="H93" s="578"/>
      <c r="I93" s="578"/>
      <c r="J93" s="578"/>
      <c r="K93" s="578"/>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c r="AO93" s="578"/>
      <c r="AP93" s="578"/>
      <c r="AQ93" s="578"/>
    </row>
    <row r="94" spans="1:44" ht="27" customHeight="1" x14ac:dyDescent="0.15">
      <c r="A94" s="578"/>
      <c r="B94" s="578"/>
      <c r="C94" s="578"/>
      <c r="D94" s="601"/>
      <c r="E94" s="578"/>
      <c r="F94" s="578"/>
      <c r="G94" s="578"/>
      <c r="H94" s="578"/>
      <c r="I94" s="578"/>
      <c r="J94" s="578"/>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c r="AO94" s="578"/>
      <c r="AP94" s="578"/>
      <c r="AQ94" s="578"/>
    </row>
    <row r="95" spans="1:44" ht="27" customHeight="1" x14ac:dyDescent="0.15">
      <c r="A95" s="578"/>
      <c r="B95" s="578"/>
      <c r="C95" s="578"/>
      <c r="D95" s="578"/>
      <c r="E95" s="578"/>
      <c r="F95" s="578"/>
      <c r="G95" s="578"/>
      <c r="H95" s="578"/>
      <c r="I95" s="578"/>
      <c r="J95" s="578"/>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c r="AO95" s="578"/>
      <c r="AP95" s="578"/>
      <c r="AQ95" s="578"/>
    </row>
    <row r="96" spans="1:44" ht="27" customHeight="1" x14ac:dyDescent="0.15">
      <c r="A96" s="578"/>
      <c r="B96" s="578"/>
      <c r="C96" s="578"/>
      <c r="D96" s="578"/>
      <c r="E96" s="578"/>
      <c r="F96" s="578"/>
      <c r="G96" s="578"/>
      <c r="H96" s="578"/>
      <c r="I96" s="578"/>
      <c r="J96" s="578"/>
      <c r="K96" s="578"/>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c r="AO96" s="578"/>
      <c r="AP96" s="578"/>
      <c r="AQ96" s="578"/>
    </row>
    <row r="97" spans="1:46" ht="27" customHeight="1" x14ac:dyDescent="0.15">
      <c r="A97" s="578"/>
      <c r="B97" s="578"/>
      <c r="C97" s="578"/>
      <c r="D97" s="578"/>
      <c r="E97" s="578"/>
      <c r="F97" s="578"/>
      <c r="G97" s="578"/>
      <c r="H97" s="578"/>
      <c r="I97" s="578"/>
      <c r="J97" s="578"/>
      <c r="K97" s="578"/>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c r="AO97" s="578"/>
      <c r="AP97" s="578"/>
      <c r="AQ97" s="578"/>
    </row>
    <row r="98" spans="1:46" ht="30" customHeight="1" x14ac:dyDescent="0.15">
      <c r="A98" s="941" t="s">
        <v>643</v>
      </c>
      <c r="B98" s="941"/>
      <c r="C98" s="941"/>
      <c r="D98" s="941"/>
      <c r="E98" s="602"/>
      <c r="F98" s="602"/>
      <c r="G98" s="602"/>
      <c r="H98" s="602"/>
      <c r="I98" s="602"/>
      <c r="J98" s="602"/>
      <c r="K98" s="602"/>
      <c r="L98" s="602"/>
      <c r="M98" s="602"/>
      <c r="N98" s="602"/>
      <c r="O98" s="602"/>
      <c r="P98" s="602"/>
      <c r="Q98" s="602"/>
      <c r="R98" s="602"/>
      <c r="S98" s="602"/>
      <c r="T98" s="602"/>
      <c r="U98" s="602"/>
      <c r="V98" s="602"/>
      <c r="W98" s="602"/>
      <c r="X98" s="602"/>
      <c r="Y98" s="539"/>
      <c r="Z98" s="539"/>
      <c r="AA98" s="539"/>
      <c r="AB98" s="539"/>
      <c r="AC98" s="539"/>
      <c r="AD98" s="539"/>
      <c r="AE98" s="539"/>
      <c r="AF98" s="539"/>
      <c r="AG98" s="539"/>
      <c r="AH98" s="539"/>
      <c r="AI98" s="539"/>
      <c r="AJ98" s="539"/>
      <c r="AK98" s="539"/>
      <c r="AL98" s="539"/>
      <c r="AM98" s="539"/>
      <c r="AN98" s="539"/>
      <c r="AO98" s="539"/>
      <c r="AP98" s="539"/>
      <c r="AQ98" s="539"/>
      <c r="AR98" s="602"/>
      <c r="AS98" s="602"/>
      <c r="AT98" s="541"/>
    </row>
    <row r="99" spans="1:46" ht="30" customHeight="1" x14ac:dyDescent="0.15">
      <c r="A99" s="543"/>
      <c r="B99" s="544"/>
      <c r="C99" s="544"/>
      <c r="D99" s="545"/>
      <c r="E99" s="545"/>
      <c r="F99" s="546"/>
      <c r="G99" s="546"/>
      <c r="H99" s="544"/>
      <c r="I99" s="539"/>
      <c r="J99" s="539"/>
      <c r="K99" s="539"/>
      <c r="L99" s="539"/>
      <c r="M99" s="539"/>
      <c r="N99" s="539"/>
      <c r="O99" s="539"/>
      <c r="P99" s="539"/>
      <c r="Q99" s="539"/>
      <c r="R99" s="539"/>
      <c r="S99" s="539"/>
      <c r="T99" s="539"/>
      <c r="U99" s="539"/>
      <c r="V99" s="539"/>
      <c r="W99" s="539"/>
      <c r="X99" s="539"/>
      <c r="Y99" s="539"/>
      <c r="Z99" s="539"/>
      <c r="AA99" s="539"/>
      <c r="AB99" s="539"/>
      <c r="AC99" s="539"/>
      <c r="AD99" s="547"/>
      <c r="AE99" s="962" t="str">
        <f>IF(AE2="","",AE2)</f>
        <v/>
      </c>
      <c r="AF99" s="962"/>
      <c r="AG99" s="962"/>
      <c r="AH99" s="962"/>
      <c r="AI99" s="539" t="s">
        <v>122</v>
      </c>
      <c r="AJ99" s="963" t="str">
        <f>IF(AJ2="","",AJ2)</f>
        <v/>
      </c>
      <c r="AK99" s="963"/>
      <c r="AL99" s="539" t="s">
        <v>587</v>
      </c>
      <c r="AM99" s="963" t="str">
        <f>IF(AM2="","",AM2)</f>
        <v/>
      </c>
      <c r="AN99" s="963"/>
      <c r="AO99" s="539" t="s">
        <v>124</v>
      </c>
      <c r="AP99" s="539"/>
      <c r="AQ99" s="539"/>
    </row>
    <row r="100" spans="1:46" ht="30" customHeight="1" x14ac:dyDescent="0.15">
      <c r="A100" s="558"/>
      <c r="B100" s="558"/>
      <c r="C100" s="558"/>
      <c r="D100" s="564"/>
      <c r="E100" s="564"/>
      <c r="F100" s="565"/>
      <c r="G100" s="565"/>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39" t="s">
        <v>625</v>
      </c>
      <c r="AK100" s="942" t="s">
        <v>644</v>
      </c>
      <c r="AL100" s="942"/>
      <c r="AM100" s="585" t="s">
        <v>627</v>
      </c>
      <c r="AN100" s="942" t="s">
        <v>628</v>
      </c>
      <c r="AO100" s="942"/>
      <c r="AP100" s="539" t="s">
        <v>605</v>
      </c>
      <c r="AQ100" s="539" t="s">
        <v>606</v>
      </c>
    </row>
    <row r="101" spans="1:46" ht="30" customHeight="1" x14ac:dyDescent="0.15">
      <c r="A101" s="958" t="s">
        <v>86</v>
      </c>
      <c r="B101" s="958"/>
      <c r="C101" s="958"/>
      <c r="D101" s="958"/>
      <c r="E101" s="958"/>
      <c r="F101" s="958"/>
      <c r="G101" s="958"/>
      <c r="H101" s="958"/>
      <c r="I101" s="958"/>
      <c r="J101" s="958"/>
      <c r="K101" s="958"/>
      <c r="L101" s="958"/>
      <c r="M101" s="958"/>
      <c r="N101" s="958"/>
      <c r="O101" s="958"/>
      <c r="P101" s="958"/>
      <c r="Q101" s="958"/>
      <c r="R101" s="958"/>
      <c r="S101" s="958"/>
      <c r="T101" s="958"/>
      <c r="U101" s="958"/>
      <c r="V101" s="958"/>
      <c r="W101" s="958"/>
      <c r="X101" s="958"/>
      <c r="Y101" s="958"/>
      <c r="Z101" s="958"/>
      <c r="AA101" s="958"/>
      <c r="AB101" s="958"/>
      <c r="AC101" s="958"/>
      <c r="AD101" s="958"/>
      <c r="AE101" s="958"/>
      <c r="AF101" s="958"/>
      <c r="AG101" s="958"/>
      <c r="AH101" s="958"/>
      <c r="AI101" s="958"/>
      <c r="AJ101" s="958"/>
      <c r="AK101" s="958"/>
      <c r="AL101" s="958"/>
      <c r="AM101" s="958"/>
      <c r="AN101" s="958"/>
      <c r="AO101" s="958"/>
      <c r="AP101" s="958"/>
      <c r="AQ101" s="958"/>
    </row>
    <row r="102" spans="1:46" ht="30" customHeight="1" x14ac:dyDescent="0.15">
      <c r="A102" s="547"/>
      <c r="B102" s="547"/>
      <c r="C102" s="547"/>
      <c r="D102" s="547"/>
      <c r="E102" s="547"/>
      <c r="F102" s="547"/>
      <c r="G102" s="547"/>
      <c r="H102" s="547"/>
      <c r="I102" s="547"/>
      <c r="J102" s="547"/>
      <c r="K102" s="547"/>
      <c r="L102" s="547"/>
      <c r="M102" s="547"/>
      <c r="N102" s="547"/>
      <c r="O102" s="547"/>
      <c r="P102" s="547"/>
      <c r="Q102" s="547"/>
      <c r="R102" s="547"/>
      <c r="S102" s="547"/>
      <c r="T102" s="547"/>
      <c r="U102" s="547"/>
      <c r="V102" s="547"/>
      <c r="W102" s="547"/>
      <c r="X102" s="547"/>
      <c r="Y102" s="547"/>
      <c r="Z102" s="547"/>
      <c r="AA102" s="547"/>
      <c r="AB102" s="547"/>
      <c r="AC102" s="547"/>
      <c r="AD102" s="547"/>
      <c r="AE102" s="547"/>
      <c r="AF102" s="547"/>
      <c r="AG102" s="547"/>
      <c r="AH102" s="547"/>
      <c r="AI102" s="547"/>
      <c r="AJ102" s="547"/>
      <c r="AK102" s="547"/>
      <c r="AL102" s="547"/>
      <c r="AM102" s="547"/>
      <c r="AN102" s="547"/>
      <c r="AO102" s="547"/>
      <c r="AP102" s="547"/>
      <c r="AQ102" s="547"/>
    </row>
    <row r="103" spans="1:46" ht="12.75" customHeight="1" x14ac:dyDescent="0.15">
      <c r="A103" s="693"/>
      <c r="B103" s="693"/>
      <c r="C103" s="693"/>
      <c r="D103" s="693"/>
      <c r="E103" s="693"/>
      <c r="F103" s="693"/>
      <c r="G103" s="693"/>
      <c r="H103" s="693"/>
      <c r="I103" s="693"/>
      <c r="J103" s="693"/>
      <c r="K103" s="693"/>
      <c r="L103" s="693"/>
      <c r="M103" s="693"/>
      <c r="N103" s="693"/>
      <c r="O103" s="693"/>
      <c r="P103" s="693"/>
      <c r="Q103" s="693"/>
      <c r="R103" s="693"/>
      <c r="S103" s="693"/>
      <c r="T103" s="693"/>
      <c r="U103" s="693"/>
      <c r="V103" s="693"/>
      <c r="W103" s="693"/>
      <c r="X103" s="693"/>
      <c r="Y103" s="693"/>
      <c r="Z103" s="693"/>
      <c r="AA103" s="693"/>
      <c r="AB103" s="693"/>
      <c r="AC103" s="693"/>
      <c r="AD103" s="693"/>
      <c r="AE103" s="693"/>
      <c r="AF103" s="693"/>
      <c r="AG103" s="693"/>
      <c r="AH103" s="693"/>
      <c r="AI103" s="693"/>
      <c r="AJ103" s="693"/>
      <c r="AK103" s="693"/>
      <c r="AL103" s="693"/>
      <c r="AM103" s="693"/>
      <c r="AN103" s="693"/>
      <c r="AO103" s="693"/>
      <c r="AP103" s="693"/>
      <c r="AQ103" s="693"/>
    </row>
    <row r="104" spans="1:46" ht="24.95" customHeight="1" x14ac:dyDescent="0.15">
      <c r="A104" s="959" t="s">
        <v>645</v>
      </c>
      <c r="B104" s="959"/>
      <c r="C104" s="959"/>
      <c r="D104" s="959"/>
      <c r="E104" s="959"/>
      <c r="F104" s="959"/>
      <c r="G104" s="959"/>
      <c r="H104" s="959"/>
      <c r="I104" s="621" t="s">
        <v>646</v>
      </c>
      <c r="J104" s="960"/>
      <c r="K104" s="960"/>
      <c r="L104" s="960"/>
      <c r="M104" s="960"/>
      <c r="N104" s="960"/>
      <c r="O104" s="960"/>
      <c r="P104" s="960"/>
      <c r="Q104" s="960"/>
      <c r="R104" s="960"/>
      <c r="S104" s="960"/>
      <c r="T104" s="960"/>
      <c r="U104" s="960"/>
      <c r="V104" s="960"/>
      <c r="W104" s="960"/>
      <c r="X104" s="960"/>
      <c r="Y104" s="960"/>
      <c r="Z104" s="960"/>
      <c r="AA104" s="960"/>
      <c r="AB104" s="960"/>
      <c r="AC104" s="960"/>
      <c r="AD104" s="960"/>
      <c r="AE104" s="960"/>
      <c r="AF104" s="960"/>
      <c r="AG104" s="960"/>
      <c r="AH104" s="960"/>
      <c r="AI104" s="960"/>
      <c r="AJ104" s="960"/>
      <c r="AK104" s="960"/>
      <c r="AL104" s="960"/>
      <c r="AM104" s="960"/>
      <c r="AN104" s="960"/>
      <c r="AO104" s="617"/>
      <c r="AP104" s="617"/>
      <c r="AQ104" s="617"/>
    </row>
    <row r="105" spans="1:46" ht="12" customHeight="1" x14ac:dyDescent="0.15">
      <c r="A105" s="700"/>
      <c r="B105" s="700"/>
      <c r="C105" s="700"/>
      <c r="D105" s="700"/>
      <c r="E105" s="700"/>
      <c r="F105" s="700"/>
      <c r="G105" s="700"/>
      <c r="H105" s="700"/>
      <c r="I105" s="539"/>
      <c r="J105" s="622"/>
      <c r="K105" s="622"/>
      <c r="L105" s="622"/>
      <c r="M105" s="622"/>
      <c r="N105" s="622"/>
      <c r="O105" s="622"/>
      <c r="P105" s="622"/>
      <c r="Q105" s="622"/>
      <c r="R105" s="622"/>
      <c r="S105" s="622"/>
      <c r="T105" s="622"/>
      <c r="U105" s="622"/>
      <c r="V105" s="622"/>
      <c r="W105" s="622"/>
      <c r="X105" s="622"/>
      <c r="Y105" s="622"/>
      <c r="Z105" s="622"/>
      <c r="AA105" s="622"/>
      <c r="AB105" s="622"/>
      <c r="AC105" s="622"/>
      <c r="AD105" s="622"/>
      <c r="AE105" s="622"/>
      <c r="AF105" s="622"/>
      <c r="AG105" s="622"/>
      <c r="AH105" s="617"/>
      <c r="AI105" s="617"/>
      <c r="AJ105" s="617"/>
      <c r="AK105" s="617"/>
      <c r="AL105" s="617"/>
      <c r="AM105" s="617"/>
      <c r="AN105" s="617"/>
      <c r="AO105" s="617"/>
      <c r="AP105" s="617"/>
      <c r="AQ105" s="617"/>
    </row>
    <row r="106" spans="1:46" ht="30" customHeight="1" x14ac:dyDescent="0.15">
      <c r="A106" s="558"/>
      <c r="B106" s="961" t="s">
        <v>647</v>
      </c>
      <c r="C106" s="961"/>
      <c r="D106" s="961"/>
      <c r="E106" s="961"/>
      <c r="F106" s="961"/>
      <c r="G106" s="961"/>
      <c r="H106" s="961"/>
      <c r="I106" s="961"/>
      <c r="J106" s="961"/>
      <c r="K106" s="961"/>
      <c r="L106" s="961" t="s">
        <v>648</v>
      </c>
      <c r="M106" s="961"/>
      <c r="N106" s="961"/>
      <c r="O106" s="961"/>
      <c r="P106" s="961"/>
      <c r="Q106" s="961"/>
      <c r="R106" s="961"/>
      <c r="S106" s="961"/>
      <c r="T106" s="961"/>
      <c r="U106" s="961"/>
      <c r="V106" s="961" t="s">
        <v>649</v>
      </c>
      <c r="W106" s="961"/>
      <c r="X106" s="961"/>
      <c r="Y106" s="961"/>
      <c r="Z106" s="961"/>
      <c r="AA106" s="961"/>
      <c r="AB106" s="961"/>
      <c r="AC106" s="961"/>
      <c r="AD106" s="961" t="s">
        <v>650</v>
      </c>
      <c r="AE106" s="961"/>
      <c r="AF106" s="961"/>
      <c r="AG106" s="961"/>
      <c r="AH106" s="961" t="s">
        <v>651</v>
      </c>
      <c r="AI106" s="961"/>
      <c r="AJ106" s="961"/>
      <c r="AK106" s="961"/>
      <c r="AL106" s="961"/>
      <c r="AM106" s="961"/>
      <c r="AN106" s="961"/>
      <c r="AO106" s="961"/>
      <c r="AP106" s="961"/>
      <c r="AQ106" s="544"/>
      <c r="AR106" s="601"/>
    </row>
    <row r="107" spans="1:46" ht="22.5" customHeight="1" x14ac:dyDescent="0.15">
      <c r="A107" s="558"/>
      <c r="B107" s="961"/>
      <c r="C107" s="961"/>
      <c r="D107" s="961"/>
      <c r="E107" s="961"/>
      <c r="F107" s="961"/>
      <c r="G107" s="961"/>
      <c r="H107" s="961"/>
      <c r="I107" s="961"/>
      <c r="J107" s="961"/>
      <c r="K107" s="961"/>
      <c r="L107" s="961"/>
      <c r="M107" s="961"/>
      <c r="N107" s="961"/>
      <c r="O107" s="961"/>
      <c r="P107" s="961"/>
      <c r="Q107" s="961"/>
      <c r="R107" s="961"/>
      <c r="S107" s="961"/>
      <c r="T107" s="961"/>
      <c r="U107" s="961"/>
      <c r="V107" s="961" t="s">
        <v>652</v>
      </c>
      <c r="W107" s="961"/>
      <c r="X107" s="961" t="s">
        <v>122</v>
      </c>
      <c r="Y107" s="961"/>
      <c r="Z107" s="961" t="s">
        <v>587</v>
      </c>
      <c r="AA107" s="961"/>
      <c r="AB107" s="961" t="s">
        <v>614</v>
      </c>
      <c r="AC107" s="961"/>
      <c r="AD107" s="961"/>
      <c r="AE107" s="961"/>
      <c r="AF107" s="961"/>
      <c r="AG107" s="961"/>
      <c r="AH107" s="961"/>
      <c r="AI107" s="961"/>
      <c r="AJ107" s="961"/>
      <c r="AK107" s="961"/>
      <c r="AL107" s="961"/>
      <c r="AM107" s="961"/>
      <c r="AN107" s="961"/>
      <c r="AO107" s="961"/>
      <c r="AP107" s="961"/>
      <c r="AQ107" s="558"/>
    </row>
    <row r="108" spans="1:46" ht="27" customHeight="1" x14ac:dyDescent="0.15">
      <c r="A108" s="558"/>
      <c r="B108" s="952"/>
      <c r="C108" s="952"/>
      <c r="D108" s="952"/>
      <c r="E108" s="952"/>
      <c r="F108" s="952"/>
      <c r="G108" s="952"/>
      <c r="H108" s="952"/>
      <c r="I108" s="952"/>
      <c r="J108" s="952"/>
      <c r="K108" s="952"/>
      <c r="L108" s="952"/>
      <c r="M108" s="952"/>
      <c r="N108" s="952"/>
      <c r="O108" s="952"/>
      <c r="P108" s="952"/>
      <c r="Q108" s="952"/>
      <c r="R108" s="952"/>
      <c r="S108" s="952"/>
      <c r="T108" s="952"/>
      <c r="U108" s="952"/>
      <c r="V108" s="951"/>
      <c r="W108" s="951"/>
      <c r="X108" s="951"/>
      <c r="Y108" s="951"/>
      <c r="Z108" s="951"/>
      <c r="AA108" s="951"/>
      <c r="AB108" s="951"/>
      <c r="AC108" s="951"/>
      <c r="AD108" s="951"/>
      <c r="AE108" s="951"/>
      <c r="AF108" s="951"/>
      <c r="AG108" s="951"/>
      <c r="AH108" s="952"/>
      <c r="AI108" s="952"/>
      <c r="AJ108" s="952"/>
      <c r="AK108" s="952"/>
      <c r="AL108" s="952"/>
      <c r="AM108" s="952"/>
      <c r="AN108" s="952"/>
      <c r="AO108" s="952"/>
      <c r="AP108" s="952"/>
      <c r="AQ108" s="558"/>
    </row>
    <row r="109" spans="1:46" ht="27" customHeight="1" x14ac:dyDescent="0.15">
      <c r="A109" s="558"/>
      <c r="B109" s="952"/>
      <c r="C109" s="952"/>
      <c r="D109" s="952"/>
      <c r="E109" s="952"/>
      <c r="F109" s="952"/>
      <c r="G109" s="952"/>
      <c r="H109" s="952"/>
      <c r="I109" s="952"/>
      <c r="J109" s="952"/>
      <c r="K109" s="952"/>
      <c r="L109" s="952"/>
      <c r="M109" s="952"/>
      <c r="N109" s="952"/>
      <c r="O109" s="952"/>
      <c r="P109" s="952"/>
      <c r="Q109" s="952"/>
      <c r="R109" s="952"/>
      <c r="S109" s="952"/>
      <c r="T109" s="952"/>
      <c r="U109" s="952"/>
      <c r="V109" s="951"/>
      <c r="W109" s="951"/>
      <c r="X109" s="951"/>
      <c r="Y109" s="951"/>
      <c r="Z109" s="951"/>
      <c r="AA109" s="951"/>
      <c r="AB109" s="951"/>
      <c r="AC109" s="951"/>
      <c r="AD109" s="951"/>
      <c r="AE109" s="951"/>
      <c r="AF109" s="951"/>
      <c r="AG109" s="951"/>
      <c r="AH109" s="952"/>
      <c r="AI109" s="952"/>
      <c r="AJ109" s="952"/>
      <c r="AK109" s="952"/>
      <c r="AL109" s="952"/>
      <c r="AM109" s="952"/>
      <c r="AN109" s="952"/>
      <c r="AO109" s="952"/>
      <c r="AP109" s="952"/>
      <c r="AQ109" s="558"/>
    </row>
    <row r="110" spans="1:46" ht="27" customHeight="1" x14ac:dyDescent="0.15">
      <c r="A110" s="558"/>
      <c r="B110" s="952"/>
      <c r="C110" s="952"/>
      <c r="D110" s="952"/>
      <c r="E110" s="952"/>
      <c r="F110" s="952"/>
      <c r="G110" s="952"/>
      <c r="H110" s="952"/>
      <c r="I110" s="952"/>
      <c r="J110" s="952"/>
      <c r="K110" s="952"/>
      <c r="L110" s="952"/>
      <c r="M110" s="952"/>
      <c r="N110" s="952"/>
      <c r="O110" s="952"/>
      <c r="P110" s="952"/>
      <c r="Q110" s="952"/>
      <c r="R110" s="952"/>
      <c r="S110" s="952"/>
      <c r="T110" s="952"/>
      <c r="U110" s="952"/>
      <c r="V110" s="951"/>
      <c r="W110" s="951"/>
      <c r="X110" s="951"/>
      <c r="Y110" s="951"/>
      <c r="Z110" s="951"/>
      <c r="AA110" s="951"/>
      <c r="AB110" s="951"/>
      <c r="AC110" s="951"/>
      <c r="AD110" s="951"/>
      <c r="AE110" s="951"/>
      <c r="AF110" s="951"/>
      <c r="AG110" s="951"/>
      <c r="AH110" s="952"/>
      <c r="AI110" s="952"/>
      <c r="AJ110" s="952"/>
      <c r="AK110" s="952"/>
      <c r="AL110" s="952"/>
      <c r="AM110" s="952"/>
      <c r="AN110" s="952"/>
      <c r="AO110" s="952"/>
      <c r="AP110" s="952"/>
      <c r="AQ110" s="558"/>
    </row>
    <row r="111" spans="1:46" ht="27" customHeight="1" x14ac:dyDescent="0.15">
      <c r="A111" s="558"/>
      <c r="B111" s="952"/>
      <c r="C111" s="952"/>
      <c r="D111" s="952"/>
      <c r="E111" s="952"/>
      <c r="F111" s="952"/>
      <c r="G111" s="952"/>
      <c r="H111" s="952"/>
      <c r="I111" s="952"/>
      <c r="J111" s="952"/>
      <c r="K111" s="952"/>
      <c r="L111" s="952"/>
      <c r="M111" s="952"/>
      <c r="N111" s="952"/>
      <c r="O111" s="952"/>
      <c r="P111" s="952"/>
      <c r="Q111" s="952"/>
      <c r="R111" s="952"/>
      <c r="S111" s="952"/>
      <c r="T111" s="952"/>
      <c r="U111" s="952"/>
      <c r="V111" s="951"/>
      <c r="W111" s="951"/>
      <c r="X111" s="951"/>
      <c r="Y111" s="951"/>
      <c r="Z111" s="951"/>
      <c r="AA111" s="951"/>
      <c r="AB111" s="951"/>
      <c r="AC111" s="951"/>
      <c r="AD111" s="951"/>
      <c r="AE111" s="951"/>
      <c r="AF111" s="951"/>
      <c r="AG111" s="951"/>
      <c r="AH111" s="952"/>
      <c r="AI111" s="952"/>
      <c r="AJ111" s="952"/>
      <c r="AK111" s="952"/>
      <c r="AL111" s="952"/>
      <c r="AM111" s="952"/>
      <c r="AN111" s="952"/>
      <c r="AO111" s="952"/>
      <c r="AP111" s="952"/>
      <c r="AQ111" s="558"/>
    </row>
    <row r="112" spans="1:46" ht="27" customHeight="1" x14ac:dyDescent="0.15">
      <c r="A112" s="558"/>
      <c r="B112" s="952"/>
      <c r="C112" s="952"/>
      <c r="D112" s="952"/>
      <c r="E112" s="952"/>
      <c r="F112" s="952"/>
      <c r="G112" s="952"/>
      <c r="H112" s="952"/>
      <c r="I112" s="952"/>
      <c r="J112" s="952"/>
      <c r="K112" s="952"/>
      <c r="L112" s="952"/>
      <c r="M112" s="952"/>
      <c r="N112" s="952"/>
      <c r="O112" s="952"/>
      <c r="P112" s="952"/>
      <c r="Q112" s="952"/>
      <c r="R112" s="952"/>
      <c r="S112" s="952"/>
      <c r="T112" s="952"/>
      <c r="U112" s="952"/>
      <c r="V112" s="951"/>
      <c r="W112" s="951"/>
      <c r="X112" s="951"/>
      <c r="Y112" s="951"/>
      <c r="Z112" s="951"/>
      <c r="AA112" s="951"/>
      <c r="AB112" s="951"/>
      <c r="AC112" s="951"/>
      <c r="AD112" s="951"/>
      <c r="AE112" s="951"/>
      <c r="AF112" s="951"/>
      <c r="AG112" s="951"/>
      <c r="AH112" s="952"/>
      <c r="AI112" s="952"/>
      <c r="AJ112" s="952"/>
      <c r="AK112" s="952"/>
      <c r="AL112" s="952"/>
      <c r="AM112" s="952"/>
      <c r="AN112" s="952"/>
      <c r="AO112" s="952"/>
      <c r="AP112" s="952"/>
      <c r="AQ112" s="558"/>
    </row>
    <row r="113" spans="1:43" ht="27" customHeight="1" x14ac:dyDescent="0.15">
      <c r="A113" s="558"/>
      <c r="B113" s="952"/>
      <c r="C113" s="952"/>
      <c r="D113" s="952"/>
      <c r="E113" s="952"/>
      <c r="F113" s="952"/>
      <c r="G113" s="952"/>
      <c r="H113" s="952"/>
      <c r="I113" s="952"/>
      <c r="J113" s="952"/>
      <c r="K113" s="952"/>
      <c r="L113" s="952"/>
      <c r="M113" s="952"/>
      <c r="N113" s="952"/>
      <c r="O113" s="952"/>
      <c r="P113" s="952"/>
      <c r="Q113" s="952"/>
      <c r="R113" s="952"/>
      <c r="S113" s="952"/>
      <c r="T113" s="952"/>
      <c r="U113" s="952"/>
      <c r="V113" s="951"/>
      <c r="W113" s="951"/>
      <c r="X113" s="951"/>
      <c r="Y113" s="951"/>
      <c r="Z113" s="951"/>
      <c r="AA113" s="951"/>
      <c r="AB113" s="951"/>
      <c r="AC113" s="951"/>
      <c r="AD113" s="951"/>
      <c r="AE113" s="951"/>
      <c r="AF113" s="951"/>
      <c r="AG113" s="951"/>
      <c r="AH113" s="952"/>
      <c r="AI113" s="952"/>
      <c r="AJ113" s="952"/>
      <c r="AK113" s="952"/>
      <c r="AL113" s="952"/>
      <c r="AM113" s="952"/>
      <c r="AN113" s="952"/>
      <c r="AO113" s="952"/>
      <c r="AP113" s="952"/>
      <c r="AQ113" s="558"/>
    </row>
    <row r="114" spans="1:43" ht="27" customHeight="1" x14ac:dyDescent="0.15">
      <c r="A114" s="558"/>
      <c r="B114" s="952"/>
      <c r="C114" s="952"/>
      <c r="D114" s="952"/>
      <c r="E114" s="952"/>
      <c r="F114" s="952"/>
      <c r="G114" s="952"/>
      <c r="H114" s="952"/>
      <c r="I114" s="952"/>
      <c r="J114" s="952"/>
      <c r="K114" s="952"/>
      <c r="L114" s="952"/>
      <c r="M114" s="952"/>
      <c r="N114" s="952"/>
      <c r="O114" s="952"/>
      <c r="P114" s="952"/>
      <c r="Q114" s="952"/>
      <c r="R114" s="952"/>
      <c r="S114" s="952"/>
      <c r="T114" s="952"/>
      <c r="U114" s="952"/>
      <c r="V114" s="951"/>
      <c r="W114" s="951"/>
      <c r="X114" s="951"/>
      <c r="Y114" s="951"/>
      <c r="Z114" s="951"/>
      <c r="AA114" s="951"/>
      <c r="AB114" s="951"/>
      <c r="AC114" s="951"/>
      <c r="AD114" s="951"/>
      <c r="AE114" s="951"/>
      <c r="AF114" s="951"/>
      <c r="AG114" s="951"/>
      <c r="AH114" s="952"/>
      <c r="AI114" s="952"/>
      <c r="AJ114" s="952"/>
      <c r="AK114" s="952"/>
      <c r="AL114" s="952"/>
      <c r="AM114" s="952"/>
      <c r="AN114" s="952"/>
      <c r="AO114" s="952"/>
      <c r="AP114" s="952"/>
      <c r="AQ114" s="558"/>
    </row>
    <row r="115" spans="1:43" ht="27" customHeight="1" x14ac:dyDescent="0.15">
      <c r="A115" s="558"/>
      <c r="B115" s="952"/>
      <c r="C115" s="952"/>
      <c r="D115" s="952"/>
      <c r="E115" s="952"/>
      <c r="F115" s="952"/>
      <c r="G115" s="952"/>
      <c r="H115" s="952"/>
      <c r="I115" s="952"/>
      <c r="J115" s="952"/>
      <c r="K115" s="952"/>
      <c r="L115" s="952"/>
      <c r="M115" s="952"/>
      <c r="N115" s="952"/>
      <c r="O115" s="952"/>
      <c r="P115" s="952"/>
      <c r="Q115" s="952"/>
      <c r="R115" s="952"/>
      <c r="S115" s="952"/>
      <c r="T115" s="952"/>
      <c r="U115" s="952"/>
      <c r="V115" s="951"/>
      <c r="W115" s="951"/>
      <c r="X115" s="951"/>
      <c r="Y115" s="951"/>
      <c r="Z115" s="951"/>
      <c r="AA115" s="951"/>
      <c r="AB115" s="951"/>
      <c r="AC115" s="951"/>
      <c r="AD115" s="951"/>
      <c r="AE115" s="951"/>
      <c r="AF115" s="951"/>
      <c r="AG115" s="951"/>
      <c r="AH115" s="952"/>
      <c r="AI115" s="952"/>
      <c r="AJ115" s="952"/>
      <c r="AK115" s="952"/>
      <c r="AL115" s="952"/>
      <c r="AM115" s="952"/>
      <c r="AN115" s="952"/>
      <c r="AO115" s="952"/>
      <c r="AP115" s="952"/>
      <c r="AQ115" s="558"/>
    </row>
    <row r="116" spans="1:43" ht="27" customHeight="1" x14ac:dyDescent="0.15">
      <c r="A116" s="558"/>
      <c r="B116" s="952"/>
      <c r="C116" s="952"/>
      <c r="D116" s="952"/>
      <c r="E116" s="952"/>
      <c r="F116" s="952"/>
      <c r="G116" s="952"/>
      <c r="H116" s="952"/>
      <c r="I116" s="952"/>
      <c r="J116" s="952"/>
      <c r="K116" s="952"/>
      <c r="L116" s="952"/>
      <c r="M116" s="952"/>
      <c r="N116" s="952"/>
      <c r="O116" s="952"/>
      <c r="P116" s="952"/>
      <c r="Q116" s="952"/>
      <c r="R116" s="952"/>
      <c r="S116" s="952"/>
      <c r="T116" s="952"/>
      <c r="U116" s="952"/>
      <c r="V116" s="951"/>
      <c r="W116" s="951"/>
      <c r="X116" s="951"/>
      <c r="Y116" s="951"/>
      <c r="Z116" s="951"/>
      <c r="AA116" s="951"/>
      <c r="AB116" s="951"/>
      <c r="AC116" s="951"/>
      <c r="AD116" s="951"/>
      <c r="AE116" s="951"/>
      <c r="AF116" s="951"/>
      <c r="AG116" s="951"/>
      <c r="AH116" s="952"/>
      <c r="AI116" s="952"/>
      <c r="AJ116" s="952"/>
      <c r="AK116" s="952"/>
      <c r="AL116" s="952"/>
      <c r="AM116" s="952"/>
      <c r="AN116" s="952"/>
      <c r="AO116" s="952"/>
      <c r="AP116" s="952"/>
      <c r="AQ116" s="558"/>
    </row>
    <row r="117" spans="1:43" ht="27" customHeight="1" x14ac:dyDescent="0.15">
      <c r="A117" s="558"/>
      <c r="B117" s="952"/>
      <c r="C117" s="952"/>
      <c r="D117" s="952"/>
      <c r="E117" s="952"/>
      <c r="F117" s="952"/>
      <c r="G117" s="952"/>
      <c r="H117" s="952"/>
      <c r="I117" s="952"/>
      <c r="J117" s="952"/>
      <c r="K117" s="952"/>
      <c r="L117" s="952"/>
      <c r="M117" s="952"/>
      <c r="N117" s="952"/>
      <c r="O117" s="952"/>
      <c r="P117" s="952"/>
      <c r="Q117" s="952"/>
      <c r="R117" s="952"/>
      <c r="S117" s="952"/>
      <c r="T117" s="952"/>
      <c r="U117" s="952"/>
      <c r="V117" s="951"/>
      <c r="W117" s="951"/>
      <c r="X117" s="951"/>
      <c r="Y117" s="951"/>
      <c r="Z117" s="951"/>
      <c r="AA117" s="951"/>
      <c r="AB117" s="951"/>
      <c r="AC117" s="951"/>
      <c r="AD117" s="951"/>
      <c r="AE117" s="951"/>
      <c r="AF117" s="951"/>
      <c r="AG117" s="951"/>
      <c r="AH117" s="952"/>
      <c r="AI117" s="952"/>
      <c r="AJ117" s="952"/>
      <c r="AK117" s="952"/>
      <c r="AL117" s="952"/>
      <c r="AM117" s="952"/>
      <c r="AN117" s="952"/>
      <c r="AO117" s="952"/>
      <c r="AP117" s="952"/>
      <c r="AQ117" s="558"/>
    </row>
    <row r="118" spans="1:43" ht="27" customHeight="1" x14ac:dyDescent="0.15">
      <c r="A118" s="558"/>
      <c r="B118" s="952"/>
      <c r="C118" s="952"/>
      <c r="D118" s="952"/>
      <c r="E118" s="952"/>
      <c r="F118" s="952"/>
      <c r="G118" s="952"/>
      <c r="H118" s="952"/>
      <c r="I118" s="952"/>
      <c r="J118" s="952"/>
      <c r="K118" s="952"/>
      <c r="L118" s="952"/>
      <c r="M118" s="952"/>
      <c r="N118" s="952"/>
      <c r="O118" s="952"/>
      <c r="P118" s="952"/>
      <c r="Q118" s="952"/>
      <c r="R118" s="952"/>
      <c r="S118" s="952"/>
      <c r="T118" s="952"/>
      <c r="U118" s="952"/>
      <c r="V118" s="951"/>
      <c r="W118" s="951"/>
      <c r="X118" s="951"/>
      <c r="Y118" s="951"/>
      <c r="Z118" s="951"/>
      <c r="AA118" s="951"/>
      <c r="AB118" s="951"/>
      <c r="AC118" s="951"/>
      <c r="AD118" s="951"/>
      <c r="AE118" s="951"/>
      <c r="AF118" s="951"/>
      <c r="AG118" s="951"/>
      <c r="AH118" s="952"/>
      <c r="AI118" s="952"/>
      <c r="AJ118" s="952"/>
      <c r="AK118" s="952"/>
      <c r="AL118" s="952"/>
      <c r="AM118" s="952"/>
      <c r="AN118" s="952"/>
      <c r="AO118" s="952"/>
      <c r="AP118" s="952"/>
      <c r="AQ118" s="558"/>
    </row>
    <row r="119" spans="1:43" ht="27" customHeight="1" x14ac:dyDescent="0.15">
      <c r="A119" s="558"/>
      <c r="B119" s="953"/>
      <c r="C119" s="954"/>
      <c r="D119" s="954"/>
      <c r="E119" s="954"/>
      <c r="F119" s="954"/>
      <c r="G119" s="954"/>
      <c r="H119" s="954"/>
      <c r="I119" s="954"/>
      <c r="J119" s="954"/>
      <c r="K119" s="955"/>
      <c r="L119" s="952"/>
      <c r="M119" s="952"/>
      <c r="N119" s="952"/>
      <c r="O119" s="952"/>
      <c r="P119" s="952"/>
      <c r="Q119" s="952"/>
      <c r="R119" s="952"/>
      <c r="S119" s="952"/>
      <c r="T119" s="952"/>
      <c r="U119" s="952"/>
      <c r="V119" s="951"/>
      <c r="W119" s="951"/>
      <c r="X119" s="956"/>
      <c r="Y119" s="957"/>
      <c r="Z119" s="956"/>
      <c r="AA119" s="957"/>
      <c r="AB119" s="956"/>
      <c r="AC119" s="957"/>
      <c r="AD119" s="951"/>
      <c r="AE119" s="951"/>
      <c r="AF119" s="951"/>
      <c r="AG119" s="951"/>
      <c r="AH119" s="953"/>
      <c r="AI119" s="954"/>
      <c r="AJ119" s="954"/>
      <c r="AK119" s="954"/>
      <c r="AL119" s="954"/>
      <c r="AM119" s="954"/>
      <c r="AN119" s="954"/>
      <c r="AO119" s="954"/>
      <c r="AP119" s="955"/>
      <c r="AQ119" s="558"/>
    </row>
    <row r="120" spans="1:43" ht="27" customHeight="1" x14ac:dyDescent="0.15">
      <c r="A120" s="558"/>
      <c r="B120" s="952"/>
      <c r="C120" s="952"/>
      <c r="D120" s="952"/>
      <c r="E120" s="952"/>
      <c r="F120" s="952"/>
      <c r="G120" s="952"/>
      <c r="H120" s="952"/>
      <c r="I120" s="952"/>
      <c r="J120" s="952"/>
      <c r="K120" s="952"/>
      <c r="L120" s="952"/>
      <c r="M120" s="952"/>
      <c r="N120" s="952"/>
      <c r="O120" s="952"/>
      <c r="P120" s="952"/>
      <c r="Q120" s="952"/>
      <c r="R120" s="952"/>
      <c r="S120" s="952"/>
      <c r="T120" s="952"/>
      <c r="U120" s="952"/>
      <c r="V120" s="951"/>
      <c r="W120" s="951"/>
      <c r="X120" s="951"/>
      <c r="Y120" s="951"/>
      <c r="Z120" s="951"/>
      <c r="AA120" s="951"/>
      <c r="AB120" s="951"/>
      <c r="AC120" s="951"/>
      <c r="AD120" s="951"/>
      <c r="AE120" s="951"/>
      <c r="AF120" s="951"/>
      <c r="AG120" s="951"/>
      <c r="AH120" s="952"/>
      <c r="AI120" s="952"/>
      <c r="AJ120" s="952"/>
      <c r="AK120" s="952"/>
      <c r="AL120" s="952"/>
      <c r="AM120" s="952"/>
      <c r="AN120" s="952"/>
      <c r="AO120" s="952"/>
      <c r="AP120" s="952"/>
      <c r="AQ120" s="558"/>
    </row>
    <row r="121" spans="1:43" ht="27" customHeight="1" x14ac:dyDescent="0.15">
      <c r="A121" s="558"/>
      <c r="B121" s="952"/>
      <c r="C121" s="952"/>
      <c r="D121" s="952"/>
      <c r="E121" s="952"/>
      <c r="F121" s="952"/>
      <c r="G121" s="952"/>
      <c r="H121" s="952"/>
      <c r="I121" s="952"/>
      <c r="J121" s="952"/>
      <c r="K121" s="952"/>
      <c r="L121" s="952"/>
      <c r="M121" s="952"/>
      <c r="N121" s="952"/>
      <c r="O121" s="952"/>
      <c r="P121" s="952"/>
      <c r="Q121" s="952"/>
      <c r="R121" s="952"/>
      <c r="S121" s="952"/>
      <c r="T121" s="952"/>
      <c r="U121" s="952"/>
      <c r="V121" s="951"/>
      <c r="W121" s="951"/>
      <c r="X121" s="951"/>
      <c r="Y121" s="951"/>
      <c r="Z121" s="951"/>
      <c r="AA121" s="951"/>
      <c r="AB121" s="951"/>
      <c r="AC121" s="951"/>
      <c r="AD121" s="951"/>
      <c r="AE121" s="951"/>
      <c r="AF121" s="951"/>
      <c r="AG121" s="951"/>
      <c r="AH121" s="952"/>
      <c r="AI121" s="952"/>
      <c r="AJ121" s="952"/>
      <c r="AK121" s="952"/>
      <c r="AL121" s="952"/>
      <c r="AM121" s="952"/>
      <c r="AN121" s="952"/>
      <c r="AO121" s="952"/>
      <c r="AP121" s="952"/>
      <c r="AQ121" s="558"/>
    </row>
    <row r="122" spans="1:43" ht="27" customHeight="1" x14ac:dyDescent="0.15">
      <c r="A122" s="558"/>
      <c r="B122" s="952"/>
      <c r="C122" s="952"/>
      <c r="D122" s="952"/>
      <c r="E122" s="952"/>
      <c r="F122" s="952"/>
      <c r="G122" s="952"/>
      <c r="H122" s="952"/>
      <c r="I122" s="952"/>
      <c r="J122" s="952"/>
      <c r="K122" s="952"/>
      <c r="L122" s="952"/>
      <c r="M122" s="952"/>
      <c r="N122" s="952"/>
      <c r="O122" s="952"/>
      <c r="P122" s="952"/>
      <c r="Q122" s="952"/>
      <c r="R122" s="952"/>
      <c r="S122" s="952"/>
      <c r="T122" s="952"/>
      <c r="U122" s="952"/>
      <c r="V122" s="951"/>
      <c r="W122" s="951"/>
      <c r="X122" s="951"/>
      <c r="Y122" s="951"/>
      <c r="Z122" s="951"/>
      <c r="AA122" s="951"/>
      <c r="AB122" s="951"/>
      <c r="AC122" s="951"/>
      <c r="AD122" s="951"/>
      <c r="AE122" s="951"/>
      <c r="AF122" s="951"/>
      <c r="AG122" s="951"/>
      <c r="AH122" s="952"/>
      <c r="AI122" s="952"/>
      <c r="AJ122" s="952"/>
      <c r="AK122" s="952"/>
      <c r="AL122" s="952"/>
      <c r="AM122" s="952"/>
      <c r="AN122" s="952"/>
      <c r="AO122" s="952"/>
      <c r="AP122" s="952"/>
      <c r="AQ122" s="558"/>
    </row>
    <row r="123" spans="1:43" ht="27" customHeight="1" x14ac:dyDescent="0.15">
      <c r="A123" s="558"/>
      <c r="B123" s="952"/>
      <c r="C123" s="952"/>
      <c r="D123" s="952"/>
      <c r="E123" s="952"/>
      <c r="F123" s="952"/>
      <c r="G123" s="952"/>
      <c r="H123" s="952"/>
      <c r="I123" s="952"/>
      <c r="J123" s="952"/>
      <c r="K123" s="952"/>
      <c r="L123" s="952"/>
      <c r="M123" s="952"/>
      <c r="N123" s="952"/>
      <c r="O123" s="952"/>
      <c r="P123" s="952"/>
      <c r="Q123" s="952"/>
      <c r="R123" s="952"/>
      <c r="S123" s="952"/>
      <c r="T123" s="952"/>
      <c r="U123" s="952"/>
      <c r="V123" s="951"/>
      <c r="W123" s="951"/>
      <c r="X123" s="951"/>
      <c r="Y123" s="951"/>
      <c r="Z123" s="951"/>
      <c r="AA123" s="951"/>
      <c r="AB123" s="951"/>
      <c r="AC123" s="951"/>
      <c r="AD123" s="951"/>
      <c r="AE123" s="951"/>
      <c r="AF123" s="951"/>
      <c r="AG123" s="951"/>
      <c r="AH123" s="952"/>
      <c r="AI123" s="952"/>
      <c r="AJ123" s="952"/>
      <c r="AK123" s="952"/>
      <c r="AL123" s="952"/>
      <c r="AM123" s="952"/>
      <c r="AN123" s="952"/>
      <c r="AO123" s="952"/>
      <c r="AP123" s="952"/>
      <c r="AQ123" s="558"/>
    </row>
    <row r="124" spans="1:43" ht="27" customHeight="1" x14ac:dyDescent="0.15">
      <c r="A124" s="558"/>
      <c r="B124" s="952"/>
      <c r="C124" s="952"/>
      <c r="D124" s="952"/>
      <c r="E124" s="952"/>
      <c r="F124" s="952"/>
      <c r="G124" s="952"/>
      <c r="H124" s="952"/>
      <c r="I124" s="952"/>
      <c r="J124" s="952"/>
      <c r="K124" s="952"/>
      <c r="L124" s="952"/>
      <c r="M124" s="952"/>
      <c r="N124" s="952"/>
      <c r="O124" s="952"/>
      <c r="P124" s="952"/>
      <c r="Q124" s="952"/>
      <c r="R124" s="952"/>
      <c r="S124" s="952"/>
      <c r="T124" s="952"/>
      <c r="U124" s="952"/>
      <c r="V124" s="951"/>
      <c r="W124" s="951"/>
      <c r="X124" s="951"/>
      <c r="Y124" s="951"/>
      <c r="Z124" s="951"/>
      <c r="AA124" s="951"/>
      <c r="AB124" s="951"/>
      <c r="AC124" s="951"/>
      <c r="AD124" s="951"/>
      <c r="AE124" s="951"/>
      <c r="AF124" s="951"/>
      <c r="AG124" s="951"/>
      <c r="AH124" s="952"/>
      <c r="AI124" s="952"/>
      <c r="AJ124" s="952"/>
      <c r="AK124" s="952"/>
      <c r="AL124" s="952"/>
      <c r="AM124" s="952"/>
      <c r="AN124" s="952"/>
      <c r="AO124" s="952"/>
      <c r="AP124" s="952"/>
      <c r="AQ124" s="558"/>
    </row>
    <row r="125" spans="1:43" ht="27" customHeight="1" x14ac:dyDescent="0.15">
      <c r="A125" s="558"/>
      <c r="B125" s="952"/>
      <c r="C125" s="952"/>
      <c r="D125" s="952"/>
      <c r="E125" s="952"/>
      <c r="F125" s="952"/>
      <c r="G125" s="952"/>
      <c r="H125" s="952"/>
      <c r="I125" s="952"/>
      <c r="J125" s="952"/>
      <c r="K125" s="952"/>
      <c r="L125" s="952"/>
      <c r="M125" s="952"/>
      <c r="N125" s="952"/>
      <c r="O125" s="952"/>
      <c r="P125" s="952"/>
      <c r="Q125" s="952"/>
      <c r="R125" s="952"/>
      <c r="S125" s="952"/>
      <c r="T125" s="952"/>
      <c r="U125" s="952"/>
      <c r="V125" s="951"/>
      <c r="W125" s="951"/>
      <c r="X125" s="951"/>
      <c r="Y125" s="951"/>
      <c r="Z125" s="951"/>
      <c r="AA125" s="951"/>
      <c r="AB125" s="951"/>
      <c r="AC125" s="951"/>
      <c r="AD125" s="951"/>
      <c r="AE125" s="951"/>
      <c r="AF125" s="951"/>
      <c r="AG125" s="951"/>
      <c r="AH125" s="952"/>
      <c r="AI125" s="952"/>
      <c r="AJ125" s="952"/>
      <c r="AK125" s="952"/>
      <c r="AL125" s="952"/>
      <c r="AM125" s="952"/>
      <c r="AN125" s="952"/>
      <c r="AO125" s="952"/>
      <c r="AP125" s="952"/>
      <c r="AQ125" s="558"/>
    </row>
    <row r="126" spans="1:43" ht="27" customHeight="1" x14ac:dyDescent="0.15">
      <c r="A126" s="558"/>
      <c r="B126" s="952"/>
      <c r="C126" s="952"/>
      <c r="D126" s="952"/>
      <c r="E126" s="952"/>
      <c r="F126" s="952"/>
      <c r="G126" s="952"/>
      <c r="H126" s="952"/>
      <c r="I126" s="952"/>
      <c r="J126" s="952"/>
      <c r="K126" s="952"/>
      <c r="L126" s="952"/>
      <c r="M126" s="952"/>
      <c r="N126" s="952"/>
      <c r="O126" s="952"/>
      <c r="P126" s="952"/>
      <c r="Q126" s="952"/>
      <c r="R126" s="952"/>
      <c r="S126" s="952"/>
      <c r="T126" s="952"/>
      <c r="U126" s="952"/>
      <c r="V126" s="951"/>
      <c r="W126" s="951"/>
      <c r="X126" s="951"/>
      <c r="Y126" s="951"/>
      <c r="Z126" s="951"/>
      <c r="AA126" s="951"/>
      <c r="AB126" s="951"/>
      <c r="AC126" s="951"/>
      <c r="AD126" s="951"/>
      <c r="AE126" s="951"/>
      <c r="AF126" s="951"/>
      <c r="AG126" s="951"/>
      <c r="AH126" s="952"/>
      <c r="AI126" s="952"/>
      <c r="AJ126" s="952"/>
      <c r="AK126" s="952"/>
      <c r="AL126" s="952"/>
      <c r="AM126" s="952"/>
      <c r="AN126" s="952"/>
      <c r="AO126" s="952"/>
      <c r="AP126" s="952"/>
      <c r="AQ126" s="558"/>
    </row>
    <row r="127" spans="1:43" ht="27" customHeight="1" x14ac:dyDescent="0.15">
      <c r="A127" s="558"/>
      <c r="B127" s="952"/>
      <c r="C127" s="952"/>
      <c r="D127" s="952"/>
      <c r="E127" s="952"/>
      <c r="F127" s="952"/>
      <c r="G127" s="952"/>
      <c r="H127" s="952"/>
      <c r="I127" s="952"/>
      <c r="J127" s="952"/>
      <c r="K127" s="952"/>
      <c r="L127" s="952"/>
      <c r="M127" s="952"/>
      <c r="N127" s="952"/>
      <c r="O127" s="952"/>
      <c r="P127" s="952"/>
      <c r="Q127" s="952"/>
      <c r="R127" s="952"/>
      <c r="S127" s="952"/>
      <c r="T127" s="952"/>
      <c r="U127" s="952"/>
      <c r="V127" s="951"/>
      <c r="W127" s="951"/>
      <c r="X127" s="951"/>
      <c r="Y127" s="951"/>
      <c r="Z127" s="951"/>
      <c r="AA127" s="951"/>
      <c r="AB127" s="951"/>
      <c r="AC127" s="951"/>
      <c r="AD127" s="951"/>
      <c r="AE127" s="951"/>
      <c r="AF127" s="951"/>
      <c r="AG127" s="951"/>
      <c r="AH127" s="952"/>
      <c r="AI127" s="952"/>
      <c r="AJ127" s="952"/>
      <c r="AK127" s="952"/>
      <c r="AL127" s="952"/>
      <c r="AM127" s="952"/>
      <c r="AN127" s="952"/>
      <c r="AO127" s="952"/>
      <c r="AP127" s="952"/>
      <c r="AQ127" s="558"/>
    </row>
    <row r="128" spans="1:43" ht="27" customHeight="1" x14ac:dyDescent="0.15">
      <c r="A128" s="558"/>
      <c r="B128" s="952"/>
      <c r="C128" s="952"/>
      <c r="D128" s="952"/>
      <c r="E128" s="952"/>
      <c r="F128" s="952"/>
      <c r="G128" s="952"/>
      <c r="H128" s="952"/>
      <c r="I128" s="952"/>
      <c r="J128" s="952"/>
      <c r="K128" s="952"/>
      <c r="L128" s="952"/>
      <c r="M128" s="952"/>
      <c r="N128" s="952"/>
      <c r="O128" s="952"/>
      <c r="P128" s="952"/>
      <c r="Q128" s="952"/>
      <c r="R128" s="952"/>
      <c r="S128" s="952"/>
      <c r="T128" s="952"/>
      <c r="U128" s="952"/>
      <c r="V128" s="951"/>
      <c r="W128" s="951"/>
      <c r="X128" s="951"/>
      <c r="Y128" s="951"/>
      <c r="Z128" s="951"/>
      <c r="AA128" s="951"/>
      <c r="AB128" s="951"/>
      <c r="AC128" s="951"/>
      <c r="AD128" s="951"/>
      <c r="AE128" s="951"/>
      <c r="AF128" s="951"/>
      <c r="AG128" s="951"/>
      <c r="AH128" s="952"/>
      <c r="AI128" s="952"/>
      <c r="AJ128" s="952"/>
      <c r="AK128" s="952"/>
      <c r="AL128" s="952"/>
      <c r="AM128" s="952"/>
      <c r="AN128" s="952"/>
      <c r="AO128" s="952"/>
      <c r="AP128" s="952"/>
      <c r="AQ128" s="558"/>
    </row>
    <row r="129" spans="1:55" ht="27" customHeight="1" x14ac:dyDescent="0.15">
      <c r="A129" s="558"/>
      <c r="B129" s="952"/>
      <c r="C129" s="952"/>
      <c r="D129" s="952"/>
      <c r="E129" s="952"/>
      <c r="F129" s="952"/>
      <c r="G129" s="952"/>
      <c r="H129" s="952"/>
      <c r="I129" s="952"/>
      <c r="J129" s="952"/>
      <c r="K129" s="952"/>
      <c r="L129" s="952"/>
      <c r="M129" s="952"/>
      <c r="N129" s="952"/>
      <c r="O129" s="952"/>
      <c r="P129" s="952"/>
      <c r="Q129" s="952"/>
      <c r="R129" s="952"/>
      <c r="S129" s="952"/>
      <c r="T129" s="952"/>
      <c r="U129" s="952"/>
      <c r="V129" s="951"/>
      <c r="W129" s="951"/>
      <c r="X129" s="951"/>
      <c r="Y129" s="951"/>
      <c r="Z129" s="951"/>
      <c r="AA129" s="951"/>
      <c r="AB129" s="951"/>
      <c r="AC129" s="951"/>
      <c r="AD129" s="951"/>
      <c r="AE129" s="951"/>
      <c r="AF129" s="951"/>
      <c r="AG129" s="951"/>
      <c r="AH129" s="952"/>
      <c r="AI129" s="952"/>
      <c r="AJ129" s="952"/>
      <c r="AK129" s="952"/>
      <c r="AL129" s="952"/>
      <c r="AM129" s="952"/>
      <c r="AN129" s="952"/>
      <c r="AO129" s="952"/>
      <c r="AP129" s="952"/>
      <c r="AQ129" s="558"/>
    </row>
    <row r="130" spans="1:55" ht="27" customHeight="1" x14ac:dyDescent="0.15">
      <c r="A130" s="558"/>
      <c r="B130" s="952"/>
      <c r="C130" s="952"/>
      <c r="D130" s="952"/>
      <c r="E130" s="952"/>
      <c r="F130" s="952"/>
      <c r="G130" s="952"/>
      <c r="H130" s="952"/>
      <c r="I130" s="952"/>
      <c r="J130" s="952"/>
      <c r="K130" s="952"/>
      <c r="L130" s="952"/>
      <c r="M130" s="952"/>
      <c r="N130" s="952"/>
      <c r="O130" s="952"/>
      <c r="P130" s="952"/>
      <c r="Q130" s="952"/>
      <c r="R130" s="952"/>
      <c r="S130" s="952"/>
      <c r="T130" s="952"/>
      <c r="U130" s="952"/>
      <c r="V130" s="951"/>
      <c r="W130" s="951"/>
      <c r="X130" s="951"/>
      <c r="Y130" s="951"/>
      <c r="Z130" s="951"/>
      <c r="AA130" s="951"/>
      <c r="AB130" s="951"/>
      <c r="AC130" s="951"/>
      <c r="AD130" s="951"/>
      <c r="AE130" s="951"/>
      <c r="AF130" s="951"/>
      <c r="AG130" s="951"/>
      <c r="AH130" s="952"/>
      <c r="AI130" s="952"/>
      <c r="AJ130" s="952"/>
      <c r="AK130" s="952"/>
      <c r="AL130" s="952"/>
      <c r="AM130" s="952"/>
      <c r="AN130" s="952"/>
      <c r="AO130" s="952"/>
      <c r="AP130" s="952"/>
      <c r="AQ130" s="558"/>
    </row>
    <row r="131" spans="1:55" ht="27" customHeight="1" x14ac:dyDescent="0.15">
      <c r="A131" s="558"/>
      <c r="B131" s="952"/>
      <c r="C131" s="952"/>
      <c r="D131" s="952"/>
      <c r="E131" s="952"/>
      <c r="F131" s="952"/>
      <c r="G131" s="952"/>
      <c r="H131" s="952"/>
      <c r="I131" s="952"/>
      <c r="J131" s="952"/>
      <c r="K131" s="952"/>
      <c r="L131" s="952"/>
      <c r="M131" s="952"/>
      <c r="N131" s="952"/>
      <c r="O131" s="952"/>
      <c r="P131" s="952"/>
      <c r="Q131" s="952"/>
      <c r="R131" s="952"/>
      <c r="S131" s="952"/>
      <c r="T131" s="952"/>
      <c r="U131" s="952"/>
      <c r="V131" s="951"/>
      <c r="W131" s="951"/>
      <c r="X131" s="951"/>
      <c r="Y131" s="951"/>
      <c r="Z131" s="951"/>
      <c r="AA131" s="951"/>
      <c r="AB131" s="951"/>
      <c r="AC131" s="951"/>
      <c r="AD131" s="951"/>
      <c r="AE131" s="951"/>
      <c r="AF131" s="951"/>
      <c r="AG131" s="951"/>
      <c r="AH131" s="952"/>
      <c r="AI131" s="952"/>
      <c r="AJ131" s="952"/>
      <c r="AK131" s="952"/>
      <c r="AL131" s="952"/>
      <c r="AM131" s="952"/>
      <c r="AN131" s="952"/>
      <c r="AO131" s="952"/>
      <c r="AP131" s="952"/>
      <c r="AQ131" s="558"/>
    </row>
    <row r="132" spans="1:55" ht="27" customHeight="1" x14ac:dyDescent="0.15">
      <c r="A132" s="558"/>
      <c r="B132" s="952"/>
      <c r="C132" s="952"/>
      <c r="D132" s="952"/>
      <c r="E132" s="952"/>
      <c r="F132" s="952"/>
      <c r="G132" s="952"/>
      <c r="H132" s="952"/>
      <c r="I132" s="952"/>
      <c r="J132" s="952"/>
      <c r="K132" s="952"/>
      <c r="L132" s="952"/>
      <c r="M132" s="952"/>
      <c r="N132" s="952"/>
      <c r="O132" s="952"/>
      <c r="P132" s="952"/>
      <c r="Q132" s="952"/>
      <c r="R132" s="952"/>
      <c r="S132" s="952"/>
      <c r="T132" s="952"/>
      <c r="U132" s="952"/>
      <c r="V132" s="951"/>
      <c r="W132" s="951"/>
      <c r="X132" s="951"/>
      <c r="Y132" s="951"/>
      <c r="Z132" s="951"/>
      <c r="AA132" s="951"/>
      <c r="AB132" s="951"/>
      <c r="AC132" s="951"/>
      <c r="AD132" s="951"/>
      <c r="AE132" s="951"/>
      <c r="AF132" s="951"/>
      <c r="AG132" s="951"/>
      <c r="AH132" s="952"/>
      <c r="AI132" s="952"/>
      <c r="AJ132" s="952"/>
      <c r="AK132" s="952"/>
      <c r="AL132" s="952"/>
      <c r="AM132" s="952"/>
      <c r="AN132" s="952"/>
      <c r="AO132" s="952"/>
      <c r="AP132" s="952"/>
      <c r="AQ132" s="558"/>
    </row>
    <row r="133" spans="1:55" ht="27" customHeight="1" x14ac:dyDescent="0.15">
      <c r="A133" s="558"/>
      <c r="B133" s="952"/>
      <c r="C133" s="952"/>
      <c r="D133" s="952"/>
      <c r="E133" s="952"/>
      <c r="F133" s="952"/>
      <c r="G133" s="952"/>
      <c r="H133" s="952"/>
      <c r="I133" s="952"/>
      <c r="J133" s="952"/>
      <c r="K133" s="952"/>
      <c r="L133" s="952"/>
      <c r="M133" s="952"/>
      <c r="N133" s="952"/>
      <c r="O133" s="952"/>
      <c r="P133" s="952"/>
      <c r="Q133" s="952"/>
      <c r="R133" s="952"/>
      <c r="S133" s="952"/>
      <c r="T133" s="952"/>
      <c r="U133" s="952"/>
      <c r="V133" s="951"/>
      <c r="W133" s="951"/>
      <c r="X133" s="951"/>
      <c r="Y133" s="951"/>
      <c r="Z133" s="951"/>
      <c r="AA133" s="951"/>
      <c r="AB133" s="951"/>
      <c r="AC133" s="951"/>
      <c r="AD133" s="951"/>
      <c r="AE133" s="951"/>
      <c r="AF133" s="951"/>
      <c r="AG133" s="951"/>
      <c r="AH133" s="952"/>
      <c r="AI133" s="952"/>
      <c r="AJ133" s="952"/>
      <c r="AK133" s="952"/>
      <c r="AL133" s="952"/>
      <c r="AM133" s="952"/>
      <c r="AN133" s="952"/>
      <c r="AO133" s="952"/>
      <c r="AP133" s="952"/>
      <c r="AQ133" s="558"/>
    </row>
    <row r="134" spans="1:55" ht="27" customHeight="1" x14ac:dyDescent="0.15">
      <c r="A134" s="558"/>
      <c r="B134" s="952"/>
      <c r="C134" s="952"/>
      <c r="D134" s="952"/>
      <c r="E134" s="952"/>
      <c r="F134" s="952"/>
      <c r="G134" s="952"/>
      <c r="H134" s="952"/>
      <c r="I134" s="952"/>
      <c r="J134" s="952"/>
      <c r="K134" s="952"/>
      <c r="L134" s="952"/>
      <c r="M134" s="952"/>
      <c r="N134" s="952"/>
      <c r="O134" s="952"/>
      <c r="P134" s="952"/>
      <c r="Q134" s="952"/>
      <c r="R134" s="952"/>
      <c r="S134" s="952"/>
      <c r="T134" s="952"/>
      <c r="U134" s="952"/>
      <c r="V134" s="951"/>
      <c r="W134" s="951"/>
      <c r="X134" s="951"/>
      <c r="Y134" s="951"/>
      <c r="Z134" s="951"/>
      <c r="AA134" s="951"/>
      <c r="AB134" s="951"/>
      <c r="AC134" s="951"/>
      <c r="AD134" s="951"/>
      <c r="AE134" s="951"/>
      <c r="AF134" s="951"/>
      <c r="AG134" s="951"/>
      <c r="AH134" s="952"/>
      <c r="AI134" s="952"/>
      <c r="AJ134" s="952"/>
      <c r="AK134" s="952"/>
      <c r="AL134" s="952"/>
      <c r="AM134" s="952"/>
      <c r="AN134" s="952"/>
      <c r="AO134" s="952"/>
      <c r="AP134" s="952"/>
      <c r="AQ134" s="558"/>
    </row>
    <row r="135" spans="1:55" ht="27" customHeight="1" x14ac:dyDescent="0.15">
      <c r="A135" s="558"/>
      <c r="B135" s="952"/>
      <c r="C135" s="952"/>
      <c r="D135" s="952"/>
      <c r="E135" s="952"/>
      <c r="F135" s="952"/>
      <c r="G135" s="952"/>
      <c r="H135" s="952"/>
      <c r="I135" s="952"/>
      <c r="J135" s="952"/>
      <c r="K135" s="952"/>
      <c r="L135" s="952"/>
      <c r="M135" s="952"/>
      <c r="N135" s="952"/>
      <c r="O135" s="952"/>
      <c r="P135" s="952"/>
      <c r="Q135" s="952"/>
      <c r="R135" s="952"/>
      <c r="S135" s="952"/>
      <c r="T135" s="952"/>
      <c r="U135" s="952"/>
      <c r="V135" s="951"/>
      <c r="W135" s="951"/>
      <c r="X135" s="951"/>
      <c r="Y135" s="951"/>
      <c r="Z135" s="951"/>
      <c r="AA135" s="951"/>
      <c r="AB135" s="951"/>
      <c r="AC135" s="951"/>
      <c r="AD135" s="951"/>
      <c r="AE135" s="951"/>
      <c r="AF135" s="951"/>
      <c r="AG135" s="951"/>
      <c r="AH135" s="952"/>
      <c r="AI135" s="952"/>
      <c r="AJ135" s="952"/>
      <c r="AK135" s="952"/>
      <c r="AL135" s="952"/>
      <c r="AM135" s="952"/>
      <c r="AN135" s="952"/>
      <c r="AO135" s="952"/>
      <c r="AP135" s="952"/>
      <c r="AQ135" s="558"/>
    </row>
    <row r="136" spans="1:55" ht="27" customHeight="1" x14ac:dyDescent="0.15">
      <c r="A136" s="558"/>
      <c r="B136" s="952"/>
      <c r="C136" s="952"/>
      <c r="D136" s="952"/>
      <c r="E136" s="952"/>
      <c r="F136" s="952"/>
      <c r="G136" s="952"/>
      <c r="H136" s="952"/>
      <c r="I136" s="952"/>
      <c r="J136" s="952"/>
      <c r="K136" s="952"/>
      <c r="L136" s="952"/>
      <c r="M136" s="952"/>
      <c r="N136" s="952"/>
      <c r="O136" s="952"/>
      <c r="P136" s="952"/>
      <c r="Q136" s="952"/>
      <c r="R136" s="952"/>
      <c r="S136" s="952"/>
      <c r="T136" s="952"/>
      <c r="U136" s="952"/>
      <c r="V136" s="951"/>
      <c r="W136" s="951"/>
      <c r="X136" s="951"/>
      <c r="Y136" s="951"/>
      <c r="Z136" s="951"/>
      <c r="AA136" s="951"/>
      <c r="AB136" s="951"/>
      <c r="AC136" s="951"/>
      <c r="AD136" s="951"/>
      <c r="AE136" s="951"/>
      <c r="AF136" s="951"/>
      <c r="AG136" s="951"/>
      <c r="AH136" s="952"/>
      <c r="AI136" s="952"/>
      <c r="AJ136" s="952"/>
      <c r="AK136" s="952"/>
      <c r="AL136" s="952"/>
      <c r="AM136" s="952"/>
      <c r="AN136" s="952"/>
      <c r="AO136" s="952"/>
      <c r="AP136" s="952"/>
      <c r="AQ136" s="558"/>
    </row>
    <row r="137" spans="1:55" ht="27" customHeight="1" x14ac:dyDescent="0.15">
      <c r="A137" s="558"/>
      <c r="B137" s="952"/>
      <c r="C137" s="952"/>
      <c r="D137" s="952"/>
      <c r="E137" s="952"/>
      <c r="F137" s="952"/>
      <c r="G137" s="952"/>
      <c r="H137" s="952"/>
      <c r="I137" s="952"/>
      <c r="J137" s="952"/>
      <c r="K137" s="952"/>
      <c r="L137" s="952"/>
      <c r="M137" s="952"/>
      <c r="N137" s="952"/>
      <c r="O137" s="952"/>
      <c r="P137" s="952"/>
      <c r="Q137" s="952"/>
      <c r="R137" s="952"/>
      <c r="S137" s="952"/>
      <c r="T137" s="952"/>
      <c r="U137" s="952"/>
      <c r="V137" s="951"/>
      <c r="W137" s="951"/>
      <c r="X137" s="951"/>
      <c r="Y137" s="951"/>
      <c r="Z137" s="951"/>
      <c r="AA137" s="951"/>
      <c r="AB137" s="951"/>
      <c r="AC137" s="951"/>
      <c r="AD137" s="951"/>
      <c r="AE137" s="951"/>
      <c r="AF137" s="951"/>
      <c r="AG137" s="951"/>
      <c r="AH137" s="952"/>
      <c r="AI137" s="952"/>
      <c r="AJ137" s="952"/>
      <c r="AK137" s="952"/>
      <c r="AL137" s="952"/>
      <c r="AM137" s="952"/>
      <c r="AN137" s="952"/>
      <c r="AO137" s="952"/>
      <c r="AP137" s="952"/>
      <c r="AQ137" s="558"/>
    </row>
    <row r="138" spans="1:55" ht="15.75" customHeight="1" x14ac:dyDescent="0.15">
      <c r="A138" s="558"/>
      <c r="B138" s="558"/>
      <c r="C138" s="558"/>
      <c r="D138" s="564"/>
      <c r="E138" s="564"/>
      <c r="F138" s="565"/>
      <c r="G138" s="565"/>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623"/>
      <c r="AJ138" s="539"/>
      <c r="AK138" s="623"/>
      <c r="AL138" s="558"/>
      <c r="AM138" s="558"/>
      <c r="AN138" s="558"/>
      <c r="AO138" s="558"/>
      <c r="AP138" s="558"/>
      <c r="AQ138" s="558"/>
    </row>
    <row r="139" spans="1:55" ht="30" customHeight="1" x14ac:dyDescent="0.15">
      <c r="A139" s="558"/>
      <c r="B139" s="948" t="s">
        <v>653</v>
      </c>
      <c r="C139" s="948"/>
      <c r="D139" s="948"/>
      <c r="E139" s="948"/>
      <c r="F139" s="948"/>
      <c r="G139" s="948"/>
      <c r="H139" s="948"/>
      <c r="I139" s="948"/>
      <c r="J139" s="948"/>
      <c r="K139" s="948"/>
      <c r="L139" s="948"/>
      <c r="M139" s="948"/>
      <c r="N139" s="948"/>
      <c r="O139" s="948"/>
      <c r="P139" s="948"/>
      <c r="Q139" s="948"/>
      <c r="R139" s="948"/>
      <c r="S139" s="948"/>
      <c r="T139" s="948"/>
      <c r="U139" s="948"/>
      <c r="V139" s="948"/>
      <c r="W139" s="948"/>
      <c r="X139" s="948"/>
      <c r="Y139" s="948"/>
      <c r="Z139" s="948"/>
      <c r="AA139" s="948"/>
      <c r="AB139" s="948"/>
      <c r="AC139" s="948"/>
      <c r="AD139" s="948"/>
      <c r="AE139" s="948"/>
      <c r="AF139" s="948"/>
      <c r="AG139" s="948"/>
      <c r="AH139" s="948"/>
      <c r="AI139" s="948"/>
      <c r="AJ139" s="948"/>
      <c r="AK139" s="948"/>
      <c r="AL139" s="948"/>
      <c r="AM139" s="948"/>
      <c r="AN139" s="948"/>
      <c r="AO139" s="948"/>
      <c r="AP139" s="948"/>
      <c r="AQ139" s="692"/>
      <c r="AR139" s="624"/>
      <c r="AS139" s="625"/>
      <c r="AT139" s="626"/>
      <c r="AU139" s="624"/>
      <c r="AV139" s="624"/>
      <c r="AW139" s="624"/>
      <c r="AX139" s="624"/>
      <c r="AY139" s="624"/>
      <c r="AZ139" s="624"/>
      <c r="BA139" s="624"/>
      <c r="BB139" s="624"/>
      <c r="BC139" s="624"/>
    </row>
    <row r="140" spans="1:55" ht="30" customHeight="1" x14ac:dyDescent="0.15">
      <c r="A140" s="558"/>
      <c r="B140" s="948"/>
      <c r="C140" s="948"/>
      <c r="D140" s="948"/>
      <c r="E140" s="948"/>
      <c r="F140" s="948"/>
      <c r="G140" s="948"/>
      <c r="H140" s="948"/>
      <c r="I140" s="948"/>
      <c r="J140" s="948"/>
      <c r="K140" s="948"/>
      <c r="L140" s="948"/>
      <c r="M140" s="948"/>
      <c r="N140" s="948"/>
      <c r="O140" s="948"/>
      <c r="P140" s="948"/>
      <c r="Q140" s="948"/>
      <c r="R140" s="948"/>
      <c r="S140" s="948"/>
      <c r="T140" s="948"/>
      <c r="U140" s="948"/>
      <c r="V140" s="948"/>
      <c r="W140" s="948"/>
      <c r="X140" s="948"/>
      <c r="Y140" s="948"/>
      <c r="Z140" s="948"/>
      <c r="AA140" s="948"/>
      <c r="AB140" s="948"/>
      <c r="AC140" s="948"/>
      <c r="AD140" s="948"/>
      <c r="AE140" s="948"/>
      <c r="AF140" s="948"/>
      <c r="AG140" s="948"/>
      <c r="AH140" s="948"/>
      <c r="AI140" s="948"/>
      <c r="AJ140" s="948"/>
      <c r="AK140" s="948"/>
      <c r="AL140" s="948"/>
      <c r="AM140" s="948"/>
      <c r="AN140" s="948"/>
      <c r="AO140" s="948"/>
      <c r="AP140" s="948"/>
      <c r="AQ140" s="692"/>
      <c r="AR140" s="624"/>
      <c r="AS140" s="625"/>
      <c r="AT140" s="626"/>
      <c r="AU140" s="624"/>
      <c r="AV140" s="624"/>
      <c r="AW140" s="624"/>
      <c r="AX140" s="624"/>
      <c r="AY140" s="624"/>
      <c r="AZ140" s="624"/>
      <c r="BA140" s="624"/>
      <c r="BB140" s="624"/>
      <c r="BC140" s="624"/>
    </row>
    <row r="141" spans="1:55" ht="30" customHeight="1" x14ac:dyDescent="0.15">
      <c r="A141" s="558"/>
      <c r="B141" s="949" t="s">
        <v>870</v>
      </c>
      <c r="C141" s="949"/>
      <c r="D141" s="949"/>
      <c r="E141" s="949"/>
      <c r="F141" s="949"/>
      <c r="G141" s="949"/>
      <c r="H141" s="949"/>
      <c r="I141" s="949"/>
      <c r="J141" s="949"/>
      <c r="K141" s="949"/>
      <c r="L141" s="949"/>
      <c r="M141" s="949"/>
      <c r="N141" s="949"/>
      <c r="O141" s="949"/>
      <c r="P141" s="949"/>
      <c r="Q141" s="949"/>
      <c r="R141" s="949"/>
      <c r="S141" s="949"/>
      <c r="T141" s="949"/>
      <c r="U141" s="949"/>
      <c r="V141" s="949"/>
      <c r="W141" s="949"/>
      <c r="X141" s="949"/>
      <c r="Y141" s="949"/>
      <c r="Z141" s="949"/>
      <c r="AA141" s="949"/>
      <c r="AB141" s="949"/>
      <c r="AC141" s="949"/>
      <c r="AD141" s="949"/>
      <c r="AE141" s="949"/>
      <c r="AF141" s="949"/>
      <c r="AG141" s="949"/>
      <c r="AH141" s="949"/>
      <c r="AI141" s="949"/>
      <c r="AJ141" s="949"/>
      <c r="AK141" s="949"/>
      <c r="AL141" s="949"/>
      <c r="AM141" s="949"/>
      <c r="AN141" s="949"/>
      <c r="AO141" s="949"/>
      <c r="AP141" s="949"/>
      <c r="AQ141" s="692"/>
      <c r="AR141" s="627"/>
      <c r="AS141" s="628"/>
      <c r="AT141" s="629"/>
      <c r="AU141" s="627"/>
      <c r="AV141" s="627"/>
      <c r="AW141" s="627"/>
      <c r="AX141" s="627"/>
      <c r="AY141" s="627"/>
      <c r="AZ141" s="627"/>
      <c r="BA141" s="627"/>
      <c r="BB141" s="627"/>
      <c r="BC141" s="627"/>
    </row>
    <row r="142" spans="1:55" ht="30" customHeight="1" x14ac:dyDescent="0.15">
      <c r="A142" s="558"/>
      <c r="B142" s="949"/>
      <c r="C142" s="949"/>
      <c r="D142" s="949"/>
      <c r="E142" s="949"/>
      <c r="F142" s="949"/>
      <c r="G142" s="949"/>
      <c r="H142" s="949"/>
      <c r="I142" s="949"/>
      <c r="J142" s="949"/>
      <c r="K142" s="949"/>
      <c r="L142" s="949"/>
      <c r="M142" s="949"/>
      <c r="N142" s="949"/>
      <c r="O142" s="949"/>
      <c r="P142" s="949"/>
      <c r="Q142" s="949"/>
      <c r="R142" s="949"/>
      <c r="S142" s="949"/>
      <c r="T142" s="949"/>
      <c r="U142" s="949"/>
      <c r="V142" s="949"/>
      <c r="W142" s="949"/>
      <c r="X142" s="949"/>
      <c r="Y142" s="949"/>
      <c r="Z142" s="949"/>
      <c r="AA142" s="949"/>
      <c r="AB142" s="949"/>
      <c r="AC142" s="949"/>
      <c r="AD142" s="949"/>
      <c r="AE142" s="949"/>
      <c r="AF142" s="949"/>
      <c r="AG142" s="949"/>
      <c r="AH142" s="949"/>
      <c r="AI142" s="949"/>
      <c r="AJ142" s="949"/>
      <c r="AK142" s="949"/>
      <c r="AL142" s="949"/>
      <c r="AM142" s="949"/>
      <c r="AN142" s="949"/>
      <c r="AO142" s="949"/>
      <c r="AP142" s="949"/>
      <c r="AQ142" s="692"/>
      <c r="AR142" s="627"/>
      <c r="AS142" s="628"/>
      <c r="AT142" s="629"/>
      <c r="AU142" s="627"/>
      <c r="AV142" s="627"/>
      <c r="AW142" s="627"/>
      <c r="AX142" s="627"/>
      <c r="AY142" s="627"/>
      <c r="AZ142" s="627"/>
      <c r="BA142" s="627"/>
      <c r="BB142" s="627"/>
      <c r="BC142" s="627"/>
    </row>
    <row r="143" spans="1:55" ht="30" customHeight="1" x14ac:dyDescent="0.15">
      <c r="A143" s="558"/>
      <c r="B143" s="949"/>
      <c r="C143" s="949"/>
      <c r="D143" s="949"/>
      <c r="E143" s="949"/>
      <c r="F143" s="949"/>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c r="AJ143" s="949"/>
      <c r="AK143" s="949"/>
      <c r="AL143" s="949"/>
      <c r="AM143" s="949"/>
      <c r="AN143" s="949"/>
      <c r="AO143" s="949"/>
      <c r="AP143" s="949"/>
      <c r="AQ143" s="692"/>
      <c r="AR143" s="627"/>
      <c r="AS143" s="628"/>
      <c r="AT143" s="629"/>
      <c r="AU143" s="627"/>
      <c r="AV143" s="627"/>
      <c r="AW143" s="627"/>
      <c r="AX143" s="627"/>
      <c r="AY143" s="627"/>
      <c r="AZ143" s="627"/>
      <c r="BA143" s="627"/>
      <c r="BB143" s="627"/>
      <c r="BC143" s="627"/>
    </row>
    <row r="144" spans="1:55" ht="30" customHeight="1" x14ac:dyDescent="0.15">
      <c r="A144" s="941" t="s">
        <v>654</v>
      </c>
      <c r="B144" s="941"/>
      <c r="C144" s="941"/>
      <c r="D144" s="941"/>
      <c r="E144" s="602"/>
      <c r="F144" s="602"/>
      <c r="G144" s="602"/>
      <c r="H144" s="602"/>
      <c r="I144" s="602"/>
      <c r="J144" s="602"/>
      <c r="K144" s="602"/>
      <c r="L144" s="602"/>
      <c r="M144" s="602"/>
      <c r="N144" s="602"/>
      <c r="O144" s="602"/>
      <c r="P144" s="602"/>
      <c r="Q144" s="602"/>
      <c r="R144" s="602"/>
      <c r="S144" s="602"/>
      <c r="T144" s="602"/>
      <c r="U144" s="602"/>
      <c r="V144" s="602"/>
      <c r="W144" s="602"/>
      <c r="X144" s="602"/>
      <c r="Y144" s="602"/>
      <c r="Z144" s="602"/>
      <c r="AA144" s="602"/>
      <c r="AB144" s="602"/>
      <c r="AC144" s="602"/>
      <c r="AD144" s="602"/>
      <c r="AE144" s="602"/>
      <c r="AF144" s="602"/>
      <c r="AG144" s="602"/>
      <c r="AH144" s="602"/>
      <c r="AI144" s="602"/>
      <c r="AJ144" s="602"/>
      <c r="AK144" s="602"/>
      <c r="AL144" s="602"/>
      <c r="AM144" s="602"/>
      <c r="AN144" s="602"/>
      <c r="AO144" s="602"/>
      <c r="AP144" s="602"/>
      <c r="AQ144" s="602"/>
      <c r="AR144" s="602"/>
      <c r="AS144" s="602"/>
      <c r="AT144" s="602"/>
    </row>
    <row r="145" spans="1:43" ht="30" customHeight="1" x14ac:dyDescent="0.15">
      <c r="A145" s="558"/>
      <c r="B145" s="558"/>
      <c r="C145" s="558"/>
      <c r="D145" s="564"/>
      <c r="E145" s="564"/>
      <c r="F145" s="565"/>
      <c r="G145" s="565"/>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39" t="s">
        <v>655</v>
      </c>
      <c r="AK145" s="942" t="s">
        <v>656</v>
      </c>
      <c r="AL145" s="942"/>
      <c r="AM145" s="585" t="s">
        <v>657</v>
      </c>
      <c r="AN145" s="942" t="s">
        <v>658</v>
      </c>
      <c r="AO145" s="942"/>
      <c r="AP145" s="539" t="s">
        <v>605</v>
      </c>
      <c r="AQ145" s="539" t="s">
        <v>606</v>
      </c>
    </row>
    <row r="146" spans="1:43" ht="30" customHeight="1" x14ac:dyDescent="0.15">
      <c r="A146" s="558"/>
      <c r="B146" s="558"/>
      <c r="C146" s="558"/>
      <c r="D146" s="564"/>
      <c r="E146" s="564"/>
      <c r="F146" s="565"/>
      <c r="G146" s="565"/>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39"/>
      <c r="AK146" s="700"/>
      <c r="AL146" s="700"/>
      <c r="AM146" s="539"/>
      <c r="AN146" s="700"/>
      <c r="AO146" s="700"/>
      <c r="AP146" s="539"/>
      <c r="AQ146" s="539"/>
    </row>
    <row r="147" spans="1:43" ht="30" customHeight="1" x14ac:dyDescent="0.15">
      <c r="A147" s="950" t="s">
        <v>659</v>
      </c>
      <c r="B147" s="950"/>
      <c r="C147" s="950"/>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c r="AB147" s="950"/>
      <c r="AC147" s="950"/>
      <c r="AD147" s="950"/>
      <c r="AE147" s="950"/>
      <c r="AF147" s="950"/>
      <c r="AG147" s="950"/>
      <c r="AH147" s="950"/>
      <c r="AI147" s="950"/>
      <c r="AJ147" s="950"/>
      <c r="AK147" s="950"/>
      <c r="AL147" s="950"/>
      <c r="AM147" s="950"/>
      <c r="AN147" s="950"/>
      <c r="AO147" s="950"/>
      <c r="AP147" s="950"/>
      <c r="AQ147" s="950"/>
    </row>
    <row r="148" spans="1:43" ht="30" customHeight="1" x14ac:dyDescent="0.15">
      <c r="A148" s="950"/>
      <c r="B148" s="950"/>
      <c r="C148" s="950"/>
      <c r="D148" s="950"/>
      <c r="E148" s="950"/>
      <c r="F148" s="950"/>
      <c r="G148" s="950"/>
      <c r="H148" s="950"/>
      <c r="I148" s="950"/>
      <c r="J148" s="950"/>
      <c r="K148" s="950"/>
      <c r="L148" s="950"/>
      <c r="M148" s="950"/>
      <c r="N148" s="950"/>
      <c r="O148" s="950"/>
      <c r="P148" s="950"/>
      <c r="Q148" s="950"/>
      <c r="R148" s="950"/>
      <c r="S148" s="950"/>
      <c r="T148" s="950"/>
      <c r="U148" s="950"/>
      <c r="V148" s="950"/>
      <c r="W148" s="950"/>
      <c r="X148" s="950"/>
      <c r="Y148" s="950"/>
      <c r="Z148" s="950"/>
      <c r="AA148" s="950"/>
      <c r="AB148" s="950"/>
      <c r="AC148" s="950"/>
      <c r="AD148" s="950"/>
      <c r="AE148" s="950"/>
      <c r="AF148" s="950"/>
      <c r="AG148" s="950"/>
      <c r="AH148" s="950"/>
      <c r="AI148" s="950"/>
      <c r="AJ148" s="950"/>
      <c r="AK148" s="950"/>
      <c r="AL148" s="950"/>
      <c r="AM148" s="950"/>
      <c r="AN148" s="950"/>
      <c r="AO148" s="950"/>
      <c r="AP148" s="950"/>
      <c r="AQ148" s="950"/>
    </row>
    <row r="149" spans="1:43" ht="30" customHeight="1" x14ac:dyDescent="0.15">
      <c r="A149" s="558"/>
      <c r="B149" s="558"/>
      <c r="C149" s="558"/>
      <c r="D149" s="564"/>
      <c r="E149" s="564"/>
      <c r="F149" s="565"/>
      <c r="G149" s="565"/>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c r="AO149" s="558"/>
      <c r="AP149" s="558"/>
      <c r="AQ149" s="558"/>
    </row>
    <row r="150" spans="1:43" ht="30" customHeight="1" x14ac:dyDescent="0.15">
      <c r="A150" s="946" t="s">
        <v>660</v>
      </c>
      <c r="B150" s="946"/>
      <c r="C150" s="946"/>
      <c r="D150" s="946"/>
      <c r="E150" s="946"/>
      <c r="F150" s="946"/>
      <c r="G150" s="946"/>
      <c r="H150" s="946"/>
      <c r="I150" s="946"/>
      <c r="J150" s="946"/>
      <c r="K150" s="946"/>
      <c r="L150" s="946"/>
      <c r="M150" s="946"/>
      <c r="N150" s="946"/>
      <c r="O150" s="946"/>
      <c r="P150" s="946"/>
      <c r="Q150" s="946"/>
      <c r="R150" s="946"/>
      <c r="S150" s="946"/>
      <c r="T150" s="946"/>
      <c r="U150" s="946"/>
      <c r="V150" s="946"/>
      <c r="W150" s="946"/>
      <c r="X150" s="946"/>
      <c r="Y150" s="946"/>
      <c r="Z150" s="946"/>
      <c r="AA150" s="946"/>
      <c r="AB150" s="946"/>
      <c r="AC150" s="946"/>
      <c r="AD150" s="946"/>
      <c r="AE150" s="946"/>
      <c r="AF150" s="946"/>
      <c r="AG150" s="946"/>
      <c r="AH150" s="946"/>
      <c r="AI150" s="946"/>
      <c r="AJ150" s="946"/>
      <c r="AK150" s="946"/>
      <c r="AL150" s="946"/>
      <c r="AM150" s="946"/>
      <c r="AN150" s="946"/>
      <c r="AO150" s="946"/>
      <c r="AP150" s="946"/>
      <c r="AQ150" s="946"/>
    </row>
    <row r="151" spans="1:43" ht="30" customHeight="1" x14ac:dyDescent="0.15">
      <c r="A151" s="946"/>
      <c r="B151" s="946"/>
      <c r="C151" s="946"/>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6"/>
      <c r="AM151" s="946"/>
      <c r="AN151" s="946"/>
      <c r="AO151" s="946"/>
      <c r="AP151" s="946"/>
      <c r="AQ151" s="946"/>
    </row>
    <row r="152" spans="1:43" ht="30" customHeight="1" x14ac:dyDescent="0.15">
      <c r="A152" s="946"/>
      <c r="B152" s="946"/>
      <c r="C152" s="946"/>
      <c r="D152" s="946"/>
      <c r="E152" s="946"/>
      <c r="F152" s="946"/>
      <c r="G152" s="946"/>
      <c r="H152" s="946"/>
      <c r="I152" s="946"/>
      <c r="J152" s="946"/>
      <c r="K152" s="946"/>
      <c r="L152" s="946"/>
      <c r="M152" s="946"/>
      <c r="N152" s="946"/>
      <c r="O152" s="946"/>
      <c r="P152" s="946"/>
      <c r="Q152" s="946"/>
      <c r="R152" s="946"/>
      <c r="S152" s="946"/>
      <c r="T152" s="946"/>
      <c r="U152" s="946"/>
      <c r="V152" s="946"/>
      <c r="W152" s="946"/>
      <c r="X152" s="946"/>
      <c r="Y152" s="946"/>
      <c r="Z152" s="946"/>
      <c r="AA152" s="946"/>
      <c r="AB152" s="946"/>
      <c r="AC152" s="946"/>
      <c r="AD152" s="946"/>
      <c r="AE152" s="946"/>
      <c r="AF152" s="946"/>
      <c r="AG152" s="946"/>
      <c r="AH152" s="946"/>
      <c r="AI152" s="946"/>
      <c r="AJ152" s="946"/>
      <c r="AK152" s="946"/>
      <c r="AL152" s="946"/>
      <c r="AM152" s="946"/>
      <c r="AN152" s="946"/>
      <c r="AO152" s="946"/>
      <c r="AP152" s="946"/>
      <c r="AQ152" s="946"/>
    </row>
    <row r="153" spans="1:43" ht="30" customHeight="1" x14ac:dyDescent="0.15">
      <c r="A153" s="946"/>
      <c r="B153" s="946"/>
      <c r="C153" s="946"/>
      <c r="D153" s="946"/>
      <c r="E153" s="946"/>
      <c r="F153" s="946"/>
      <c r="G153" s="946"/>
      <c r="H153" s="946"/>
      <c r="I153" s="946"/>
      <c r="J153" s="946"/>
      <c r="K153" s="946"/>
      <c r="L153" s="946"/>
      <c r="M153" s="946"/>
      <c r="N153" s="946"/>
      <c r="O153" s="946"/>
      <c r="P153" s="946"/>
      <c r="Q153" s="946"/>
      <c r="R153" s="946"/>
      <c r="S153" s="946"/>
      <c r="T153" s="946"/>
      <c r="U153" s="946"/>
      <c r="V153" s="946"/>
      <c r="W153" s="946"/>
      <c r="X153" s="946"/>
      <c r="Y153" s="946"/>
      <c r="Z153" s="946"/>
      <c r="AA153" s="946"/>
      <c r="AB153" s="946"/>
      <c r="AC153" s="946"/>
      <c r="AD153" s="946"/>
      <c r="AE153" s="946"/>
      <c r="AF153" s="946"/>
      <c r="AG153" s="946"/>
      <c r="AH153" s="946"/>
      <c r="AI153" s="946"/>
      <c r="AJ153" s="946"/>
      <c r="AK153" s="946"/>
      <c r="AL153" s="946"/>
      <c r="AM153" s="946"/>
      <c r="AN153" s="946"/>
      <c r="AO153" s="946"/>
      <c r="AP153" s="946"/>
      <c r="AQ153" s="946"/>
    </row>
    <row r="154" spans="1:43" ht="30" customHeight="1" x14ac:dyDescent="0.15">
      <c r="A154" s="946"/>
      <c r="B154" s="946"/>
      <c r="C154" s="946"/>
      <c r="D154" s="946"/>
      <c r="E154" s="946"/>
      <c r="F154" s="946"/>
      <c r="G154" s="946"/>
      <c r="H154" s="946"/>
      <c r="I154" s="946"/>
      <c r="J154" s="946"/>
      <c r="K154" s="946"/>
      <c r="L154" s="946"/>
      <c r="M154" s="946"/>
      <c r="N154" s="946"/>
      <c r="O154" s="946"/>
      <c r="P154" s="946"/>
      <c r="Q154" s="946"/>
      <c r="R154" s="946"/>
      <c r="S154" s="946"/>
      <c r="T154" s="946"/>
      <c r="U154" s="946"/>
      <c r="V154" s="946"/>
      <c r="W154" s="946"/>
      <c r="X154" s="946"/>
      <c r="Y154" s="946"/>
      <c r="Z154" s="946"/>
      <c r="AA154" s="946"/>
      <c r="AB154" s="946"/>
      <c r="AC154" s="946"/>
      <c r="AD154" s="946"/>
      <c r="AE154" s="946"/>
      <c r="AF154" s="946"/>
      <c r="AG154" s="946"/>
      <c r="AH154" s="946"/>
      <c r="AI154" s="946"/>
      <c r="AJ154" s="946"/>
      <c r="AK154" s="946"/>
      <c r="AL154" s="946"/>
      <c r="AM154" s="946"/>
      <c r="AN154" s="946"/>
      <c r="AO154" s="946"/>
      <c r="AP154" s="946"/>
      <c r="AQ154" s="946"/>
    </row>
    <row r="155" spans="1:43" ht="30" customHeight="1" x14ac:dyDescent="0.15">
      <c r="A155" s="623"/>
      <c r="B155" s="623"/>
      <c r="C155" s="623"/>
      <c r="D155" s="630"/>
      <c r="E155" s="630"/>
      <c r="F155" s="631"/>
      <c r="G155" s="631"/>
      <c r="H155" s="623"/>
      <c r="I155" s="623"/>
      <c r="J155" s="623"/>
      <c r="K155" s="623"/>
      <c r="L155" s="623"/>
      <c r="M155" s="623"/>
      <c r="N155" s="623"/>
      <c r="O155" s="623"/>
      <c r="P155" s="623"/>
      <c r="Q155" s="623"/>
      <c r="R155" s="623"/>
      <c r="S155" s="623"/>
      <c r="T155" s="623"/>
      <c r="U155" s="623"/>
      <c r="V155" s="623"/>
      <c r="W155" s="623"/>
      <c r="X155" s="623"/>
      <c r="Y155" s="623"/>
      <c r="Z155" s="623"/>
      <c r="AA155" s="623"/>
      <c r="AB155" s="623"/>
      <c r="AC155" s="623"/>
      <c r="AD155" s="623"/>
      <c r="AE155" s="623"/>
      <c r="AF155" s="623"/>
      <c r="AG155" s="623"/>
      <c r="AH155" s="623"/>
      <c r="AI155" s="623"/>
      <c r="AJ155" s="623"/>
      <c r="AK155" s="623"/>
      <c r="AL155" s="623"/>
      <c r="AM155" s="623"/>
      <c r="AN155" s="623"/>
      <c r="AO155" s="623"/>
      <c r="AP155" s="623"/>
      <c r="AQ155" s="623"/>
    </row>
    <row r="156" spans="1:43" ht="30" customHeight="1" x14ac:dyDescent="0.15">
      <c r="A156" s="947" t="s">
        <v>661</v>
      </c>
      <c r="B156" s="947"/>
      <c r="C156" s="947"/>
      <c r="D156" s="947"/>
      <c r="E156" s="947"/>
      <c r="F156" s="947"/>
      <c r="G156" s="947"/>
      <c r="H156" s="947"/>
      <c r="I156" s="947"/>
      <c r="J156" s="947"/>
      <c r="K156" s="947"/>
      <c r="L156" s="947"/>
      <c r="M156" s="947"/>
      <c r="N156" s="947"/>
      <c r="O156" s="947"/>
      <c r="P156" s="947"/>
      <c r="Q156" s="947"/>
      <c r="R156" s="947"/>
      <c r="S156" s="947"/>
      <c r="T156" s="947"/>
      <c r="U156" s="947"/>
      <c r="V156" s="947"/>
      <c r="W156" s="947"/>
      <c r="X156" s="947"/>
      <c r="Y156" s="947"/>
      <c r="Z156" s="947"/>
      <c r="AA156" s="947"/>
      <c r="AB156" s="947"/>
      <c r="AC156" s="947"/>
      <c r="AD156" s="947"/>
      <c r="AE156" s="947"/>
      <c r="AF156" s="947"/>
      <c r="AG156" s="947"/>
      <c r="AH156" s="947"/>
      <c r="AI156" s="947"/>
      <c r="AJ156" s="947"/>
      <c r="AK156" s="947"/>
      <c r="AL156" s="947"/>
      <c r="AM156" s="947"/>
      <c r="AN156" s="947"/>
      <c r="AO156" s="947"/>
      <c r="AP156" s="947"/>
      <c r="AQ156" s="947"/>
    </row>
    <row r="157" spans="1:43" ht="30" customHeight="1" x14ac:dyDescent="0.15">
      <c r="A157" s="947"/>
      <c r="B157" s="947"/>
      <c r="C157" s="947"/>
      <c r="D157" s="947"/>
      <c r="E157" s="947"/>
      <c r="F157" s="947"/>
      <c r="G157" s="947"/>
      <c r="H157" s="947"/>
      <c r="I157" s="947"/>
      <c r="J157" s="947"/>
      <c r="K157" s="947"/>
      <c r="L157" s="947"/>
      <c r="M157" s="947"/>
      <c r="N157" s="947"/>
      <c r="O157" s="947"/>
      <c r="P157" s="947"/>
      <c r="Q157" s="947"/>
      <c r="R157" s="947"/>
      <c r="S157" s="947"/>
      <c r="T157" s="947"/>
      <c r="U157" s="947"/>
      <c r="V157" s="947"/>
      <c r="W157" s="947"/>
      <c r="X157" s="947"/>
      <c r="Y157" s="947"/>
      <c r="Z157" s="947"/>
      <c r="AA157" s="947"/>
      <c r="AB157" s="947"/>
      <c r="AC157" s="947"/>
      <c r="AD157" s="947"/>
      <c r="AE157" s="947"/>
      <c r="AF157" s="947"/>
      <c r="AG157" s="947"/>
      <c r="AH157" s="947"/>
      <c r="AI157" s="947"/>
      <c r="AJ157" s="947"/>
      <c r="AK157" s="947"/>
      <c r="AL157" s="947"/>
      <c r="AM157" s="947"/>
      <c r="AN157" s="947"/>
      <c r="AO157" s="947"/>
      <c r="AP157" s="947"/>
      <c r="AQ157" s="947"/>
    </row>
    <row r="158" spans="1:43" ht="30" customHeight="1" x14ac:dyDescent="0.15">
      <c r="A158" s="946" t="s">
        <v>662</v>
      </c>
      <c r="B158" s="946"/>
      <c r="C158" s="946"/>
      <c r="D158" s="946"/>
      <c r="E158" s="946"/>
      <c r="F158" s="946"/>
      <c r="G158" s="946"/>
      <c r="H158" s="946"/>
      <c r="I158" s="946"/>
      <c r="J158" s="946"/>
      <c r="K158" s="946"/>
      <c r="L158" s="946"/>
      <c r="M158" s="946"/>
      <c r="N158" s="946"/>
      <c r="O158" s="946"/>
      <c r="P158" s="946"/>
      <c r="Q158" s="946"/>
      <c r="R158" s="946"/>
      <c r="S158" s="946"/>
      <c r="T158" s="946"/>
      <c r="U158" s="946"/>
      <c r="V158" s="946"/>
      <c r="W158" s="946"/>
      <c r="X158" s="946"/>
      <c r="Y158" s="946"/>
      <c r="Z158" s="946"/>
      <c r="AA158" s="946"/>
      <c r="AB158" s="946"/>
      <c r="AC158" s="946"/>
      <c r="AD158" s="946"/>
      <c r="AE158" s="946"/>
      <c r="AF158" s="946"/>
      <c r="AG158" s="946"/>
      <c r="AH158" s="946"/>
      <c r="AI158" s="946"/>
      <c r="AJ158" s="946"/>
      <c r="AK158" s="946"/>
      <c r="AL158" s="946"/>
      <c r="AM158" s="946"/>
      <c r="AN158" s="946"/>
      <c r="AO158" s="946"/>
      <c r="AP158" s="946"/>
      <c r="AQ158" s="946"/>
    </row>
    <row r="159" spans="1:43" ht="30" customHeight="1" x14ac:dyDescent="0.15">
      <c r="A159" s="946"/>
      <c r="B159" s="946"/>
      <c r="C159" s="946"/>
      <c r="D159" s="946"/>
      <c r="E159" s="946"/>
      <c r="F159" s="946"/>
      <c r="G159" s="946"/>
      <c r="H159" s="946"/>
      <c r="I159" s="946"/>
      <c r="J159" s="946"/>
      <c r="K159" s="946"/>
      <c r="L159" s="946"/>
      <c r="M159" s="946"/>
      <c r="N159" s="946"/>
      <c r="O159" s="946"/>
      <c r="P159" s="946"/>
      <c r="Q159" s="946"/>
      <c r="R159" s="946"/>
      <c r="S159" s="946"/>
      <c r="T159" s="946"/>
      <c r="U159" s="946"/>
      <c r="V159" s="946"/>
      <c r="W159" s="946"/>
      <c r="X159" s="946"/>
      <c r="Y159" s="946"/>
      <c r="Z159" s="946"/>
      <c r="AA159" s="946"/>
      <c r="AB159" s="946"/>
      <c r="AC159" s="946"/>
      <c r="AD159" s="946"/>
      <c r="AE159" s="946"/>
      <c r="AF159" s="946"/>
      <c r="AG159" s="946"/>
      <c r="AH159" s="946"/>
      <c r="AI159" s="946"/>
      <c r="AJ159" s="946"/>
      <c r="AK159" s="946"/>
      <c r="AL159" s="946"/>
      <c r="AM159" s="946"/>
      <c r="AN159" s="946"/>
      <c r="AO159" s="946"/>
      <c r="AP159" s="946"/>
      <c r="AQ159" s="946"/>
    </row>
    <row r="160" spans="1:43" ht="30" customHeight="1" x14ac:dyDescent="0.15">
      <c r="A160" s="946"/>
      <c r="B160" s="946"/>
      <c r="C160" s="946"/>
      <c r="D160" s="946"/>
      <c r="E160" s="946"/>
      <c r="F160" s="946"/>
      <c r="G160" s="946"/>
      <c r="H160" s="946"/>
      <c r="I160" s="946"/>
      <c r="J160" s="946"/>
      <c r="K160" s="946"/>
      <c r="L160" s="946"/>
      <c r="M160" s="946"/>
      <c r="N160" s="946"/>
      <c r="O160" s="946"/>
      <c r="P160" s="946"/>
      <c r="Q160" s="946"/>
      <c r="R160" s="946"/>
      <c r="S160" s="946"/>
      <c r="T160" s="946"/>
      <c r="U160" s="946"/>
      <c r="V160" s="946"/>
      <c r="W160" s="946"/>
      <c r="X160" s="946"/>
      <c r="Y160" s="946"/>
      <c r="Z160" s="946"/>
      <c r="AA160" s="946"/>
      <c r="AB160" s="946"/>
      <c r="AC160" s="946"/>
      <c r="AD160" s="946"/>
      <c r="AE160" s="946"/>
      <c r="AF160" s="946"/>
      <c r="AG160" s="946"/>
      <c r="AH160" s="946"/>
      <c r="AI160" s="946"/>
      <c r="AJ160" s="946"/>
      <c r="AK160" s="946"/>
      <c r="AL160" s="946"/>
      <c r="AM160" s="946"/>
      <c r="AN160" s="946"/>
      <c r="AO160" s="946"/>
      <c r="AP160" s="946"/>
      <c r="AQ160" s="946"/>
    </row>
    <row r="161" spans="1:43" ht="30" customHeight="1" x14ac:dyDescent="0.15">
      <c r="A161" s="946"/>
      <c r="B161" s="946"/>
      <c r="C161" s="946"/>
      <c r="D161" s="946"/>
      <c r="E161" s="946"/>
      <c r="F161" s="946"/>
      <c r="G161" s="946"/>
      <c r="H161" s="946"/>
      <c r="I161" s="946"/>
      <c r="J161" s="946"/>
      <c r="K161" s="946"/>
      <c r="L161" s="946"/>
      <c r="M161" s="946"/>
      <c r="N161" s="946"/>
      <c r="O161" s="946"/>
      <c r="P161" s="946"/>
      <c r="Q161" s="946"/>
      <c r="R161" s="946"/>
      <c r="S161" s="946"/>
      <c r="T161" s="946"/>
      <c r="U161" s="946"/>
      <c r="V161" s="946"/>
      <c r="W161" s="946"/>
      <c r="X161" s="946"/>
      <c r="Y161" s="946"/>
      <c r="Z161" s="946"/>
      <c r="AA161" s="946"/>
      <c r="AB161" s="946"/>
      <c r="AC161" s="946"/>
      <c r="AD161" s="946"/>
      <c r="AE161" s="946"/>
      <c r="AF161" s="946"/>
      <c r="AG161" s="946"/>
      <c r="AH161" s="946"/>
      <c r="AI161" s="946"/>
      <c r="AJ161" s="946"/>
      <c r="AK161" s="946"/>
      <c r="AL161" s="946"/>
      <c r="AM161" s="946"/>
      <c r="AN161" s="946"/>
      <c r="AO161" s="946"/>
      <c r="AP161" s="946"/>
      <c r="AQ161" s="946"/>
    </row>
    <row r="162" spans="1:43" ht="30" customHeight="1" x14ac:dyDescent="0.15">
      <c r="A162" s="623" t="s">
        <v>663</v>
      </c>
      <c r="B162" s="623"/>
      <c r="C162" s="623"/>
      <c r="D162" s="630"/>
      <c r="E162" s="630"/>
      <c r="F162" s="631"/>
      <c r="G162" s="631"/>
      <c r="H162" s="623"/>
      <c r="I162" s="623"/>
      <c r="J162" s="623"/>
      <c r="K162" s="623"/>
      <c r="L162" s="623"/>
      <c r="M162" s="623"/>
      <c r="N162" s="623"/>
      <c r="O162" s="623"/>
      <c r="P162" s="623"/>
      <c r="Q162" s="623"/>
      <c r="R162" s="623"/>
      <c r="S162" s="623"/>
      <c r="T162" s="623"/>
      <c r="U162" s="623"/>
      <c r="V162" s="623"/>
      <c r="W162" s="623"/>
      <c r="X162" s="623"/>
      <c r="Y162" s="623"/>
      <c r="Z162" s="623"/>
      <c r="AA162" s="623"/>
      <c r="AB162" s="623"/>
      <c r="AC162" s="623"/>
      <c r="AD162" s="623"/>
      <c r="AE162" s="623"/>
      <c r="AF162" s="623"/>
      <c r="AG162" s="623"/>
      <c r="AH162" s="623"/>
      <c r="AI162" s="623"/>
      <c r="AJ162" s="623"/>
      <c r="AK162" s="623"/>
      <c r="AL162" s="623"/>
      <c r="AM162" s="623"/>
      <c r="AN162" s="623"/>
      <c r="AO162" s="623"/>
      <c r="AP162" s="623"/>
      <c r="AQ162" s="623"/>
    </row>
    <row r="163" spans="1:43" ht="30" customHeight="1" x14ac:dyDescent="0.15">
      <c r="A163" s="946" t="s">
        <v>664</v>
      </c>
      <c r="B163" s="946"/>
      <c r="C163" s="946"/>
      <c r="D163" s="946"/>
      <c r="E163" s="946"/>
      <c r="F163" s="946"/>
      <c r="G163" s="946"/>
      <c r="H163" s="946"/>
      <c r="I163" s="946"/>
      <c r="J163" s="946"/>
      <c r="K163" s="946"/>
      <c r="L163" s="946"/>
      <c r="M163" s="946"/>
      <c r="N163" s="946"/>
      <c r="O163" s="946"/>
      <c r="P163" s="946"/>
      <c r="Q163" s="946"/>
      <c r="R163" s="946"/>
      <c r="S163" s="946"/>
      <c r="T163" s="946"/>
      <c r="U163" s="946"/>
      <c r="V163" s="946"/>
      <c r="W163" s="946"/>
      <c r="X163" s="946"/>
      <c r="Y163" s="946"/>
      <c r="Z163" s="946"/>
      <c r="AA163" s="946"/>
      <c r="AB163" s="946"/>
      <c r="AC163" s="946"/>
      <c r="AD163" s="946"/>
      <c r="AE163" s="946"/>
      <c r="AF163" s="946"/>
      <c r="AG163" s="946"/>
      <c r="AH163" s="946"/>
      <c r="AI163" s="946"/>
      <c r="AJ163" s="946"/>
      <c r="AK163" s="946"/>
      <c r="AL163" s="946"/>
      <c r="AM163" s="946"/>
      <c r="AN163" s="946"/>
      <c r="AO163" s="946"/>
      <c r="AP163" s="946"/>
      <c r="AQ163" s="946"/>
    </row>
    <row r="164" spans="1:43" ht="30" customHeight="1" x14ac:dyDescent="0.15">
      <c r="A164" s="946"/>
      <c r="B164" s="946"/>
      <c r="C164" s="946"/>
      <c r="D164" s="946"/>
      <c r="E164" s="946"/>
      <c r="F164" s="946"/>
      <c r="G164" s="946"/>
      <c r="H164" s="946"/>
      <c r="I164" s="946"/>
      <c r="J164" s="946"/>
      <c r="K164" s="946"/>
      <c r="L164" s="946"/>
      <c r="M164" s="946"/>
      <c r="N164" s="946"/>
      <c r="O164" s="946"/>
      <c r="P164" s="946"/>
      <c r="Q164" s="946"/>
      <c r="R164" s="946"/>
      <c r="S164" s="946"/>
      <c r="T164" s="946"/>
      <c r="U164" s="946"/>
      <c r="V164" s="946"/>
      <c r="W164" s="946"/>
      <c r="X164" s="946"/>
      <c r="Y164" s="946"/>
      <c r="Z164" s="946"/>
      <c r="AA164" s="946"/>
      <c r="AB164" s="946"/>
      <c r="AC164" s="946"/>
      <c r="AD164" s="946"/>
      <c r="AE164" s="946"/>
      <c r="AF164" s="946"/>
      <c r="AG164" s="946"/>
      <c r="AH164" s="946"/>
      <c r="AI164" s="946"/>
      <c r="AJ164" s="946"/>
      <c r="AK164" s="946"/>
      <c r="AL164" s="946"/>
      <c r="AM164" s="946"/>
      <c r="AN164" s="946"/>
      <c r="AO164" s="946"/>
      <c r="AP164" s="946"/>
      <c r="AQ164" s="946"/>
    </row>
    <row r="165" spans="1:43" ht="30" customHeight="1" x14ac:dyDescent="0.15">
      <c r="A165" s="946"/>
      <c r="B165" s="946"/>
      <c r="C165" s="946"/>
      <c r="D165" s="946"/>
      <c r="E165" s="946"/>
      <c r="F165" s="946"/>
      <c r="G165" s="946"/>
      <c r="H165" s="946"/>
      <c r="I165" s="946"/>
      <c r="J165" s="946"/>
      <c r="K165" s="946"/>
      <c r="L165" s="946"/>
      <c r="M165" s="946"/>
      <c r="N165" s="946"/>
      <c r="O165" s="946"/>
      <c r="P165" s="946"/>
      <c r="Q165" s="946"/>
      <c r="R165" s="946"/>
      <c r="S165" s="946"/>
      <c r="T165" s="946"/>
      <c r="U165" s="946"/>
      <c r="V165" s="946"/>
      <c r="W165" s="946"/>
      <c r="X165" s="946"/>
      <c r="Y165" s="946"/>
      <c r="Z165" s="946"/>
      <c r="AA165" s="946"/>
      <c r="AB165" s="946"/>
      <c r="AC165" s="946"/>
      <c r="AD165" s="946"/>
      <c r="AE165" s="946"/>
      <c r="AF165" s="946"/>
      <c r="AG165" s="946"/>
      <c r="AH165" s="946"/>
      <c r="AI165" s="946"/>
      <c r="AJ165" s="946"/>
      <c r="AK165" s="946"/>
      <c r="AL165" s="946"/>
      <c r="AM165" s="946"/>
      <c r="AN165" s="946"/>
      <c r="AO165" s="946"/>
      <c r="AP165" s="946"/>
      <c r="AQ165" s="946"/>
    </row>
    <row r="166" spans="1:43" ht="30" customHeight="1" x14ac:dyDescent="0.15">
      <c r="A166" s="946"/>
      <c r="B166" s="946"/>
      <c r="C166" s="946"/>
      <c r="D166" s="946"/>
      <c r="E166" s="946"/>
      <c r="F166" s="946"/>
      <c r="G166" s="946"/>
      <c r="H166" s="946"/>
      <c r="I166" s="946"/>
      <c r="J166" s="946"/>
      <c r="K166" s="946"/>
      <c r="L166" s="946"/>
      <c r="M166" s="946"/>
      <c r="N166" s="946"/>
      <c r="O166" s="946"/>
      <c r="P166" s="946"/>
      <c r="Q166" s="946"/>
      <c r="R166" s="946"/>
      <c r="S166" s="946"/>
      <c r="T166" s="946"/>
      <c r="U166" s="946"/>
      <c r="V166" s="946"/>
      <c r="W166" s="946"/>
      <c r="X166" s="946"/>
      <c r="Y166" s="946"/>
      <c r="Z166" s="946"/>
      <c r="AA166" s="946"/>
      <c r="AB166" s="946"/>
      <c r="AC166" s="946"/>
      <c r="AD166" s="946"/>
      <c r="AE166" s="946"/>
      <c r="AF166" s="946"/>
      <c r="AG166" s="946"/>
      <c r="AH166" s="946"/>
      <c r="AI166" s="946"/>
      <c r="AJ166" s="946"/>
      <c r="AK166" s="946"/>
      <c r="AL166" s="946"/>
      <c r="AM166" s="946"/>
      <c r="AN166" s="946"/>
      <c r="AO166" s="946"/>
      <c r="AP166" s="946"/>
      <c r="AQ166" s="946"/>
    </row>
    <row r="167" spans="1:43" ht="30" customHeight="1" x14ac:dyDescent="0.15">
      <c r="A167" s="691"/>
      <c r="B167" s="691"/>
      <c r="C167" s="691"/>
      <c r="D167" s="691"/>
      <c r="E167" s="691"/>
      <c r="F167" s="691"/>
      <c r="G167" s="691"/>
      <c r="H167" s="691"/>
      <c r="I167" s="691"/>
      <c r="J167" s="691"/>
      <c r="K167" s="691"/>
      <c r="L167" s="691"/>
      <c r="M167" s="691"/>
      <c r="N167" s="691"/>
      <c r="O167" s="691"/>
      <c r="P167" s="691"/>
      <c r="Q167" s="691"/>
      <c r="R167" s="691"/>
      <c r="S167" s="691"/>
      <c r="T167" s="691"/>
      <c r="U167" s="691"/>
      <c r="V167" s="691"/>
      <c r="W167" s="691"/>
      <c r="X167" s="691"/>
      <c r="Y167" s="691"/>
      <c r="Z167" s="691"/>
      <c r="AA167" s="691"/>
      <c r="AB167" s="691"/>
      <c r="AC167" s="691"/>
      <c r="AD167" s="691"/>
      <c r="AE167" s="691"/>
      <c r="AF167" s="691"/>
      <c r="AG167" s="691"/>
      <c r="AH167" s="691"/>
      <c r="AI167" s="691"/>
      <c r="AJ167" s="691"/>
      <c r="AK167" s="691"/>
      <c r="AL167" s="691"/>
      <c r="AM167" s="691"/>
      <c r="AN167" s="691"/>
      <c r="AO167" s="691"/>
      <c r="AP167" s="691"/>
      <c r="AQ167" s="691"/>
    </row>
    <row r="168" spans="1:43" ht="30" customHeight="1" x14ac:dyDescent="0.15">
      <c r="A168" s="946" t="s">
        <v>665</v>
      </c>
      <c r="B168" s="946"/>
      <c r="C168" s="946"/>
      <c r="D168" s="946"/>
      <c r="E168" s="946"/>
      <c r="F168" s="946"/>
      <c r="G168" s="946"/>
      <c r="H168" s="946"/>
      <c r="I168" s="946"/>
      <c r="J168" s="946"/>
      <c r="K168" s="946"/>
      <c r="L168" s="946"/>
      <c r="M168" s="946"/>
      <c r="N168" s="946"/>
      <c r="O168" s="946"/>
      <c r="P168" s="946"/>
      <c r="Q168" s="946"/>
      <c r="R168" s="946"/>
      <c r="S168" s="946"/>
      <c r="T168" s="946"/>
      <c r="U168" s="946"/>
      <c r="V168" s="946"/>
      <c r="W168" s="946"/>
      <c r="X168" s="946"/>
      <c r="Y168" s="946"/>
      <c r="Z168" s="946"/>
      <c r="AA168" s="946"/>
      <c r="AB168" s="946"/>
      <c r="AC168" s="946"/>
      <c r="AD168" s="946"/>
      <c r="AE168" s="946"/>
      <c r="AF168" s="946"/>
      <c r="AG168" s="946"/>
      <c r="AH168" s="946"/>
      <c r="AI168" s="946"/>
      <c r="AJ168" s="946"/>
      <c r="AK168" s="946"/>
      <c r="AL168" s="946"/>
      <c r="AM168" s="946"/>
      <c r="AN168" s="946"/>
      <c r="AO168" s="946"/>
      <c r="AP168" s="946"/>
      <c r="AQ168" s="946"/>
    </row>
    <row r="169" spans="1:43" ht="30" customHeight="1" x14ac:dyDescent="0.15">
      <c r="A169" s="946"/>
      <c r="B169" s="946"/>
      <c r="C169" s="946"/>
      <c r="D169" s="946"/>
      <c r="E169" s="946"/>
      <c r="F169" s="946"/>
      <c r="G169" s="946"/>
      <c r="H169" s="946"/>
      <c r="I169" s="946"/>
      <c r="J169" s="946"/>
      <c r="K169" s="946"/>
      <c r="L169" s="946"/>
      <c r="M169" s="946"/>
      <c r="N169" s="946"/>
      <c r="O169" s="946"/>
      <c r="P169" s="946"/>
      <c r="Q169" s="946"/>
      <c r="R169" s="946"/>
      <c r="S169" s="946"/>
      <c r="T169" s="946"/>
      <c r="U169" s="946"/>
      <c r="V169" s="946"/>
      <c r="W169" s="946"/>
      <c r="X169" s="946"/>
      <c r="Y169" s="946"/>
      <c r="Z169" s="946"/>
      <c r="AA169" s="946"/>
      <c r="AB169" s="946"/>
      <c r="AC169" s="946"/>
      <c r="AD169" s="946"/>
      <c r="AE169" s="946"/>
      <c r="AF169" s="946"/>
      <c r="AG169" s="946"/>
      <c r="AH169" s="946"/>
      <c r="AI169" s="946"/>
      <c r="AJ169" s="946"/>
      <c r="AK169" s="946"/>
      <c r="AL169" s="946"/>
      <c r="AM169" s="946"/>
      <c r="AN169" s="946"/>
      <c r="AO169" s="946"/>
      <c r="AP169" s="946"/>
      <c r="AQ169" s="946"/>
    </row>
    <row r="170" spans="1:43" ht="30" customHeight="1" x14ac:dyDescent="0.15">
      <c r="A170" s="946"/>
      <c r="B170" s="946"/>
      <c r="C170" s="946"/>
      <c r="D170" s="946"/>
      <c r="E170" s="946"/>
      <c r="F170" s="946"/>
      <c r="G170" s="946"/>
      <c r="H170" s="946"/>
      <c r="I170" s="946"/>
      <c r="J170" s="946"/>
      <c r="K170" s="946"/>
      <c r="L170" s="946"/>
      <c r="M170" s="946"/>
      <c r="N170" s="946"/>
      <c r="O170" s="946"/>
      <c r="P170" s="946"/>
      <c r="Q170" s="946"/>
      <c r="R170" s="946"/>
      <c r="S170" s="946"/>
      <c r="T170" s="946"/>
      <c r="U170" s="946"/>
      <c r="V170" s="946"/>
      <c r="W170" s="946"/>
      <c r="X170" s="946"/>
      <c r="Y170" s="946"/>
      <c r="Z170" s="946"/>
      <c r="AA170" s="946"/>
      <c r="AB170" s="946"/>
      <c r="AC170" s="946"/>
      <c r="AD170" s="946"/>
      <c r="AE170" s="946"/>
      <c r="AF170" s="946"/>
      <c r="AG170" s="946"/>
      <c r="AH170" s="946"/>
      <c r="AI170" s="946"/>
      <c r="AJ170" s="946"/>
      <c r="AK170" s="946"/>
      <c r="AL170" s="946"/>
      <c r="AM170" s="946"/>
      <c r="AN170" s="946"/>
      <c r="AO170" s="946"/>
      <c r="AP170" s="946"/>
      <c r="AQ170" s="946"/>
    </row>
    <row r="171" spans="1:43" ht="30" customHeight="1" x14ac:dyDescent="0.15">
      <c r="A171" s="946"/>
      <c r="B171" s="946"/>
      <c r="C171" s="946"/>
      <c r="D171" s="946"/>
      <c r="E171" s="946"/>
      <c r="F171" s="946"/>
      <c r="G171" s="946"/>
      <c r="H171" s="946"/>
      <c r="I171" s="946"/>
      <c r="J171" s="946"/>
      <c r="K171" s="946"/>
      <c r="L171" s="946"/>
      <c r="M171" s="946"/>
      <c r="N171" s="946"/>
      <c r="O171" s="946"/>
      <c r="P171" s="946"/>
      <c r="Q171" s="946"/>
      <c r="R171" s="946"/>
      <c r="S171" s="946"/>
      <c r="T171" s="946"/>
      <c r="U171" s="946"/>
      <c r="V171" s="946"/>
      <c r="W171" s="946"/>
      <c r="X171" s="946"/>
      <c r="Y171" s="946"/>
      <c r="Z171" s="946"/>
      <c r="AA171" s="946"/>
      <c r="AB171" s="946"/>
      <c r="AC171" s="946"/>
      <c r="AD171" s="946"/>
      <c r="AE171" s="946"/>
      <c r="AF171" s="946"/>
      <c r="AG171" s="946"/>
      <c r="AH171" s="946"/>
      <c r="AI171" s="946"/>
      <c r="AJ171" s="946"/>
      <c r="AK171" s="946"/>
      <c r="AL171" s="946"/>
      <c r="AM171" s="946"/>
      <c r="AN171" s="946"/>
      <c r="AO171" s="946"/>
      <c r="AP171" s="946"/>
      <c r="AQ171" s="946"/>
    </row>
    <row r="172" spans="1:43" ht="30" customHeight="1" x14ac:dyDescent="0.15">
      <c r="A172" s="623"/>
      <c r="B172" s="623"/>
      <c r="C172" s="623"/>
      <c r="D172" s="630"/>
      <c r="E172" s="630"/>
      <c r="F172" s="631"/>
      <c r="G172" s="631"/>
      <c r="H172" s="623"/>
      <c r="I172" s="623"/>
      <c r="J172" s="623"/>
      <c r="K172" s="62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row>
    <row r="173" spans="1:43" ht="30" customHeight="1" x14ac:dyDescent="0.15">
      <c r="A173" s="946" t="s">
        <v>666</v>
      </c>
      <c r="B173" s="946"/>
      <c r="C173" s="946"/>
      <c r="D173" s="946"/>
      <c r="E173" s="946"/>
      <c r="F173" s="946"/>
      <c r="G173" s="946"/>
      <c r="H173" s="946"/>
      <c r="I173" s="946"/>
      <c r="J173" s="946"/>
      <c r="K173" s="946"/>
      <c r="L173" s="946"/>
      <c r="M173" s="946"/>
      <c r="N173" s="946"/>
      <c r="O173" s="946"/>
      <c r="P173" s="946"/>
      <c r="Q173" s="946"/>
      <c r="R173" s="946"/>
      <c r="S173" s="946"/>
      <c r="T173" s="946"/>
      <c r="U173" s="946"/>
      <c r="V173" s="946"/>
      <c r="W173" s="946"/>
      <c r="X173" s="946"/>
      <c r="Y173" s="946"/>
      <c r="Z173" s="946"/>
      <c r="AA173" s="946"/>
      <c r="AB173" s="946"/>
      <c r="AC173" s="946"/>
      <c r="AD173" s="946"/>
      <c r="AE173" s="946"/>
      <c r="AF173" s="946"/>
      <c r="AG173" s="946"/>
      <c r="AH173" s="946"/>
      <c r="AI173" s="946"/>
      <c r="AJ173" s="946"/>
      <c r="AK173" s="946"/>
      <c r="AL173" s="946"/>
      <c r="AM173" s="946"/>
      <c r="AN173" s="946"/>
      <c r="AO173" s="946"/>
      <c r="AP173" s="946"/>
      <c r="AQ173" s="946"/>
    </row>
    <row r="174" spans="1:43" ht="30" customHeight="1" x14ac:dyDescent="0.15">
      <c r="A174" s="946"/>
      <c r="B174" s="946"/>
      <c r="C174" s="946"/>
      <c r="D174" s="946"/>
      <c r="E174" s="946"/>
      <c r="F174" s="946"/>
      <c r="G174" s="946"/>
      <c r="H174" s="946"/>
      <c r="I174" s="946"/>
      <c r="J174" s="946"/>
      <c r="K174" s="946"/>
      <c r="L174" s="946"/>
      <c r="M174" s="946"/>
      <c r="N174" s="946"/>
      <c r="O174" s="946"/>
      <c r="P174" s="946"/>
      <c r="Q174" s="946"/>
      <c r="R174" s="946"/>
      <c r="S174" s="946"/>
      <c r="T174" s="946"/>
      <c r="U174" s="946"/>
      <c r="V174" s="946"/>
      <c r="W174" s="946"/>
      <c r="X174" s="946"/>
      <c r="Y174" s="946"/>
      <c r="Z174" s="946"/>
      <c r="AA174" s="946"/>
      <c r="AB174" s="946"/>
      <c r="AC174" s="946"/>
      <c r="AD174" s="946"/>
      <c r="AE174" s="946"/>
      <c r="AF174" s="946"/>
      <c r="AG174" s="946"/>
      <c r="AH174" s="946"/>
      <c r="AI174" s="946"/>
      <c r="AJ174" s="946"/>
      <c r="AK174" s="946"/>
      <c r="AL174" s="946"/>
      <c r="AM174" s="946"/>
      <c r="AN174" s="946"/>
      <c r="AO174" s="946"/>
      <c r="AP174" s="946"/>
      <c r="AQ174" s="946"/>
    </row>
    <row r="175" spans="1:43" ht="30" customHeight="1" x14ac:dyDescent="0.15">
      <c r="A175" s="946"/>
      <c r="B175" s="946"/>
      <c r="C175" s="946"/>
      <c r="D175" s="946"/>
      <c r="E175" s="946"/>
      <c r="F175" s="946"/>
      <c r="G175" s="946"/>
      <c r="H175" s="946"/>
      <c r="I175" s="946"/>
      <c r="J175" s="946"/>
      <c r="K175" s="946"/>
      <c r="L175" s="946"/>
      <c r="M175" s="946"/>
      <c r="N175" s="946"/>
      <c r="O175" s="946"/>
      <c r="P175" s="946"/>
      <c r="Q175" s="946"/>
      <c r="R175" s="946"/>
      <c r="S175" s="946"/>
      <c r="T175" s="946"/>
      <c r="U175" s="946"/>
      <c r="V175" s="946"/>
      <c r="W175" s="946"/>
      <c r="X175" s="946"/>
      <c r="Y175" s="946"/>
      <c r="Z175" s="946"/>
      <c r="AA175" s="946"/>
      <c r="AB175" s="946"/>
      <c r="AC175" s="946"/>
      <c r="AD175" s="946"/>
      <c r="AE175" s="946"/>
      <c r="AF175" s="946"/>
      <c r="AG175" s="946"/>
      <c r="AH175" s="946"/>
      <c r="AI175" s="946"/>
      <c r="AJ175" s="946"/>
      <c r="AK175" s="946"/>
      <c r="AL175" s="946"/>
      <c r="AM175" s="946"/>
      <c r="AN175" s="946"/>
      <c r="AO175" s="946"/>
      <c r="AP175" s="946"/>
      <c r="AQ175" s="946"/>
    </row>
    <row r="176" spans="1:43" ht="30" customHeight="1" x14ac:dyDescent="0.15">
      <c r="A176" s="946"/>
      <c r="B176" s="946"/>
      <c r="C176" s="946"/>
      <c r="D176" s="946"/>
      <c r="E176" s="946"/>
      <c r="F176" s="946"/>
      <c r="G176" s="946"/>
      <c r="H176" s="946"/>
      <c r="I176" s="946"/>
      <c r="J176" s="946"/>
      <c r="K176" s="946"/>
      <c r="L176" s="946"/>
      <c r="M176" s="946"/>
      <c r="N176" s="946"/>
      <c r="O176" s="946"/>
      <c r="P176" s="946"/>
      <c r="Q176" s="946"/>
      <c r="R176" s="946"/>
      <c r="S176" s="946"/>
      <c r="T176" s="946"/>
      <c r="U176" s="946"/>
      <c r="V176" s="946"/>
      <c r="W176" s="946"/>
      <c r="X176" s="946"/>
      <c r="Y176" s="946"/>
      <c r="Z176" s="946"/>
      <c r="AA176" s="946"/>
      <c r="AB176" s="946"/>
      <c r="AC176" s="946"/>
      <c r="AD176" s="946"/>
      <c r="AE176" s="946"/>
      <c r="AF176" s="946"/>
      <c r="AG176" s="946"/>
      <c r="AH176" s="946"/>
      <c r="AI176" s="946"/>
      <c r="AJ176" s="946"/>
      <c r="AK176" s="946"/>
      <c r="AL176" s="946"/>
      <c r="AM176" s="946"/>
      <c r="AN176" s="946"/>
      <c r="AO176" s="946"/>
      <c r="AP176" s="946"/>
      <c r="AQ176" s="946"/>
    </row>
    <row r="177" spans="1:65" ht="30" customHeight="1" x14ac:dyDescent="0.15">
      <c r="A177" s="623"/>
      <c r="B177" s="623"/>
      <c r="C177" s="623"/>
      <c r="D177" s="630"/>
      <c r="E177" s="630"/>
      <c r="F177" s="631"/>
      <c r="G177" s="631"/>
      <c r="H177" s="623"/>
      <c r="I177" s="623"/>
      <c r="J177" s="623"/>
      <c r="K177" s="623"/>
      <c r="L177" s="623"/>
      <c r="M177" s="623"/>
      <c r="N177" s="623"/>
      <c r="O177" s="623"/>
      <c r="P177" s="623"/>
      <c r="Q177" s="623"/>
      <c r="R177" s="623"/>
      <c r="S177" s="623"/>
      <c r="T177" s="623"/>
      <c r="U177" s="623"/>
      <c r="V177" s="623"/>
      <c r="W177" s="623"/>
      <c r="X177" s="623"/>
      <c r="Y177" s="623"/>
      <c r="Z177" s="623"/>
      <c r="AA177" s="623"/>
      <c r="AB177" s="623"/>
      <c r="AC177" s="623"/>
      <c r="AD177" s="623"/>
      <c r="AE177" s="623"/>
      <c r="AF177" s="623"/>
      <c r="AG177" s="623"/>
      <c r="AH177" s="623"/>
      <c r="AI177" s="623"/>
      <c r="AJ177" s="623"/>
      <c r="AK177" s="623"/>
      <c r="AL177" s="623"/>
      <c r="AM177" s="623"/>
      <c r="AN177" s="623"/>
      <c r="AO177" s="623"/>
      <c r="AP177" s="623"/>
      <c r="AQ177" s="623"/>
    </row>
    <row r="178" spans="1:65" ht="30" customHeight="1" x14ac:dyDescent="0.15">
      <c r="A178" s="558"/>
      <c r="B178" s="558"/>
      <c r="C178" s="558"/>
      <c r="D178" s="564"/>
      <c r="E178" s="564"/>
      <c r="F178" s="565"/>
      <c r="G178" s="565"/>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623" t="s">
        <v>667</v>
      </c>
      <c r="AM178" s="558"/>
      <c r="AN178" s="558"/>
      <c r="AO178" s="558"/>
      <c r="AP178" s="558"/>
      <c r="AQ178" s="558"/>
    </row>
    <row r="179" spans="1:65" ht="30" customHeight="1" x14ac:dyDescent="0.15">
      <c r="A179" s="558"/>
      <c r="B179" s="558"/>
      <c r="C179" s="558"/>
      <c r="D179" s="564"/>
      <c r="E179" s="564"/>
      <c r="F179" s="565"/>
      <c r="G179" s="565"/>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623"/>
      <c r="AJ179" s="539"/>
      <c r="AK179" s="623"/>
      <c r="AL179" s="558"/>
      <c r="AM179" s="558"/>
      <c r="AN179" s="558"/>
      <c r="AO179" s="558"/>
      <c r="AP179" s="558"/>
      <c r="AQ179" s="558"/>
    </row>
    <row r="180" spans="1:65" ht="28.5" customHeight="1" x14ac:dyDescent="0.15">
      <c r="A180" s="941" t="s">
        <v>668</v>
      </c>
      <c r="B180" s="941"/>
      <c r="C180" s="941"/>
      <c r="D180" s="941"/>
      <c r="E180" s="602"/>
      <c r="F180" s="602"/>
      <c r="G180" s="602"/>
      <c r="H180" s="602"/>
      <c r="I180" s="602"/>
      <c r="J180" s="602"/>
      <c r="K180" s="602"/>
      <c r="L180" s="602"/>
      <c r="M180" s="602"/>
      <c r="N180" s="602"/>
      <c r="O180" s="602"/>
      <c r="P180" s="602"/>
      <c r="Q180" s="602"/>
      <c r="R180" s="602"/>
      <c r="S180" s="602"/>
      <c r="T180" s="602"/>
      <c r="U180" s="602"/>
      <c r="V180" s="602"/>
      <c r="W180" s="602"/>
      <c r="X180" s="602"/>
      <c r="Y180" s="539"/>
      <c r="Z180" s="539"/>
      <c r="AA180" s="539"/>
      <c r="AB180" s="539"/>
      <c r="AC180" s="539"/>
      <c r="AD180" s="539"/>
      <c r="AE180" s="539"/>
      <c r="AF180" s="539"/>
      <c r="AG180" s="539"/>
      <c r="AH180" s="539"/>
      <c r="AI180" s="539"/>
      <c r="AJ180" s="539"/>
      <c r="AK180" s="539"/>
      <c r="AL180" s="539"/>
      <c r="AM180" s="539"/>
      <c r="AN180" s="539"/>
      <c r="AO180" s="539"/>
      <c r="AP180" s="539"/>
      <c r="AQ180" s="539"/>
      <c r="AR180" s="602"/>
      <c r="AS180" s="602"/>
      <c r="AT180" s="602"/>
      <c r="AU180" s="602"/>
      <c r="AV180" s="602"/>
      <c r="AW180" s="602"/>
      <c r="AX180" s="602"/>
      <c r="AY180" s="602"/>
      <c r="AZ180" s="602"/>
      <c r="BA180" s="602"/>
      <c r="BB180" s="602"/>
      <c r="BC180" s="602"/>
      <c r="BD180" s="602"/>
      <c r="BE180" s="602"/>
      <c r="BF180" s="602"/>
      <c r="BG180" s="602"/>
      <c r="BH180" s="602"/>
      <c r="BI180" s="602"/>
      <c r="BJ180" s="602"/>
      <c r="BK180" s="602"/>
      <c r="BL180" s="602"/>
      <c r="BM180" s="602"/>
    </row>
    <row r="181" spans="1:65" ht="28.5" customHeight="1" x14ac:dyDescent="0.15">
      <c r="A181" s="543"/>
      <c r="B181" s="544"/>
      <c r="C181" s="544"/>
      <c r="D181" s="545"/>
      <c r="E181" s="545"/>
      <c r="F181" s="546"/>
      <c r="G181" s="546"/>
      <c r="H181" s="544"/>
      <c r="I181" s="539"/>
      <c r="J181" s="539"/>
      <c r="K181" s="539"/>
      <c r="L181" s="539"/>
      <c r="M181" s="539"/>
      <c r="N181" s="539"/>
      <c r="O181" s="539"/>
      <c r="P181" s="539"/>
      <c r="Q181" s="539"/>
      <c r="R181" s="539"/>
      <c r="S181" s="539"/>
      <c r="T181" s="539"/>
      <c r="U181" s="539"/>
      <c r="V181" s="539"/>
      <c r="W181" s="539"/>
      <c r="X181" s="539"/>
      <c r="Y181" s="539"/>
      <c r="Z181" s="539"/>
      <c r="AA181" s="539"/>
      <c r="AB181" s="539"/>
      <c r="AC181" s="539"/>
      <c r="AD181" s="539"/>
      <c r="AE181" s="539"/>
      <c r="AF181" s="539"/>
      <c r="AG181" s="539"/>
      <c r="AH181" s="539"/>
      <c r="AI181" s="558"/>
      <c r="AJ181" s="539" t="s">
        <v>669</v>
      </c>
      <c r="AK181" s="942" t="s">
        <v>670</v>
      </c>
      <c r="AL181" s="942"/>
      <c r="AM181" s="585" t="s">
        <v>671</v>
      </c>
      <c r="AN181" s="942" t="s">
        <v>670</v>
      </c>
      <c r="AO181" s="942"/>
      <c r="AP181" s="539" t="s">
        <v>605</v>
      </c>
      <c r="AQ181" s="539" t="s">
        <v>606</v>
      </c>
    </row>
    <row r="182" spans="1:65" ht="28.5" customHeight="1" x14ac:dyDescent="0.15">
      <c r="A182" s="558"/>
      <c r="B182" s="558"/>
      <c r="C182" s="558"/>
      <c r="D182" s="564"/>
      <c r="E182" s="564"/>
      <c r="F182" s="565"/>
      <c r="G182" s="565"/>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row>
    <row r="183" spans="1:65" ht="30" customHeight="1" x14ac:dyDescent="0.15">
      <c r="A183" s="551" t="s">
        <v>672</v>
      </c>
      <c r="B183" s="552"/>
      <c r="C183" s="552"/>
      <c r="D183" s="552"/>
      <c r="E183" s="552"/>
      <c r="F183" s="552"/>
      <c r="G183" s="552"/>
      <c r="H183" s="552"/>
      <c r="I183" s="553"/>
      <c r="J183" s="539"/>
      <c r="K183" s="539"/>
      <c r="L183" s="539"/>
      <c r="M183" s="539"/>
      <c r="N183" s="539"/>
      <c r="O183" s="539"/>
      <c r="P183" s="539"/>
      <c r="Q183" s="539"/>
      <c r="R183" s="539"/>
      <c r="S183" s="539"/>
      <c r="T183" s="539"/>
      <c r="U183" s="539"/>
      <c r="V183" s="539"/>
      <c r="W183" s="539"/>
      <c r="X183" s="539"/>
      <c r="Y183" s="539"/>
      <c r="Z183" s="539"/>
      <c r="AA183" s="539"/>
      <c r="AB183" s="539"/>
      <c r="AC183" s="539"/>
      <c r="AD183" s="539"/>
      <c r="AE183" s="539"/>
      <c r="AF183" s="539"/>
      <c r="AG183" s="539"/>
      <c r="AH183" s="539"/>
      <c r="AI183" s="539"/>
      <c r="AJ183" s="539"/>
      <c r="AK183" s="554"/>
      <c r="AL183" s="555"/>
      <c r="AM183" s="554"/>
      <c r="AN183" s="554"/>
      <c r="AO183" s="555"/>
      <c r="AP183" s="539"/>
      <c r="AQ183" s="539"/>
    </row>
    <row r="184" spans="1:65" ht="30" customHeight="1" x14ac:dyDescent="0.15">
      <c r="A184" s="556" t="s">
        <v>673</v>
      </c>
      <c r="B184" s="632"/>
      <c r="C184" s="632"/>
      <c r="D184" s="632"/>
      <c r="E184" s="632"/>
      <c r="F184" s="632"/>
      <c r="G184" s="632"/>
      <c r="H184" s="632"/>
      <c r="I184" s="632"/>
      <c r="J184" s="632"/>
      <c r="K184" s="632"/>
      <c r="L184" s="632"/>
      <c r="M184" s="632"/>
      <c r="N184" s="539"/>
      <c r="O184" s="539"/>
      <c r="P184" s="539"/>
      <c r="Q184" s="539"/>
      <c r="R184" s="539"/>
      <c r="S184" s="539"/>
      <c r="T184" s="539"/>
      <c r="U184" s="539"/>
      <c r="V184" s="539"/>
      <c r="W184" s="539"/>
      <c r="X184" s="539"/>
      <c r="Y184" s="539"/>
      <c r="Z184" s="539"/>
      <c r="AA184" s="539"/>
      <c r="AB184" s="539"/>
      <c r="AC184" s="539"/>
      <c r="AD184" s="539"/>
      <c r="AE184" s="539"/>
      <c r="AF184" s="539"/>
      <c r="AG184" s="539"/>
      <c r="AH184" s="539"/>
      <c r="AI184" s="539"/>
      <c r="AJ184" s="539"/>
      <c r="AK184" s="539"/>
      <c r="AL184" s="539"/>
      <c r="AM184" s="539"/>
      <c r="AN184" s="539"/>
      <c r="AO184" s="539"/>
      <c r="AP184" s="539"/>
      <c r="AQ184" s="539"/>
    </row>
    <row r="185" spans="1:65" ht="30" customHeight="1" x14ac:dyDescent="0.15">
      <c r="A185" s="943" t="s">
        <v>674</v>
      </c>
      <c r="B185" s="943"/>
      <c r="C185" s="943"/>
      <c r="D185" s="943"/>
      <c r="E185" s="943"/>
      <c r="F185" s="943"/>
      <c r="G185" s="943"/>
      <c r="H185" s="943"/>
      <c r="I185" s="943"/>
      <c r="J185" s="943"/>
      <c r="K185" s="943"/>
      <c r="L185" s="943"/>
      <c r="M185" s="943"/>
      <c r="N185" s="943"/>
      <c r="O185" s="943"/>
      <c r="P185" s="943"/>
      <c r="Q185" s="943"/>
      <c r="R185" s="943"/>
      <c r="S185" s="943"/>
      <c r="T185" s="943"/>
      <c r="U185" s="943"/>
      <c r="V185" s="943"/>
      <c r="W185" s="943"/>
      <c r="X185" s="943"/>
      <c r="Y185" s="943"/>
      <c r="Z185" s="943"/>
      <c r="AA185" s="943"/>
      <c r="AB185" s="943"/>
      <c r="AC185" s="943"/>
      <c r="AD185" s="943"/>
      <c r="AE185" s="943"/>
      <c r="AF185" s="943"/>
      <c r="AG185" s="943"/>
      <c r="AH185" s="943"/>
      <c r="AI185" s="943"/>
      <c r="AJ185" s="943"/>
      <c r="AK185" s="943"/>
      <c r="AL185" s="943"/>
      <c r="AM185" s="943"/>
      <c r="AN185" s="943"/>
      <c r="AO185" s="943"/>
      <c r="AP185" s="943"/>
      <c r="AQ185" s="943"/>
    </row>
    <row r="186" spans="1:65" ht="30" customHeight="1" x14ac:dyDescent="0.15">
      <c r="A186" s="943"/>
      <c r="B186" s="943"/>
      <c r="C186" s="943"/>
      <c r="D186" s="943"/>
      <c r="E186" s="943"/>
      <c r="F186" s="943"/>
      <c r="G186" s="943"/>
      <c r="H186" s="943"/>
      <c r="I186" s="943"/>
      <c r="J186" s="943"/>
      <c r="K186" s="943"/>
      <c r="L186" s="943"/>
      <c r="M186" s="943"/>
      <c r="N186" s="943"/>
      <c r="O186" s="943"/>
      <c r="P186" s="943"/>
      <c r="Q186" s="943"/>
      <c r="R186" s="943"/>
      <c r="S186" s="943"/>
      <c r="T186" s="943"/>
      <c r="U186" s="943"/>
      <c r="V186" s="943"/>
      <c r="W186" s="943"/>
      <c r="X186" s="943"/>
      <c r="Y186" s="943"/>
      <c r="Z186" s="943"/>
      <c r="AA186" s="943"/>
      <c r="AB186" s="943"/>
      <c r="AC186" s="943"/>
      <c r="AD186" s="943"/>
      <c r="AE186" s="943"/>
      <c r="AF186" s="943"/>
      <c r="AG186" s="943"/>
      <c r="AH186" s="943"/>
      <c r="AI186" s="943"/>
      <c r="AJ186" s="943"/>
      <c r="AK186" s="943"/>
      <c r="AL186" s="943"/>
      <c r="AM186" s="943"/>
      <c r="AN186" s="943"/>
      <c r="AO186" s="943"/>
      <c r="AP186" s="943"/>
      <c r="AQ186" s="943"/>
    </row>
    <row r="187" spans="1:65" ht="30" customHeight="1" x14ac:dyDescent="0.15">
      <c r="A187" s="943"/>
      <c r="B187" s="943"/>
      <c r="C187" s="943"/>
      <c r="D187" s="943"/>
      <c r="E187" s="943"/>
      <c r="F187" s="943"/>
      <c r="G187" s="943"/>
      <c r="H187" s="943"/>
      <c r="I187" s="943"/>
      <c r="J187" s="943"/>
      <c r="K187" s="943"/>
      <c r="L187" s="943"/>
      <c r="M187" s="943"/>
      <c r="N187" s="943"/>
      <c r="O187" s="943"/>
      <c r="P187" s="943"/>
      <c r="Q187" s="943"/>
      <c r="R187" s="943"/>
      <c r="S187" s="943"/>
      <c r="T187" s="943"/>
      <c r="U187" s="943"/>
      <c r="V187" s="943"/>
      <c r="W187" s="943"/>
      <c r="X187" s="943"/>
      <c r="Y187" s="943"/>
      <c r="Z187" s="943"/>
      <c r="AA187" s="943"/>
      <c r="AB187" s="943"/>
      <c r="AC187" s="943"/>
      <c r="AD187" s="943"/>
      <c r="AE187" s="943"/>
      <c r="AF187" s="943"/>
      <c r="AG187" s="943"/>
      <c r="AH187" s="943"/>
      <c r="AI187" s="943"/>
      <c r="AJ187" s="943"/>
      <c r="AK187" s="943"/>
      <c r="AL187" s="943"/>
      <c r="AM187" s="943"/>
      <c r="AN187" s="943"/>
      <c r="AO187" s="943"/>
      <c r="AP187" s="943"/>
      <c r="AQ187" s="943"/>
    </row>
    <row r="188" spans="1:65" ht="60" customHeight="1" x14ac:dyDescent="0.15">
      <c r="A188" s="944" t="s">
        <v>675</v>
      </c>
      <c r="B188" s="944"/>
      <c r="C188" s="944"/>
      <c r="D188" s="944"/>
      <c r="E188" s="944"/>
      <c r="F188" s="944"/>
      <c r="G188" s="944"/>
      <c r="H188" s="944"/>
      <c r="I188" s="944"/>
      <c r="J188" s="944"/>
      <c r="K188" s="944"/>
      <c r="L188" s="944"/>
      <c r="M188" s="944"/>
      <c r="N188" s="944"/>
      <c r="O188" s="944"/>
      <c r="P188" s="944"/>
      <c r="Q188" s="944"/>
      <c r="R188" s="944"/>
      <c r="S188" s="944"/>
      <c r="T188" s="944"/>
      <c r="U188" s="944"/>
      <c r="V188" s="944"/>
      <c r="W188" s="944"/>
      <c r="X188" s="944"/>
      <c r="Y188" s="944"/>
      <c r="Z188" s="944"/>
      <c r="AA188" s="944"/>
      <c r="AB188" s="944"/>
      <c r="AC188" s="944"/>
      <c r="AD188" s="944"/>
      <c r="AE188" s="944"/>
      <c r="AF188" s="944"/>
      <c r="AG188" s="944"/>
      <c r="AH188" s="944"/>
      <c r="AI188" s="944"/>
      <c r="AJ188" s="944"/>
      <c r="AK188" s="944"/>
      <c r="AL188" s="944"/>
      <c r="AM188" s="944"/>
      <c r="AN188" s="944"/>
      <c r="AO188" s="944"/>
      <c r="AP188" s="944"/>
      <c r="AQ188" s="944"/>
    </row>
    <row r="189" spans="1:65" ht="13.5" customHeight="1" x14ac:dyDescent="0.15">
      <c r="A189" s="633"/>
      <c r="B189" s="633"/>
      <c r="C189" s="633"/>
      <c r="D189" s="633"/>
      <c r="E189" s="633"/>
      <c r="F189" s="633"/>
      <c r="G189" s="633"/>
      <c r="H189" s="633"/>
      <c r="I189" s="633"/>
      <c r="J189" s="633"/>
      <c r="K189" s="633"/>
      <c r="L189" s="633"/>
      <c r="M189" s="633"/>
      <c r="N189" s="633"/>
      <c r="O189" s="633"/>
      <c r="P189" s="633"/>
      <c r="Q189" s="633"/>
      <c r="R189" s="633"/>
      <c r="S189" s="633"/>
      <c r="T189" s="633"/>
      <c r="U189" s="633"/>
      <c r="V189" s="633"/>
      <c r="W189" s="633"/>
      <c r="X189" s="633"/>
      <c r="Y189" s="633"/>
      <c r="Z189" s="633"/>
      <c r="AA189" s="633"/>
      <c r="AB189" s="633"/>
      <c r="AC189" s="633"/>
      <c r="AD189" s="633"/>
      <c r="AE189" s="633"/>
      <c r="AF189" s="633"/>
      <c r="AG189" s="633"/>
      <c r="AH189" s="633"/>
      <c r="AI189" s="633"/>
      <c r="AJ189" s="633"/>
      <c r="AK189" s="633"/>
      <c r="AL189" s="633"/>
      <c r="AM189" s="633"/>
      <c r="AN189" s="633"/>
      <c r="AO189" s="633"/>
      <c r="AP189" s="633"/>
      <c r="AQ189" s="633"/>
    </row>
    <row r="190" spans="1:65" s="640" customFormat="1" ht="17.25" customHeight="1" x14ac:dyDescent="0.15">
      <c r="A190" s="634" t="s">
        <v>676</v>
      </c>
      <c r="B190" s="634"/>
      <c r="C190" s="635" t="s">
        <v>677</v>
      </c>
      <c r="D190" s="634"/>
      <c r="E190" s="636"/>
      <c r="F190" s="636"/>
      <c r="G190" s="636"/>
      <c r="H190" s="636"/>
      <c r="I190" s="636"/>
      <c r="J190" s="636"/>
      <c r="K190" s="636"/>
      <c r="L190" s="636"/>
      <c r="M190" s="636"/>
      <c r="N190" s="636"/>
      <c r="O190" s="636"/>
      <c r="P190" s="636"/>
      <c r="Q190" s="636"/>
      <c r="R190" s="636"/>
      <c r="S190" s="636"/>
      <c r="T190" s="636"/>
      <c r="U190" s="636"/>
      <c r="V190" s="636"/>
      <c r="W190" s="636"/>
      <c r="X190" s="636"/>
      <c r="Y190" s="636"/>
      <c r="Z190" s="636"/>
      <c r="AA190" s="636"/>
      <c r="AB190" s="636"/>
      <c r="AC190" s="636"/>
      <c r="AD190" s="636"/>
      <c r="AE190" s="636"/>
      <c r="AF190" s="636"/>
      <c r="AG190" s="636"/>
      <c r="AH190" s="636"/>
      <c r="AI190" s="636"/>
      <c r="AJ190" s="636"/>
      <c r="AK190" s="636"/>
      <c r="AL190" s="636"/>
      <c r="AM190" s="636"/>
      <c r="AN190" s="636"/>
      <c r="AO190" s="636"/>
      <c r="AP190" s="636"/>
      <c r="AQ190" s="636"/>
      <c r="AR190" s="637"/>
      <c r="AS190" s="638"/>
      <c r="AT190" s="639"/>
    </row>
    <row r="191" spans="1:65" s="640" customFormat="1" ht="17.25" customHeight="1" x14ac:dyDescent="0.15">
      <c r="A191" s="539"/>
      <c r="B191" s="634"/>
      <c r="C191" s="945" t="s">
        <v>678</v>
      </c>
      <c r="D191" s="945"/>
      <c r="E191" s="945"/>
      <c r="F191" s="945"/>
      <c r="G191" s="945"/>
      <c r="H191" s="945"/>
      <c r="I191" s="945"/>
      <c r="J191" s="945"/>
      <c r="K191" s="945"/>
      <c r="L191" s="945"/>
      <c r="M191" s="945"/>
      <c r="N191" s="945"/>
      <c r="O191" s="945"/>
      <c r="P191" s="945"/>
      <c r="Q191" s="945"/>
      <c r="R191" s="945"/>
      <c r="S191" s="945"/>
      <c r="T191" s="945"/>
      <c r="U191" s="945"/>
      <c r="V191" s="945"/>
      <c r="W191" s="945"/>
      <c r="X191" s="945"/>
      <c r="Y191" s="945"/>
      <c r="Z191" s="945"/>
      <c r="AA191" s="945"/>
      <c r="AB191" s="945"/>
      <c r="AC191" s="945"/>
      <c r="AD191" s="945"/>
      <c r="AE191" s="945"/>
      <c r="AF191" s="945"/>
      <c r="AG191" s="945"/>
      <c r="AH191" s="945"/>
      <c r="AI191" s="945"/>
      <c r="AJ191" s="945"/>
      <c r="AK191" s="945"/>
      <c r="AL191" s="945"/>
      <c r="AM191" s="945"/>
      <c r="AN191" s="945"/>
      <c r="AO191" s="945"/>
      <c r="AP191" s="945"/>
      <c r="AQ191" s="945"/>
      <c r="AR191" s="637"/>
      <c r="AS191" s="638"/>
      <c r="AT191" s="639"/>
    </row>
    <row r="192" spans="1:65" s="640" customFormat="1" ht="7.5" customHeight="1" x14ac:dyDescent="0.15">
      <c r="A192" s="539"/>
      <c r="B192" s="634"/>
      <c r="C192" s="634"/>
      <c r="D192" s="634"/>
      <c r="E192" s="636"/>
      <c r="F192" s="636"/>
      <c r="G192" s="636"/>
      <c r="H192" s="636"/>
      <c r="I192" s="636"/>
      <c r="J192" s="636"/>
      <c r="K192" s="636"/>
      <c r="L192" s="636"/>
      <c r="M192" s="636"/>
      <c r="N192" s="636"/>
      <c r="O192" s="636"/>
      <c r="P192" s="636"/>
      <c r="Q192" s="636"/>
      <c r="R192" s="636"/>
      <c r="S192" s="636"/>
      <c r="T192" s="636"/>
      <c r="U192" s="636"/>
      <c r="V192" s="636"/>
      <c r="W192" s="636"/>
      <c r="X192" s="636"/>
      <c r="Y192" s="636"/>
      <c r="Z192" s="636"/>
      <c r="AA192" s="636"/>
      <c r="AB192" s="636"/>
      <c r="AC192" s="636"/>
      <c r="AD192" s="636"/>
      <c r="AE192" s="636"/>
      <c r="AF192" s="636"/>
      <c r="AG192" s="636"/>
      <c r="AH192" s="636"/>
      <c r="AI192" s="636"/>
      <c r="AJ192" s="636"/>
      <c r="AK192" s="636"/>
      <c r="AL192" s="636"/>
      <c r="AM192" s="636"/>
      <c r="AN192" s="636"/>
      <c r="AO192" s="636"/>
      <c r="AP192" s="636"/>
      <c r="AQ192" s="636"/>
      <c r="AR192" s="637"/>
      <c r="AS192" s="638"/>
      <c r="AT192" s="639"/>
    </row>
    <row r="193" spans="1:46" s="640" customFormat="1" ht="17.25" customHeight="1" x14ac:dyDescent="0.15">
      <c r="A193" s="634" t="s">
        <v>679</v>
      </c>
      <c r="B193" s="634"/>
      <c r="C193" s="635" t="s">
        <v>680</v>
      </c>
      <c r="D193" s="634"/>
      <c r="E193" s="636"/>
      <c r="F193" s="636"/>
      <c r="G193" s="636"/>
      <c r="H193" s="636"/>
      <c r="I193" s="636"/>
      <c r="J193" s="636"/>
      <c r="K193" s="636"/>
      <c r="L193" s="636"/>
      <c r="M193" s="636"/>
      <c r="N193" s="636"/>
      <c r="O193" s="636"/>
      <c r="P193" s="636"/>
      <c r="Q193" s="636"/>
      <c r="R193" s="636"/>
      <c r="S193" s="636"/>
      <c r="T193" s="636"/>
      <c r="U193" s="636"/>
      <c r="V193" s="636"/>
      <c r="W193" s="636"/>
      <c r="X193" s="636"/>
      <c r="Y193" s="636"/>
      <c r="Z193" s="636"/>
      <c r="AA193" s="636"/>
      <c r="AB193" s="636"/>
      <c r="AC193" s="636"/>
      <c r="AD193" s="636"/>
      <c r="AE193" s="636"/>
      <c r="AF193" s="636"/>
      <c r="AG193" s="636"/>
      <c r="AH193" s="636"/>
      <c r="AI193" s="636"/>
      <c r="AJ193" s="636"/>
      <c r="AK193" s="636"/>
      <c r="AL193" s="636"/>
      <c r="AM193" s="636"/>
      <c r="AN193" s="636"/>
      <c r="AO193" s="636"/>
      <c r="AP193" s="636"/>
      <c r="AQ193" s="636"/>
      <c r="AR193" s="637"/>
      <c r="AS193" s="638"/>
      <c r="AT193" s="639"/>
    </row>
    <row r="194" spans="1:46" s="640" customFormat="1" ht="17.25" customHeight="1" x14ac:dyDescent="0.15">
      <c r="A194" s="539"/>
      <c r="B194" s="634"/>
      <c r="C194" s="634" t="s">
        <v>681</v>
      </c>
      <c r="D194" s="634"/>
      <c r="E194" s="636"/>
      <c r="F194" s="636"/>
      <c r="G194" s="636"/>
      <c r="H194" s="636"/>
      <c r="I194" s="636"/>
      <c r="J194" s="636"/>
      <c r="K194" s="636"/>
      <c r="L194" s="636"/>
      <c r="M194" s="636"/>
      <c r="N194" s="636"/>
      <c r="O194" s="636"/>
      <c r="P194" s="636"/>
      <c r="Q194" s="636"/>
      <c r="R194" s="636"/>
      <c r="S194" s="636"/>
      <c r="T194" s="636"/>
      <c r="U194" s="636"/>
      <c r="V194" s="636"/>
      <c r="W194" s="636"/>
      <c r="X194" s="636"/>
      <c r="Y194" s="636"/>
      <c r="Z194" s="636"/>
      <c r="AA194" s="636"/>
      <c r="AB194" s="636"/>
      <c r="AC194" s="636"/>
      <c r="AD194" s="636"/>
      <c r="AE194" s="636"/>
      <c r="AF194" s="636"/>
      <c r="AG194" s="636"/>
      <c r="AH194" s="636"/>
      <c r="AI194" s="636"/>
      <c r="AJ194" s="636"/>
      <c r="AK194" s="636"/>
      <c r="AL194" s="636"/>
      <c r="AM194" s="636"/>
      <c r="AN194" s="636"/>
      <c r="AO194" s="636"/>
      <c r="AP194" s="636"/>
      <c r="AQ194" s="636"/>
      <c r="AR194" s="637"/>
      <c r="AS194" s="638"/>
      <c r="AT194" s="639"/>
    </row>
    <row r="195" spans="1:46" s="640" customFormat="1" ht="7.5" customHeight="1" x14ac:dyDescent="0.15">
      <c r="A195" s="539"/>
      <c r="B195" s="634"/>
      <c r="C195" s="634"/>
      <c r="D195" s="634"/>
      <c r="E195" s="636"/>
      <c r="F195" s="636"/>
      <c r="G195" s="636"/>
      <c r="H195" s="636"/>
      <c r="I195" s="636"/>
      <c r="J195" s="636"/>
      <c r="K195" s="636"/>
      <c r="L195" s="636"/>
      <c r="M195" s="636"/>
      <c r="N195" s="636"/>
      <c r="O195" s="636"/>
      <c r="P195" s="636"/>
      <c r="Q195" s="636"/>
      <c r="R195" s="636"/>
      <c r="S195" s="636"/>
      <c r="T195" s="636"/>
      <c r="U195" s="636"/>
      <c r="V195" s="636"/>
      <c r="W195" s="636"/>
      <c r="X195" s="636"/>
      <c r="Y195" s="636"/>
      <c r="Z195" s="636"/>
      <c r="AA195" s="636"/>
      <c r="AB195" s="636"/>
      <c r="AC195" s="636"/>
      <c r="AD195" s="636"/>
      <c r="AE195" s="636"/>
      <c r="AF195" s="636"/>
      <c r="AG195" s="636"/>
      <c r="AH195" s="636"/>
      <c r="AI195" s="636"/>
      <c r="AJ195" s="636"/>
      <c r="AK195" s="636"/>
      <c r="AL195" s="636"/>
      <c r="AM195" s="636"/>
      <c r="AN195" s="636"/>
      <c r="AO195" s="636"/>
      <c r="AP195" s="636"/>
      <c r="AQ195" s="636"/>
      <c r="AR195" s="637"/>
      <c r="AS195" s="638"/>
      <c r="AT195" s="639"/>
    </row>
    <row r="196" spans="1:46" s="640" customFormat="1" ht="17.25" customHeight="1" x14ac:dyDescent="0.15">
      <c r="A196" s="634" t="s">
        <v>682</v>
      </c>
      <c r="B196" s="634"/>
      <c r="C196" s="635" t="s">
        <v>683</v>
      </c>
      <c r="D196" s="634"/>
      <c r="E196" s="636"/>
      <c r="F196" s="636"/>
      <c r="G196" s="636"/>
      <c r="H196" s="636"/>
      <c r="I196" s="636"/>
      <c r="J196" s="636"/>
      <c r="K196" s="636"/>
      <c r="L196" s="636"/>
      <c r="M196" s="636"/>
      <c r="N196" s="636"/>
      <c r="O196" s="636"/>
      <c r="P196" s="636"/>
      <c r="Q196" s="636"/>
      <c r="R196" s="636"/>
      <c r="S196" s="636"/>
      <c r="T196" s="636"/>
      <c r="U196" s="636"/>
      <c r="V196" s="636"/>
      <c r="W196" s="636"/>
      <c r="X196" s="636"/>
      <c r="Y196" s="636"/>
      <c r="Z196" s="636"/>
      <c r="AA196" s="636"/>
      <c r="AB196" s="636"/>
      <c r="AC196" s="636"/>
      <c r="AD196" s="636"/>
      <c r="AE196" s="636"/>
      <c r="AF196" s="636"/>
      <c r="AG196" s="636"/>
      <c r="AH196" s="636"/>
      <c r="AI196" s="636"/>
      <c r="AJ196" s="636"/>
      <c r="AK196" s="636"/>
      <c r="AL196" s="636"/>
      <c r="AM196" s="636"/>
      <c r="AN196" s="636"/>
      <c r="AO196" s="636"/>
      <c r="AP196" s="636"/>
      <c r="AQ196" s="636"/>
      <c r="AR196" s="637"/>
      <c r="AS196" s="638"/>
      <c r="AT196" s="639"/>
    </row>
    <row r="197" spans="1:46" s="640" customFormat="1" ht="17.25" customHeight="1" x14ac:dyDescent="0.15">
      <c r="A197" s="539"/>
      <c r="B197" s="634"/>
      <c r="C197" s="634" t="s">
        <v>684</v>
      </c>
      <c r="D197" s="634"/>
      <c r="E197" s="636"/>
      <c r="F197" s="636"/>
      <c r="G197" s="636"/>
      <c r="H197" s="636"/>
      <c r="I197" s="636"/>
      <c r="J197" s="636"/>
      <c r="K197" s="636"/>
      <c r="L197" s="636"/>
      <c r="M197" s="636"/>
      <c r="N197" s="636"/>
      <c r="O197" s="636"/>
      <c r="P197" s="636"/>
      <c r="Q197" s="636"/>
      <c r="R197" s="636"/>
      <c r="S197" s="636"/>
      <c r="T197" s="636"/>
      <c r="U197" s="636"/>
      <c r="V197" s="636"/>
      <c r="W197" s="636"/>
      <c r="X197" s="636"/>
      <c r="Y197" s="636"/>
      <c r="Z197" s="636"/>
      <c r="AA197" s="636"/>
      <c r="AB197" s="636"/>
      <c r="AC197" s="636"/>
      <c r="AD197" s="636"/>
      <c r="AE197" s="636"/>
      <c r="AF197" s="636"/>
      <c r="AG197" s="636"/>
      <c r="AH197" s="636"/>
      <c r="AI197" s="636"/>
      <c r="AJ197" s="636"/>
      <c r="AK197" s="636"/>
      <c r="AL197" s="636"/>
      <c r="AM197" s="636"/>
      <c r="AN197" s="636"/>
      <c r="AO197" s="636"/>
      <c r="AP197" s="636"/>
      <c r="AQ197" s="636"/>
      <c r="AR197" s="637"/>
      <c r="AS197" s="638"/>
      <c r="AT197" s="639"/>
    </row>
    <row r="198" spans="1:46" s="640" customFormat="1" ht="7.5" customHeight="1" x14ac:dyDescent="0.15">
      <c r="A198" s="539"/>
      <c r="B198" s="634"/>
      <c r="C198" s="634"/>
      <c r="D198" s="634"/>
      <c r="E198" s="636"/>
      <c r="F198" s="636"/>
      <c r="G198" s="636"/>
      <c r="H198" s="636"/>
      <c r="I198" s="636"/>
      <c r="J198" s="636"/>
      <c r="K198" s="636"/>
      <c r="L198" s="636"/>
      <c r="M198" s="636"/>
      <c r="N198" s="636"/>
      <c r="O198" s="636"/>
      <c r="P198" s="636"/>
      <c r="Q198" s="636"/>
      <c r="R198" s="636"/>
      <c r="S198" s="636"/>
      <c r="T198" s="636"/>
      <c r="U198" s="636"/>
      <c r="V198" s="636"/>
      <c r="W198" s="636"/>
      <c r="X198" s="636"/>
      <c r="Y198" s="636"/>
      <c r="Z198" s="636"/>
      <c r="AA198" s="636"/>
      <c r="AB198" s="636"/>
      <c r="AC198" s="636"/>
      <c r="AD198" s="636"/>
      <c r="AE198" s="636"/>
      <c r="AF198" s="636"/>
      <c r="AG198" s="636"/>
      <c r="AH198" s="636"/>
      <c r="AI198" s="636"/>
      <c r="AJ198" s="636"/>
      <c r="AK198" s="636"/>
      <c r="AL198" s="636"/>
      <c r="AM198" s="636"/>
      <c r="AN198" s="636"/>
      <c r="AO198" s="636"/>
      <c r="AP198" s="636"/>
      <c r="AQ198" s="636"/>
      <c r="AR198" s="637"/>
      <c r="AS198" s="638"/>
      <c r="AT198" s="639"/>
    </row>
    <row r="199" spans="1:46" s="640" customFormat="1" ht="17.25" customHeight="1" x14ac:dyDescent="0.15">
      <c r="A199" s="634" t="s">
        <v>685</v>
      </c>
      <c r="B199" s="634"/>
      <c r="C199" s="635" t="s">
        <v>686</v>
      </c>
      <c r="D199" s="634"/>
      <c r="E199" s="636"/>
      <c r="F199" s="636"/>
      <c r="G199" s="636"/>
      <c r="H199" s="636"/>
      <c r="I199" s="636"/>
      <c r="J199" s="636"/>
      <c r="K199" s="636"/>
      <c r="L199" s="636"/>
      <c r="M199" s="636"/>
      <c r="N199" s="636"/>
      <c r="O199" s="636"/>
      <c r="P199" s="636"/>
      <c r="Q199" s="636"/>
      <c r="R199" s="636"/>
      <c r="S199" s="636"/>
      <c r="T199" s="636"/>
      <c r="U199" s="636"/>
      <c r="V199" s="636"/>
      <c r="W199" s="636"/>
      <c r="X199" s="636"/>
      <c r="Y199" s="636"/>
      <c r="Z199" s="636"/>
      <c r="AA199" s="636"/>
      <c r="AB199" s="636"/>
      <c r="AC199" s="636"/>
      <c r="AD199" s="636"/>
      <c r="AE199" s="636"/>
      <c r="AF199" s="636"/>
      <c r="AG199" s="636"/>
      <c r="AH199" s="636"/>
      <c r="AI199" s="636"/>
      <c r="AJ199" s="636"/>
      <c r="AK199" s="636"/>
      <c r="AL199" s="636"/>
      <c r="AM199" s="636"/>
      <c r="AN199" s="636"/>
      <c r="AO199" s="636"/>
      <c r="AP199" s="636"/>
      <c r="AQ199" s="636"/>
      <c r="AR199" s="637"/>
      <c r="AS199" s="638"/>
      <c r="AT199" s="639"/>
    </row>
    <row r="200" spans="1:46" s="640" customFormat="1" ht="17.25" customHeight="1" x14ac:dyDescent="0.15">
      <c r="A200" s="539"/>
      <c r="B200" s="634"/>
      <c r="C200" s="634" t="s">
        <v>687</v>
      </c>
      <c r="D200" s="634"/>
      <c r="E200" s="636"/>
      <c r="F200" s="636"/>
      <c r="G200" s="636"/>
      <c r="H200" s="636"/>
      <c r="I200" s="636"/>
      <c r="J200" s="636"/>
      <c r="K200" s="636"/>
      <c r="L200" s="636"/>
      <c r="M200" s="636"/>
      <c r="N200" s="636"/>
      <c r="O200" s="636"/>
      <c r="P200" s="636"/>
      <c r="Q200" s="636"/>
      <c r="R200" s="636"/>
      <c r="S200" s="636"/>
      <c r="T200" s="636"/>
      <c r="U200" s="636"/>
      <c r="V200" s="636"/>
      <c r="W200" s="636"/>
      <c r="X200" s="636"/>
      <c r="Y200" s="636"/>
      <c r="Z200" s="636"/>
      <c r="AA200" s="636"/>
      <c r="AB200" s="636"/>
      <c r="AC200" s="636"/>
      <c r="AD200" s="636"/>
      <c r="AE200" s="636"/>
      <c r="AF200" s="636"/>
      <c r="AG200" s="636"/>
      <c r="AH200" s="636"/>
      <c r="AI200" s="636"/>
      <c r="AJ200" s="636"/>
      <c r="AK200" s="636"/>
      <c r="AL200" s="636"/>
      <c r="AM200" s="636"/>
      <c r="AN200" s="636"/>
      <c r="AO200" s="636"/>
      <c r="AP200" s="636"/>
      <c r="AQ200" s="636"/>
      <c r="AR200" s="637"/>
      <c r="AS200" s="638"/>
      <c r="AT200" s="639"/>
    </row>
    <row r="201" spans="1:46" s="640" customFormat="1" ht="7.5" customHeight="1" x14ac:dyDescent="0.15">
      <c r="A201" s="539"/>
      <c r="B201" s="634"/>
      <c r="C201" s="634"/>
      <c r="D201" s="634"/>
      <c r="E201" s="636"/>
      <c r="F201" s="636"/>
      <c r="G201" s="636"/>
      <c r="H201" s="636"/>
      <c r="I201" s="636"/>
      <c r="J201" s="636"/>
      <c r="K201" s="636"/>
      <c r="L201" s="636"/>
      <c r="M201" s="636"/>
      <c r="N201" s="636"/>
      <c r="O201" s="636"/>
      <c r="P201" s="636"/>
      <c r="Q201" s="636"/>
      <c r="R201" s="636"/>
      <c r="S201" s="636"/>
      <c r="T201" s="636"/>
      <c r="U201" s="636"/>
      <c r="V201" s="636"/>
      <c r="W201" s="636"/>
      <c r="X201" s="636"/>
      <c r="Y201" s="636"/>
      <c r="Z201" s="636"/>
      <c r="AA201" s="636"/>
      <c r="AB201" s="636"/>
      <c r="AC201" s="636"/>
      <c r="AD201" s="636"/>
      <c r="AE201" s="636"/>
      <c r="AF201" s="636"/>
      <c r="AG201" s="636"/>
      <c r="AH201" s="636"/>
      <c r="AI201" s="636"/>
      <c r="AJ201" s="636"/>
      <c r="AK201" s="636"/>
      <c r="AL201" s="636"/>
      <c r="AM201" s="636"/>
      <c r="AN201" s="636"/>
      <c r="AO201" s="636"/>
      <c r="AP201" s="636"/>
      <c r="AQ201" s="636"/>
      <c r="AR201" s="637"/>
      <c r="AS201" s="638"/>
      <c r="AT201" s="639"/>
    </row>
    <row r="202" spans="1:46" s="640" customFormat="1" ht="17.25" customHeight="1" x14ac:dyDescent="0.15">
      <c r="A202" s="634" t="s">
        <v>688</v>
      </c>
      <c r="B202" s="634"/>
      <c r="C202" s="635" t="s">
        <v>689</v>
      </c>
      <c r="D202" s="634"/>
      <c r="E202" s="636"/>
      <c r="F202" s="636"/>
      <c r="G202" s="636"/>
      <c r="H202" s="636"/>
      <c r="I202" s="636"/>
      <c r="J202" s="636"/>
      <c r="K202" s="636"/>
      <c r="L202" s="636"/>
      <c r="M202" s="636"/>
      <c r="N202" s="636"/>
      <c r="O202" s="636"/>
      <c r="P202" s="636"/>
      <c r="Q202" s="636"/>
      <c r="R202" s="636"/>
      <c r="S202" s="636"/>
      <c r="T202" s="636"/>
      <c r="U202" s="636"/>
      <c r="V202" s="636"/>
      <c r="W202" s="636"/>
      <c r="X202" s="636"/>
      <c r="Y202" s="636"/>
      <c r="Z202" s="636"/>
      <c r="AA202" s="636"/>
      <c r="AB202" s="636"/>
      <c r="AC202" s="636"/>
      <c r="AD202" s="636"/>
      <c r="AE202" s="636"/>
      <c r="AF202" s="636"/>
      <c r="AG202" s="636"/>
      <c r="AH202" s="636"/>
      <c r="AI202" s="636"/>
      <c r="AJ202" s="636"/>
      <c r="AK202" s="636"/>
      <c r="AL202" s="636"/>
      <c r="AM202" s="636"/>
      <c r="AN202" s="636"/>
      <c r="AO202" s="636"/>
      <c r="AP202" s="636"/>
      <c r="AQ202" s="636"/>
      <c r="AR202" s="637"/>
      <c r="AS202" s="638"/>
      <c r="AT202" s="639"/>
    </row>
    <row r="203" spans="1:46" s="640" customFormat="1" ht="17.25" customHeight="1" x14ac:dyDescent="0.15">
      <c r="A203" s="539"/>
      <c r="B203" s="634"/>
      <c r="C203" s="634" t="s">
        <v>690</v>
      </c>
      <c r="D203" s="634"/>
      <c r="E203" s="636"/>
      <c r="F203" s="636"/>
      <c r="G203" s="636"/>
      <c r="H203" s="636"/>
      <c r="I203" s="636"/>
      <c r="J203" s="636"/>
      <c r="K203" s="636"/>
      <c r="L203" s="636"/>
      <c r="M203" s="636"/>
      <c r="N203" s="636"/>
      <c r="O203" s="636"/>
      <c r="P203" s="636"/>
      <c r="Q203" s="636"/>
      <c r="R203" s="636"/>
      <c r="S203" s="636"/>
      <c r="T203" s="636"/>
      <c r="U203" s="636"/>
      <c r="V203" s="636"/>
      <c r="W203" s="636"/>
      <c r="X203" s="636"/>
      <c r="Y203" s="636"/>
      <c r="Z203" s="636"/>
      <c r="AA203" s="636"/>
      <c r="AB203" s="636"/>
      <c r="AC203" s="636"/>
      <c r="AD203" s="636"/>
      <c r="AE203" s="636"/>
      <c r="AF203" s="636"/>
      <c r="AG203" s="636"/>
      <c r="AH203" s="636"/>
      <c r="AI203" s="636"/>
      <c r="AJ203" s="636"/>
      <c r="AK203" s="636"/>
      <c r="AL203" s="636"/>
      <c r="AM203" s="636"/>
      <c r="AN203" s="636"/>
      <c r="AO203" s="636"/>
      <c r="AP203" s="636"/>
      <c r="AQ203" s="636"/>
      <c r="AR203" s="637"/>
      <c r="AS203" s="638"/>
      <c r="AT203" s="639"/>
    </row>
    <row r="204" spans="1:46" s="640" customFormat="1" ht="17.25" customHeight="1" x14ac:dyDescent="0.15">
      <c r="A204" s="539"/>
      <c r="B204" s="634"/>
      <c r="C204" s="634" t="s">
        <v>691</v>
      </c>
      <c r="D204" s="634"/>
      <c r="E204" s="636"/>
      <c r="F204" s="636"/>
      <c r="G204" s="636"/>
      <c r="H204" s="636"/>
      <c r="I204" s="636"/>
      <c r="J204" s="636"/>
      <c r="K204" s="636"/>
      <c r="L204" s="636"/>
      <c r="M204" s="636"/>
      <c r="N204" s="636"/>
      <c r="O204" s="636"/>
      <c r="P204" s="636"/>
      <c r="Q204" s="636"/>
      <c r="R204" s="636"/>
      <c r="S204" s="636"/>
      <c r="T204" s="636"/>
      <c r="U204" s="636"/>
      <c r="V204" s="636"/>
      <c r="W204" s="636"/>
      <c r="X204" s="636"/>
      <c r="Y204" s="636"/>
      <c r="Z204" s="636"/>
      <c r="AA204" s="636"/>
      <c r="AB204" s="636"/>
      <c r="AC204" s="636"/>
      <c r="AD204" s="636"/>
      <c r="AE204" s="636"/>
      <c r="AF204" s="636"/>
      <c r="AG204" s="636"/>
      <c r="AH204" s="636"/>
      <c r="AI204" s="636"/>
      <c r="AJ204" s="636"/>
      <c r="AK204" s="636"/>
      <c r="AL204" s="636"/>
      <c r="AM204" s="636"/>
      <c r="AN204" s="636"/>
      <c r="AO204" s="636"/>
      <c r="AP204" s="636"/>
      <c r="AQ204" s="636"/>
      <c r="AR204" s="637"/>
      <c r="AS204" s="638"/>
      <c r="AT204" s="639"/>
    </row>
    <row r="205" spans="1:46" s="640" customFormat="1" ht="7.5" customHeight="1" x14ac:dyDescent="0.15">
      <c r="A205" s="539"/>
      <c r="B205" s="634"/>
      <c r="C205" s="634"/>
      <c r="D205" s="634"/>
      <c r="E205" s="636"/>
      <c r="F205" s="636"/>
      <c r="G205" s="636"/>
      <c r="H205" s="636"/>
      <c r="I205" s="636"/>
      <c r="J205" s="636"/>
      <c r="K205" s="636"/>
      <c r="L205" s="636"/>
      <c r="M205" s="636"/>
      <c r="N205" s="636"/>
      <c r="O205" s="636"/>
      <c r="P205" s="636"/>
      <c r="Q205" s="636"/>
      <c r="R205" s="636"/>
      <c r="S205" s="636"/>
      <c r="T205" s="636"/>
      <c r="U205" s="636"/>
      <c r="V205" s="636"/>
      <c r="W205" s="636"/>
      <c r="X205" s="636"/>
      <c r="Y205" s="636"/>
      <c r="Z205" s="636"/>
      <c r="AA205" s="636"/>
      <c r="AB205" s="636"/>
      <c r="AC205" s="636"/>
      <c r="AD205" s="636"/>
      <c r="AE205" s="636"/>
      <c r="AF205" s="636"/>
      <c r="AG205" s="636"/>
      <c r="AH205" s="636"/>
      <c r="AI205" s="636"/>
      <c r="AJ205" s="636"/>
      <c r="AK205" s="636"/>
      <c r="AL205" s="636"/>
      <c r="AM205" s="636"/>
      <c r="AN205" s="636"/>
      <c r="AO205" s="636"/>
      <c r="AP205" s="636"/>
      <c r="AQ205" s="636"/>
      <c r="AR205" s="637"/>
      <c r="AS205" s="638"/>
      <c r="AT205" s="639"/>
    </row>
    <row r="206" spans="1:46" s="640" customFormat="1" ht="17.25" customHeight="1" x14ac:dyDescent="0.15">
      <c r="A206" s="634" t="s">
        <v>692</v>
      </c>
      <c r="B206" s="634"/>
      <c r="C206" s="635" t="s">
        <v>693</v>
      </c>
      <c r="D206" s="634"/>
      <c r="E206" s="636"/>
      <c r="F206" s="636"/>
      <c r="G206" s="636"/>
      <c r="H206" s="636"/>
      <c r="I206" s="636"/>
      <c r="J206" s="636"/>
      <c r="K206" s="636"/>
      <c r="L206" s="636"/>
      <c r="M206" s="636"/>
      <c r="N206" s="636"/>
      <c r="O206" s="636"/>
      <c r="P206" s="636"/>
      <c r="Q206" s="636"/>
      <c r="R206" s="636"/>
      <c r="S206" s="636"/>
      <c r="T206" s="636"/>
      <c r="U206" s="636"/>
      <c r="V206" s="636"/>
      <c r="W206" s="636"/>
      <c r="X206" s="636"/>
      <c r="Y206" s="636"/>
      <c r="Z206" s="636"/>
      <c r="AA206" s="636"/>
      <c r="AB206" s="636"/>
      <c r="AC206" s="636"/>
      <c r="AD206" s="636"/>
      <c r="AE206" s="636"/>
      <c r="AF206" s="636"/>
      <c r="AG206" s="636"/>
      <c r="AH206" s="636"/>
      <c r="AI206" s="636"/>
      <c r="AJ206" s="636"/>
      <c r="AK206" s="636"/>
      <c r="AL206" s="636"/>
      <c r="AM206" s="636"/>
      <c r="AN206" s="636"/>
      <c r="AO206" s="636"/>
      <c r="AP206" s="636"/>
      <c r="AQ206" s="636"/>
      <c r="AR206" s="637"/>
      <c r="AS206" s="638"/>
      <c r="AT206" s="639"/>
    </row>
    <row r="207" spans="1:46" s="640" customFormat="1" ht="17.25" customHeight="1" x14ac:dyDescent="0.15">
      <c r="A207" s="539"/>
      <c r="B207" s="634"/>
      <c r="C207" s="634" t="s">
        <v>694</v>
      </c>
      <c r="D207" s="634"/>
      <c r="E207" s="636"/>
      <c r="F207" s="636"/>
      <c r="G207" s="636"/>
      <c r="H207" s="636"/>
      <c r="I207" s="636"/>
      <c r="J207" s="636"/>
      <c r="K207" s="636"/>
      <c r="L207" s="636"/>
      <c r="M207" s="636"/>
      <c r="N207" s="636"/>
      <c r="O207" s="636"/>
      <c r="P207" s="636"/>
      <c r="Q207" s="636"/>
      <c r="R207" s="636"/>
      <c r="S207" s="636"/>
      <c r="T207" s="636"/>
      <c r="U207" s="636"/>
      <c r="V207" s="636"/>
      <c r="W207" s="636"/>
      <c r="X207" s="636"/>
      <c r="Y207" s="636"/>
      <c r="Z207" s="636"/>
      <c r="AA207" s="636"/>
      <c r="AB207" s="636"/>
      <c r="AC207" s="636"/>
      <c r="AD207" s="636"/>
      <c r="AE207" s="636"/>
      <c r="AF207" s="636"/>
      <c r="AG207" s="636"/>
      <c r="AH207" s="636"/>
      <c r="AI207" s="636"/>
      <c r="AJ207" s="636"/>
      <c r="AK207" s="636"/>
      <c r="AL207" s="636"/>
      <c r="AM207" s="636"/>
      <c r="AN207" s="636"/>
      <c r="AO207" s="636"/>
      <c r="AP207" s="636"/>
      <c r="AQ207" s="636"/>
      <c r="AR207" s="637"/>
      <c r="AS207" s="638"/>
      <c r="AT207" s="639"/>
    </row>
    <row r="208" spans="1:46" s="640" customFormat="1" ht="17.25" customHeight="1" x14ac:dyDescent="0.15">
      <c r="A208" s="539"/>
      <c r="B208" s="634"/>
      <c r="C208" s="539" t="s">
        <v>695</v>
      </c>
      <c r="D208" s="634"/>
      <c r="E208" s="636"/>
      <c r="F208" s="636"/>
      <c r="G208" s="636"/>
      <c r="H208" s="636"/>
      <c r="I208" s="636"/>
      <c r="J208" s="636"/>
      <c r="K208" s="636"/>
      <c r="L208" s="636"/>
      <c r="M208" s="636"/>
      <c r="N208" s="636"/>
      <c r="O208" s="636"/>
      <c r="P208" s="636"/>
      <c r="Q208" s="636"/>
      <c r="R208" s="636"/>
      <c r="S208" s="636"/>
      <c r="T208" s="636"/>
      <c r="U208" s="636"/>
      <c r="V208" s="636"/>
      <c r="W208" s="636"/>
      <c r="X208" s="636"/>
      <c r="Y208" s="636"/>
      <c r="Z208" s="636"/>
      <c r="AA208" s="636"/>
      <c r="AB208" s="636"/>
      <c r="AC208" s="636"/>
      <c r="AD208" s="636"/>
      <c r="AE208" s="636"/>
      <c r="AF208" s="636"/>
      <c r="AG208" s="636"/>
      <c r="AH208" s="636"/>
      <c r="AI208" s="636"/>
      <c r="AJ208" s="636"/>
      <c r="AK208" s="636"/>
      <c r="AL208" s="636"/>
      <c r="AM208" s="636"/>
      <c r="AN208" s="636"/>
      <c r="AO208" s="636"/>
      <c r="AP208" s="636"/>
      <c r="AQ208" s="636"/>
      <c r="AR208" s="637"/>
      <c r="AS208" s="638"/>
      <c r="AT208" s="639"/>
    </row>
    <row r="209" spans="1:46" s="640" customFormat="1" ht="17.25" customHeight="1" x14ac:dyDescent="0.15">
      <c r="A209" s="539"/>
      <c r="B209" s="634"/>
      <c r="C209" s="634" t="s">
        <v>696</v>
      </c>
      <c r="D209" s="634"/>
      <c r="E209" s="636"/>
      <c r="F209" s="636"/>
      <c r="G209" s="636"/>
      <c r="H209" s="636"/>
      <c r="I209" s="636"/>
      <c r="J209" s="636"/>
      <c r="K209" s="636"/>
      <c r="L209" s="636"/>
      <c r="M209" s="636"/>
      <c r="N209" s="636"/>
      <c r="O209" s="636"/>
      <c r="P209" s="636"/>
      <c r="Q209" s="636"/>
      <c r="R209" s="636"/>
      <c r="S209" s="636"/>
      <c r="T209" s="636"/>
      <c r="U209" s="636"/>
      <c r="V209" s="636"/>
      <c r="W209" s="636"/>
      <c r="X209" s="636"/>
      <c r="Y209" s="636"/>
      <c r="Z209" s="636"/>
      <c r="AA209" s="636"/>
      <c r="AB209" s="636"/>
      <c r="AC209" s="636"/>
      <c r="AD209" s="636"/>
      <c r="AE209" s="636"/>
      <c r="AF209" s="636"/>
      <c r="AG209" s="636"/>
      <c r="AH209" s="636"/>
      <c r="AI209" s="636"/>
      <c r="AJ209" s="636"/>
      <c r="AK209" s="636"/>
      <c r="AL209" s="636"/>
      <c r="AM209" s="636"/>
      <c r="AN209" s="636"/>
      <c r="AO209" s="636"/>
      <c r="AP209" s="636"/>
      <c r="AQ209" s="636"/>
      <c r="AR209" s="637"/>
      <c r="AS209" s="638"/>
      <c r="AT209" s="639"/>
    </row>
    <row r="210" spans="1:46" s="640" customFormat="1" ht="17.25" customHeight="1" x14ac:dyDescent="0.15">
      <c r="A210" s="539"/>
      <c r="B210" s="634"/>
      <c r="C210" s="634" t="s">
        <v>697</v>
      </c>
      <c r="D210" s="634"/>
      <c r="E210" s="636"/>
      <c r="F210" s="636"/>
      <c r="G210" s="636"/>
      <c r="H210" s="636"/>
      <c r="I210" s="636"/>
      <c r="J210" s="636"/>
      <c r="K210" s="636"/>
      <c r="L210" s="636"/>
      <c r="M210" s="636"/>
      <c r="N210" s="636"/>
      <c r="O210" s="636"/>
      <c r="P210" s="636"/>
      <c r="Q210" s="636"/>
      <c r="R210" s="636"/>
      <c r="S210" s="636"/>
      <c r="T210" s="636"/>
      <c r="U210" s="636"/>
      <c r="V210" s="636"/>
      <c r="W210" s="636"/>
      <c r="X210" s="636"/>
      <c r="Y210" s="636"/>
      <c r="Z210" s="636"/>
      <c r="AA210" s="636"/>
      <c r="AB210" s="636"/>
      <c r="AC210" s="636"/>
      <c r="AD210" s="636"/>
      <c r="AE210" s="636"/>
      <c r="AF210" s="636"/>
      <c r="AG210" s="636"/>
      <c r="AH210" s="636"/>
      <c r="AI210" s="636"/>
      <c r="AJ210" s="636"/>
      <c r="AK210" s="636"/>
      <c r="AL210" s="636"/>
      <c r="AM210" s="636"/>
      <c r="AN210" s="636"/>
      <c r="AO210" s="636"/>
      <c r="AP210" s="636"/>
      <c r="AQ210" s="636"/>
      <c r="AR210" s="637"/>
      <c r="AS210" s="638"/>
      <c r="AT210" s="639"/>
    </row>
    <row r="211" spans="1:46" s="640" customFormat="1" ht="17.25" customHeight="1" x14ac:dyDescent="0.15">
      <c r="A211" s="539"/>
      <c r="B211" s="634"/>
      <c r="C211" s="634" t="s">
        <v>698</v>
      </c>
      <c r="D211" s="634"/>
      <c r="E211" s="636"/>
      <c r="F211" s="636"/>
      <c r="G211" s="636"/>
      <c r="H211" s="636"/>
      <c r="I211" s="636"/>
      <c r="J211" s="636"/>
      <c r="K211" s="636"/>
      <c r="L211" s="636"/>
      <c r="M211" s="636"/>
      <c r="N211" s="636"/>
      <c r="O211" s="636"/>
      <c r="P211" s="636"/>
      <c r="Q211" s="636"/>
      <c r="R211" s="636"/>
      <c r="S211" s="636"/>
      <c r="T211" s="636"/>
      <c r="U211" s="636"/>
      <c r="V211" s="636"/>
      <c r="W211" s="636"/>
      <c r="X211" s="636"/>
      <c r="Y211" s="636"/>
      <c r="Z211" s="636"/>
      <c r="AA211" s="636"/>
      <c r="AB211" s="636"/>
      <c r="AC211" s="636"/>
      <c r="AD211" s="636"/>
      <c r="AE211" s="636"/>
      <c r="AF211" s="636"/>
      <c r="AG211" s="636"/>
      <c r="AH211" s="636"/>
      <c r="AI211" s="636"/>
      <c r="AJ211" s="636"/>
      <c r="AK211" s="636"/>
      <c r="AL211" s="636"/>
      <c r="AM211" s="636"/>
      <c r="AN211" s="636"/>
      <c r="AO211" s="636"/>
      <c r="AP211" s="636"/>
      <c r="AQ211" s="636"/>
      <c r="AR211" s="637"/>
      <c r="AS211" s="638"/>
      <c r="AT211" s="639"/>
    </row>
    <row r="212" spans="1:46" s="640" customFormat="1" ht="7.5" customHeight="1" x14ac:dyDescent="0.15">
      <c r="A212" s="539"/>
      <c r="B212" s="634"/>
      <c r="C212" s="634"/>
      <c r="D212" s="634"/>
      <c r="E212" s="636"/>
      <c r="F212" s="636"/>
      <c r="G212" s="636"/>
      <c r="H212" s="636"/>
      <c r="I212" s="636"/>
      <c r="J212" s="636"/>
      <c r="K212" s="636"/>
      <c r="L212" s="636"/>
      <c r="M212" s="636"/>
      <c r="N212" s="636"/>
      <c r="O212" s="636"/>
      <c r="P212" s="636"/>
      <c r="Q212" s="636"/>
      <c r="R212" s="636"/>
      <c r="S212" s="636"/>
      <c r="T212" s="636"/>
      <c r="U212" s="636"/>
      <c r="V212" s="636"/>
      <c r="W212" s="636"/>
      <c r="X212" s="636"/>
      <c r="Y212" s="636"/>
      <c r="Z212" s="636"/>
      <c r="AA212" s="636"/>
      <c r="AB212" s="636"/>
      <c r="AC212" s="636"/>
      <c r="AD212" s="636"/>
      <c r="AE212" s="636"/>
      <c r="AF212" s="636"/>
      <c r="AG212" s="636"/>
      <c r="AH212" s="636"/>
      <c r="AI212" s="636"/>
      <c r="AJ212" s="636"/>
      <c r="AK212" s="636"/>
      <c r="AL212" s="636"/>
      <c r="AM212" s="636"/>
      <c r="AN212" s="636"/>
      <c r="AO212" s="636"/>
      <c r="AP212" s="636"/>
      <c r="AQ212" s="636"/>
      <c r="AR212" s="637"/>
      <c r="AS212" s="638"/>
      <c r="AT212" s="639"/>
    </row>
    <row r="213" spans="1:46" s="640" customFormat="1" ht="17.25" customHeight="1" x14ac:dyDescent="0.15">
      <c r="A213" s="634" t="s">
        <v>699</v>
      </c>
      <c r="B213" s="634"/>
      <c r="C213" s="635" t="s">
        <v>700</v>
      </c>
      <c r="D213" s="634"/>
      <c r="E213" s="636"/>
      <c r="F213" s="636"/>
      <c r="G213" s="636"/>
      <c r="H213" s="636"/>
      <c r="I213" s="636"/>
      <c r="J213" s="636"/>
      <c r="K213" s="636"/>
      <c r="L213" s="636"/>
      <c r="M213" s="636"/>
      <c r="N213" s="636"/>
      <c r="O213" s="636"/>
      <c r="P213" s="636"/>
      <c r="Q213" s="636"/>
      <c r="R213" s="636"/>
      <c r="S213" s="636"/>
      <c r="T213" s="636"/>
      <c r="U213" s="636"/>
      <c r="V213" s="636"/>
      <c r="W213" s="636"/>
      <c r="X213" s="636"/>
      <c r="Y213" s="636"/>
      <c r="Z213" s="636"/>
      <c r="AA213" s="636"/>
      <c r="AB213" s="636"/>
      <c r="AC213" s="636"/>
      <c r="AD213" s="636"/>
      <c r="AE213" s="636"/>
      <c r="AF213" s="636"/>
      <c r="AG213" s="636"/>
      <c r="AH213" s="636"/>
      <c r="AI213" s="636"/>
      <c r="AJ213" s="636"/>
      <c r="AK213" s="636"/>
      <c r="AL213" s="636"/>
      <c r="AM213" s="636"/>
      <c r="AN213" s="636"/>
      <c r="AO213" s="636"/>
      <c r="AP213" s="636"/>
      <c r="AQ213" s="636"/>
      <c r="AR213" s="637"/>
      <c r="AS213" s="638"/>
      <c r="AT213" s="639"/>
    </row>
    <row r="214" spans="1:46" s="640" customFormat="1" ht="17.25" customHeight="1" x14ac:dyDescent="0.15">
      <c r="A214" s="539"/>
      <c r="B214" s="634"/>
      <c r="C214" s="634" t="s">
        <v>701</v>
      </c>
      <c r="D214" s="634"/>
      <c r="E214" s="636"/>
      <c r="F214" s="636"/>
      <c r="G214" s="636"/>
      <c r="H214" s="636"/>
      <c r="I214" s="636"/>
      <c r="J214" s="636"/>
      <c r="K214" s="636"/>
      <c r="L214" s="636"/>
      <c r="M214" s="636"/>
      <c r="N214" s="636"/>
      <c r="O214" s="636"/>
      <c r="P214" s="636"/>
      <c r="Q214" s="636"/>
      <c r="R214" s="636"/>
      <c r="S214" s="636"/>
      <c r="T214" s="636"/>
      <c r="U214" s="636"/>
      <c r="V214" s="636"/>
      <c r="W214" s="636"/>
      <c r="X214" s="636"/>
      <c r="Y214" s="636"/>
      <c r="Z214" s="636"/>
      <c r="AA214" s="636"/>
      <c r="AB214" s="636"/>
      <c r="AC214" s="636"/>
      <c r="AD214" s="636"/>
      <c r="AE214" s="636"/>
      <c r="AF214" s="636"/>
      <c r="AG214" s="636"/>
      <c r="AH214" s="636"/>
      <c r="AI214" s="636"/>
      <c r="AJ214" s="636"/>
      <c r="AK214" s="636"/>
      <c r="AL214" s="636"/>
      <c r="AM214" s="636"/>
      <c r="AN214" s="636"/>
      <c r="AO214" s="636"/>
      <c r="AP214" s="636"/>
      <c r="AQ214" s="636"/>
      <c r="AR214" s="637"/>
      <c r="AS214" s="638"/>
      <c r="AT214" s="639"/>
    </row>
    <row r="215" spans="1:46" s="640" customFormat="1" ht="17.25" customHeight="1" x14ac:dyDescent="0.15">
      <c r="A215" s="539"/>
      <c r="B215" s="634"/>
      <c r="C215" s="634" t="s">
        <v>702</v>
      </c>
      <c r="D215" s="634"/>
      <c r="E215" s="636"/>
      <c r="F215" s="636"/>
      <c r="G215" s="636"/>
      <c r="H215" s="636"/>
      <c r="I215" s="636"/>
      <c r="J215" s="636"/>
      <c r="K215" s="636"/>
      <c r="L215" s="636"/>
      <c r="M215" s="636"/>
      <c r="N215" s="636"/>
      <c r="O215" s="636"/>
      <c r="P215" s="636"/>
      <c r="Q215" s="636"/>
      <c r="R215" s="636"/>
      <c r="S215" s="636"/>
      <c r="T215" s="636"/>
      <c r="U215" s="636"/>
      <c r="V215" s="636"/>
      <c r="W215" s="636"/>
      <c r="X215" s="636"/>
      <c r="Y215" s="636"/>
      <c r="Z215" s="636"/>
      <c r="AA215" s="636"/>
      <c r="AB215" s="636"/>
      <c r="AC215" s="636"/>
      <c r="AD215" s="636"/>
      <c r="AE215" s="636"/>
      <c r="AF215" s="636"/>
      <c r="AG215" s="636"/>
      <c r="AH215" s="636"/>
      <c r="AI215" s="636"/>
      <c r="AJ215" s="636"/>
      <c r="AK215" s="636"/>
      <c r="AL215" s="636"/>
      <c r="AM215" s="636"/>
      <c r="AN215" s="636"/>
      <c r="AO215" s="636"/>
      <c r="AP215" s="636"/>
      <c r="AQ215" s="636"/>
      <c r="AR215" s="637"/>
      <c r="AS215" s="638"/>
      <c r="AT215" s="639"/>
    </row>
    <row r="216" spans="1:46" s="640" customFormat="1" ht="7.5" customHeight="1" x14ac:dyDescent="0.15">
      <c r="A216" s="539"/>
      <c r="B216" s="634"/>
      <c r="C216" s="634"/>
      <c r="D216" s="634"/>
      <c r="E216" s="636"/>
      <c r="F216" s="636"/>
      <c r="G216" s="636"/>
      <c r="H216" s="636"/>
      <c r="I216" s="636"/>
      <c r="J216" s="636"/>
      <c r="K216" s="636"/>
      <c r="L216" s="636"/>
      <c r="M216" s="636"/>
      <c r="N216" s="636"/>
      <c r="O216" s="636"/>
      <c r="P216" s="636"/>
      <c r="Q216" s="636"/>
      <c r="R216" s="636"/>
      <c r="S216" s="636"/>
      <c r="T216" s="636"/>
      <c r="U216" s="636"/>
      <c r="V216" s="636"/>
      <c r="W216" s="636"/>
      <c r="X216" s="636"/>
      <c r="Y216" s="636"/>
      <c r="Z216" s="636"/>
      <c r="AA216" s="636"/>
      <c r="AB216" s="636"/>
      <c r="AC216" s="636"/>
      <c r="AD216" s="636"/>
      <c r="AE216" s="636"/>
      <c r="AF216" s="636"/>
      <c r="AG216" s="636"/>
      <c r="AH216" s="636"/>
      <c r="AI216" s="636"/>
      <c r="AJ216" s="636"/>
      <c r="AK216" s="636"/>
      <c r="AL216" s="636"/>
      <c r="AM216" s="636"/>
      <c r="AN216" s="636"/>
      <c r="AO216" s="636"/>
      <c r="AP216" s="636"/>
      <c r="AQ216" s="636"/>
      <c r="AR216" s="637"/>
      <c r="AS216" s="638"/>
      <c r="AT216" s="639"/>
    </row>
    <row r="217" spans="1:46" s="640" customFormat="1" ht="17.25" customHeight="1" x14ac:dyDescent="0.15">
      <c r="A217" s="634" t="s">
        <v>703</v>
      </c>
      <c r="B217" s="634"/>
      <c r="C217" s="635" t="s">
        <v>704</v>
      </c>
      <c r="D217" s="634"/>
      <c r="E217" s="636"/>
      <c r="F217" s="636"/>
      <c r="G217" s="636"/>
      <c r="H217" s="636"/>
      <c r="I217" s="636"/>
      <c r="J217" s="636"/>
      <c r="K217" s="636"/>
      <c r="L217" s="636"/>
      <c r="M217" s="636"/>
      <c r="N217" s="636"/>
      <c r="O217" s="636"/>
      <c r="P217" s="636"/>
      <c r="Q217" s="636"/>
      <c r="R217" s="636"/>
      <c r="S217" s="636"/>
      <c r="T217" s="636"/>
      <c r="U217" s="636"/>
      <c r="V217" s="636"/>
      <c r="W217" s="636"/>
      <c r="X217" s="636"/>
      <c r="Y217" s="636"/>
      <c r="Z217" s="636"/>
      <c r="AA217" s="636"/>
      <c r="AB217" s="636"/>
      <c r="AC217" s="636"/>
      <c r="AD217" s="636"/>
      <c r="AE217" s="636"/>
      <c r="AF217" s="636"/>
      <c r="AG217" s="636"/>
      <c r="AH217" s="636"/>
      <c r="AI217" s="636"/>
      <c r="AJ217" s="636"/>
      <c r="AK217" s="636"/>
      <c r="AL217" s="636"/>
      <c r="AM217" s="636"/>
      <c r="AN217" s="636"/>
      <c r="AO217" s="636"/>
      <c r="AP217" s="636"/>
      <c r="AQ217" s="636"/>
      <c r="AR217" s="637"/>
      <c r="AS217" s="638"/>
      <c r="AT217" s="639"/>
    </row>
    <row r="218" spans="1:46" s="640" customFormat="1" ht="17.25" customHeight="1" x14ac:dyDescent="0.15">
      <c r="A218" s="539"/>
      <c r="B218" s="634"/>
      <c r="C218" s="634" t="s">
        <v>705</v>
      </c>
      <c r="D218" s="634"/>
      <c r="E218" s="636"/>
      <c r="F218" s="636"/>
      <c r="G218" s="636"/>
      <c r="H218" s="636"/>
      <c r="I218" s="636"/>
      <c r="J218" s="636"/>
      <c r="K218" s="636"/>
      <c r="L218" s="636"/>
      <c r="M218" s="636"/>
      <c r="N218" s="636"/>
      <c r="O218" s="636"/>
      <c r="P218" s="636"/>
      <c r="Q218" s="636"/>
      <c r="R218" s="636"/>
      <c r="S218" s="636"/>
      <c r="T218" s="636"/>
      <c r="U218" s="636"/>
      <c r="V218" s="636"/>
      <c r="W218" s="636"/>
      <c r="X218" s="636"/>
      <c r="Y218" s="636"/>
      <c r="Z218" s="636"/>
      <c r="AA218" s="636"/>
      <c r="AB218" s="636"/>
      <c r="AC218" s="636"/>
      <c r="AD218" s="636"/>
      <c r="AE218" s="636"/>
      <c r="AF218" s="636"/>
      <c r="AG218" s="636"/>
      <c r="AH218" s="636"/>
      <c r="AI218" s="636"/>
      <c r="AJ218" s="636"/>
      <c r="AK218" s="636"/>
      <c r="AL218" s="636"/>
      <c r="AM218" s="636"/>
      <c r="AN218" s="636"/>
      <c r="AO218" s="636"/>
      <c r="AP218" s="636"/>
      <c r="AQ218" s="636"/>
      <c r="AR218" s="637"/>
      <c r="AS218" s="638"/>
      <c r="AT218" s="639"/>
    </row>
    <row r="219" spans="1:46" s="640" customFormat="1" ht="7.5" customHeight="1" x14ac:dyDescent="0.15">
      <c r="A219" s="539"/>
      <c r="B219" s="634"/>
      <c r="C219" s="634"/>
      <c r="D219" s="634"/>
      <c r="E219" s="636"/>
      <c r="F219" s="636"/>
      <c r="G219" s="636"/>
      <c r="H219" s="636"/>
      <c r="I219" s="636"/>
      <c r="J219" s="636"/>
      <c r="K219" s="636"/>
      <c r="L219" s="636"/>
      <c r="M219" s="636"/>
      <c r="N219" s="636"/>
      <c r="O219" s="636"/>
      <c r="P219" s="636"/>
      <c r="Q219" s="636"/>
      <c r="R219" s="636"/>
      <c r="S219" s="636"/>
      <c r="T219" s="636"/>
      <c r="U219" s="636"/>
      <c r="V219" s="636"/>
      <c r="W219" s="636"/>
      <c r="X219" s="636"/>
      <c r="Y219" s="636"/>
      <c r="Z219" s="636"/>
      <c r="AA219" s="636"/>
      <c r="AB219" s="636"/>
      <c r="AC219" s="636"/>
      <c r="AD219" s="636"/>
      <c r="AE219" s="636"/>
      <c r="AF219" s="636"/>
      <c r="AG219" s="636"/>
      <c r="AH219" s="636"/>
      <c r="AI219" s="636"/>
      <c r="AJ219" s="636"/>
      <c r="AK219" s="636"/>
      <c r="AL219" s="636"/>
      <c r="AM219" s="636"/>
      <c r="AN219" s="636"/>
      <c r="AO219" s="636"/>
      <c r="AP219" s="636"/>
      <c r="AQ219" s="636"/>
      <c r="AR219" s="637"/>
      <c r="AS219" s="638"/>
      <c r="AT219" s="639"/>
    </row>
    <row r="220" spans="1:46" s="640" customFormat="1" ht="17.25" customHeight="1" x14ac:dyDescent="0.15">
      <c r="A220" s="634" t="s">
        <v>706</v>
      </c>
      <c r="B220" s="634"/>
      <c r="C220" s="635" t="s">
        <v>707</v>
      </c>
      <c r="D220" s="634"/>
      <c r="E220" s="636"/>
      <c r="F220" s="636"/>
      <c r="G220" s="636"/>
      <c r="H220" s="636"/>
      <c r="I220" s="636"/>
      <c r="J220" s="636"/>
      <c r="K220" s="636"/>
      <c r="L220" s="636"/>
      <c r="M220" s="636"/>
      <c r="N220" s="636"/>
      <c r="O220" s="636"/>
      <c r="P220" s="636"/>
      <c r="Q220" s="636"/>
      <c r="R220" s="636"/>
      <c r="S220" s="636"/>
      <c r="T220" s="636"/>
      <c r="U220" s="636"/>
      <c r="V220" s="636"/>
      <c r="W220" s="636"/>
      <c r="X220" s="636"/>
      <c r="Y220" s="636"/>
      <c r="Z220" s="636"/>
      <c r="AA220" s="636"/>
      <c r="AB220" s="636"/>
      <c r="AC220" s="636"/>
      <c r="AD220" s="636"/>
      <c r="AE220" s="636"/>
      <c r="AF220" s="636"/>
      <c r="AG220" s="636"/>
      <c r="AH220" s="636"/>
      <c r="AI220" s="636"/>
      <c r="AJ220" s="636"/>
      <c r="AK220" s="636"/>
      <c r="AL220" s="636"/>
      <c r="AM220" s="636"/>
      <c r="AN220" s="636"/>
      <c r="AO220" s="636"/>
      <c r="AP220" s="636"/>
      <c r="AQ220" s="636"/>
      <c r="AR220" s="637"/>
      <c r="AS220" s="638"/>
      <c r="AT220" s="639"/>
    </row>
    <row r="221" spans="1:46" s="640" customFormat="1" ht="17.25" customHeight="1" x14ac:dyDescent="0.15">
      <c r="A221" s="539"/>
      <c r="B221" s="634"/>
      <c r="C221" s="634" t="s">
        <v>708</v>
      </c>
      <c r="D221" s="634"/>
      <c r="E221" s="636"/>
      <c r="F221" s="636"/>
      <c r="G221" s="636"/>
      <c r="H221" s="636"/>
      <c r="I221" s="636"/>
      <c r="J221" s="636"/>
      <c r="K221" s="636"/>
      <c r="L221" s="636"/>
      <c r="M221" s="636"/>
      <c r="N221" s="636"/>
      <c r="O221" s="636"/>
      <c r="P221" s="636"/>
      <c r="Q221" s="636"/>
      <c r="R221" s="636"/>
      <c r="S221" s="636"/>
      <c r="T221" s="636"/>
      <c r="U221" s="636"/>
      <c r="V221" s="636"/>
      <c r="W221" s="636"/>
      <c r="X221" s="636"/>
      <c r="Y221" s="636"/>
      <c r="Z221" s="636"/>
      <c r="AA221" s="636"/>
      <c r="AB221" s="636"/>
      <c r="AC221" s="636"/>
      <c r="AD221" s="636"/>
      <c r="AE221" s="636"/>
      <c r="AF221" s="636"/>
      <c r="AG221" s="636"/>
      <c r="AH221" s="636"/>
      <c r="AI221" s="636"/>
      <c r="AJ221" s="636"/>
      <c r="AK221" s="636"/>
      <c r="AL221" s="636"/>
      <c r="AM221" s="636"/>
      <c r="AN221" s="636"/>
      <c r="AO221" s="636"/>
      <c r="AP221" s="636"/>
      <c r="AQ221" s="636"/>
      <c r="AR221" s="637"/>
      <c r="AS221" s="638"/>
      <c r="AT221" s="639"/>
    </row>
    <row r="222" spans="1:46" s="640" customFormat="1" ht="17.25" customHeight="1" x14ac:dyDescent="0.15">
      <c r="A222" s="539"/>
      <c r="B222" s="634"/>
      <c r="C222" s="634" t="s">
        <v>709</v>
      </c>
      <c r="D222" s="634"/>
      <c r="E222" s="636"/>
      <c r="F222" s="636"/>
      <c r="G222" s="636"/>
      <c r="H222" s="636"/>
      <c r="I222" s="636"/>
      <c r="J222" s="636"/>
      <c r="K222" s="636"/>
      <c r="L222" s="636"/>
      <c r="M222" s="636"/>
      <c r="N222" s="636"/>
      <c r="O222" s="636"/>
      <c r="P222" s="636"/>
      <c r="Q222" s="636"/>
      <c r="R222" s="636"/>
      <c r="S222" s="636"/>
      <c r="T222" s="636"/>
      <c r="U222" s="636"/>
      <c r="V222" s="636"/>
      <c r="W222" s="636"/>
      <c r="X222" s="636"/>
      <c r="Y222" s="636"/>
      <c r="Z222" s="636"/>
      <c r="AA222" s="636"/>
      <c r="AB222" s="636"/>
      <c r="AC222" s="636"/>
      <c r="AD222" s="636"/>
      <c r="AE222" s="636"/>
      <c r="AF222" s="636"/>
      <c r="AG222" s="636"/>
      <c r="AH222" s="636"/>
      <c r="AI222" s="636"/>
      <c r="AJ222" s="636"/>
      <c r="AK222" s="636"/>
      <c r="AL222" s="636"/>
      <c r="AM222" s="636"/>
      <c r="AN222" s="636"/>
      <c r="AO222" s="636"/>
      <c r="AP222" s="636"/>
      <c r="AQ222" s="636"/>
      <c r="AR222" s="637"/>
      <c r="AS222" s="638"/>
      <c r="AT222" s="639"/>
    </row>
    <row r="223" spans="1:46" s="640" customFormat="1" ht="7.5" customHeight="1" x14ac:dyDescent="0.15">
      <c r="A223" s="539"/>
      <c r="B223" s="634"/>
      <c r="C223" s="634"/>
      <c r="D223" s="634"/>
      <c r="E223" s="636"/>
      <c r="F223" s="636"/>
      <c r="G223" s="636"/>
      <c r="H223" s="636"/>
      <c r="I223" s="636"/>
      <c r="J223" s="636"/>
      <c r="K223" s="636"/>
      <c r="L223" s="636"/>
      <c r="M223" s="636"/>
      <c r="N223" s="636"/>
      <c r="O223" s="636"/>
      <c r="P223" s="636"/>
      <c r="Q223" s="636"/>
      <c r="R223" s="636"/>
      <c r="S223" s="636"/>
      <c r="T223" s="636"/>
      <c r="U223" s="636"/>
      <c r="V223" s="636"/>
      <c r="W223" s="636"/>
      <c r="X223" s="636"/>
      <c r="Y223" s="636"/>
      <c r="Z223" s="636"/>
      <c r="AA223" s="636"/>
      <c r="AB223" s="636"/>
      <c r="AC223" s="636"/>
      <c r="AD223" s="636"/>
      <c r="AE223" s="636"/>
      <c r="AF223" s="636"/>
      <c r="AG223" s="636"/>
      <c r="AH223" s="636"/>
      <c r="AI223" s="636"/>
      <c r="AJ223" s="636"/>
      <c r="AK223" s="636"/>
      <c r="AL223" s="636"/>
      <c r="AM223" s="636"/>
      <c r="AN223" s="636"/>
      <c r="AO223" s="636"/>
      <c r="AP223" s="636"/>
      <c r="AQ223" s="636"/>
      <c r="AR223" s="637"/>
      <c r="AS223" s="638"/>
      <c r="AT223" s="639"/>
    </row>
    <row r="224" spans="1:46" s="640" customFormat="1" ht="17.25" customHeight="1" x14ac:dyDescent="0.15">
      <c r="A224" s="634" t="s">
        <v>710</v>
      </c>
      <c r="B224" s="634"/>
      <c r="C224" s="635" t="s">
        <v>711</v>
      </c>
      <c r="D224" s="634"/>
      <c r="E224" s="636"/>
      <c r="F224" s="636"/>
      <c r="G224" s="636"/>
      <c r="H224" s="636"/>
      <c r="I224" s="636"/>
      <c r="J224" s="636"/>
      <c r="K224" s="636"/>
      <c r="L224" s="636"/>
      <c r="M224" s="636"/>
      <c r="N224" s="636"/>
      <c r="O224" s="636"/>
      <c r="P224" s="636"/>
      <c r="Q224" s="636"/>
      <c r="R224" s="636"/>
      <c r="S224" s="636"/>
      <c r="T224" s="636"/>
      <c r="U224" s="636"/>
      <c r="V224" s="636"/>
      <c r="W224" s="636"/>
      <c r="X224" s="636"/>
      <c r="Y224" s="636"/>
      <c r="Z224" s="636"/>
      <c r="AA224" s="636"/>
      <c r="AB224" s="636"/>
      <c r="AC224" s="636"/>
      <c r="AD224" s="636"/>
      <c r="AE224" s="636"/>
      <c r="AF224" s="636"/>
      <c r="AG224" s="636"/>
      <c r="AH224" s="636"/>
      <c r="AI224" s="636"/>
      <c r="AJ224" s="636"/>
      <c r="AK224" s="636"/>
      <c r="AL224" s="636"/>
      <c r="AM224" s="636"/>
      <c r="AN224" s="636"/>
      <c r="AO224" s="636"/>
      <c r="AP224" s="636"/>
      <c r="AQ224" s="636"/>
      <c r="AR224" s="637"/>
      <c r="AS224" s="638"/>
      <c r="AT224" s="639"/>
    </row>
    <row r="225" spans="1:46" s="640" customFormat="1" ht="17.25" customHeight="1" x14ac:dyDescent="0.15">
      <c r="A225" s="539"/>
      <c r="B225" s="634"/>
      <c r="C225" s="634" t="s">
        <v>712</v>
      </c>
      <c r="D225" s="634"/>
      <c r="E225" s="636"/>
      <c r="F225" s="636"/>
      <c r="G225" s="636"/>
      <c r="H225" s="636"/>
      <c r="I225" s="636"/>
      <c r="J225" s="636"/>
      <c r="K225" s="636"/>
      <c r="L225" s="636"/>
      <c r="M225" s="636"/>
      <c r="N225" s="636"/>
      <c r="O225" s="636"/>
      <c r="P225" s="636"/>
      <c r="Q225" s="636"/>
      <c r="R225" s="636"/>
      <c r="S225" s="636"/>
      <c r="T225" s="636"/>
      <c r="U225" s="636"/>
      <c r="V225" s="636"/>
      <c r="W225" s="636"/>
      <c r="X225" s="636"/>
      <c r="Y225" s="636"/>
      <c r="Z225" s="636"/>
      <c r="AA225" s="636"/>
      <c r="AB225" s="636"/>
      <c r="AC225" s="636"/>
      <c r="AD225" s="636"/>
      <c r="AE225" s="636"/>
      <c r="AF225" s="636"/>
      <c r="AG225" s="636"/>
      <c r="AH225" s="636"/>
      <c r="AI225" s="636"/>
      <c r="AJ225" s="636"/>
      <c r="AK225" s="636"/>
      <c r="AL225" s="636"/>
      <c r="AM225" s="636"/>
      <c r="AN225" s="636"/>
      <c r="AO225" s="636"/>
      <c r="AP225" s="636"/>
      <c r="AQ225" s="636"/>
      <c r="AR225" s="637"/>
      <c r="AS225" s="638"/>
      <c r="AT225" s="639"/>
    </row>
    <row r="226" spans="1:46" s="640" customFormat="1" ht="17.25" customHeight="1" x14ac:dyDescent="0.15">
      <c r="A226" s="539"/>
      <c r="B226" s="634"/>
      <c r="C226" s="539" t="s">
        <v>713</v>
      </c>
      <c r="D226" s="634"/>
      <c r="E226" s="636"/>
      <c r="F226" s="636"/>
      <c r="G226" s="636"/>
      <c r="H226" s="636"/>
      <c r="I226" s="636"/>
      <c r="J226" s="636"/>
      <c r="K226" s="636"/>
      <c r="L226" s="636"/>
      <c r="M226" s="636"/>
      <c r="N226" s="636"/>
      <c r="O226" s="636"/>
      <c r="P226" s="636"/>
      <c r="Q226" s="636"/>
      <c r="R226" s="636"/>
      <c r="S226" s="636"/>
      <c r="T226" s="636"/>
      <c r="U226" s="636"/>
      <c r="V226" s="636"/>
      <c r="W226" s="636"/>
      <c r="X226" s="636"/>
      <c r="Y226" s="636"/>
      <c r="Z226" s="636"/>
      <c r="AA226" s="636"/>
      <c r="AB226" s="636"/>
      <c r="AC226" s="636"/>
      <c r="AD226" s="636"/>
      <c r="AE226" s="636"/>
      <c r="AF226" s="636"/>
      <c r="AG226" s="636"/>
      <c r="AH226" s="636"/>
      <c r="AI226" s="636"/>
      <c r="AJ226" s="636"/>
      <c r="AK226" s="636"/>
      <c r="AL226" s="636"/>
      <c r="AM226" s="636"/>
      <c r="AN226" s="636"/>
      <c r="AO226" s="636"/>
      <c r="AP226" s="636"/>
      <c r="AQ226" s="636"/>
      <c r="AR226" s="637"/>
      <c r="AS226" s="638"/>
      <c r="AT226" s="639"/>
    </row>
    <row r="227" spans="1:46" s="640" customFormat="1" ht="7.5" customHeight="1" x14ac:dyDescent="0.15">
      <c r="A227" s="634"/>
      <c r="B227" s="634"/>
      <c r="C227" s="634"/>
      <c r="D227" s="634"/>
      <c r="E227" s="636"/>
      <c r="F227" s="636"/>
      <c r="G227" s="636"/>
      <c r="H227" s="636"/>
      <c r="I227" s="636"/>
      <c r="J227" s="636"/>
      <c r="K227" s="636"/>
      <c r="L227" s="636"/>
      <c r="M227" s="636"/>
      <c r="N227" s="636"/>
      <c r="O227" s="636"/>
      <c r="P227" s="636"/>
      <c r="Q227" s="636"/>
      <c r="R227" s="636"/>
      <c r="S227" s="636"/>
      <c r="T227" s="636"/>
      <c r="U227" s="636"/>
      <c r="V227" s="636"/>
      <c r="W227" s="636"/>
      <c r="X227" s="636"/>
      <c r="Y227" s="636"/>
      <c r="Z227" s="636"/>
      <c r="AA227" s="636"/>
      <c r="AB227" s="636"/>
      <c r="AC227" s="636"/>
      <c r="AD227" s="636"/>
      <c r="AE227" s="636"/>
      <c r="AF227" s="636"/>
      <c r="AG227" s="636"/>
      <c r="AH227" s="636"/>
      <c r="AI227" s="636"/>
      <c r="AJ227" s="636"/>
      <c r="AK227" s="636"/>
      <c r="AL227" s="636"/>
      <c r="AM227" s="636"/>
      <c r="AN227" s="636"/>
      <c r="AO227" s="636"/>
      <c r="AP227" s="636"/>
      <c r="AQ227" s="636"/>
      <c r="AR227" s="637"/>
      <c r="AS227" s="638"/>
      <c r="AT227" s="639"/>
    </row>
    <row r="228" spans="1:46" s="640" customFormat="1" ht="17.25" customHeight="1" x14ac:dyDescent="0.15">
      <c r="A228" s="634" t="s">
        <v>714</v>
      </c>
      <c r="B228" s="634"/>
      <c r="C228" s="635" t="s">
        <v>715</v>
      </c>
      <c r="D228" s="634"/>
      <c r="E228" s="636"/>
      <c r="F228" s="636"/>
      <c r="G228" s="636"/>
      <c r="H228" s="636"/>
      <c r="I228" s="636"/>
      <c r="J228" s="636"/>
      <c r="K228" s="636"/>
      <c r="L228" s="636"/>
      <c r="M228" s="636"/>
      <c r="N228" s="636"/>
      <c r="O228" s="636"/>
      <c r="P228" s="636"/>
      <c r="Q228" s="636"/>
      <c r="R228" s="636"/>
      <c r="S228" s="636"/>
      <c r="T228" s="636"/>
      <c r="U228" s="636"/>
      <c r="V228" s="636"/>
      <c r="W228" s="636"/>
      <c r="X228" s="636"/>
      <c r="Y228" s="636"/>
      <c r="Z228" s="636"/>
      <c r="AA228" s="636"/>
      <c r="AB228" s="636"/>
      <c r="AC228" s="636"/>
      <c r="AD228" s="636"/>
      <c r="AE228" s="636"/>
      <c r="AF228" s="636"/>
      <c r="AG228" s="636"/>
      <c r="AH228" s="636"/>
      <c r="AI228" s="636"/>
      <c r="AJ228" s="636"/>
      <c r="AK228" s="636"/>
      <c r="AL228" s="636"/>
      <c r="AM228" s="636"/>
      <c r="AN228" s="636"/>
      <c r="AO228" s="636"/>
      <c r="AP228" s="636"/>
      <c r="AQ228" s="636"/>
      <c r="AR228" s="637"/>
      <c r="AS228" s="638"/>
      <c r="AT228" s="639"/>
    </row>
    <row r="229" spans="1:46" s="640" customFormat="1" ht="17.25" customHeight="1" x14ac:dyDescent="0.15">
      <c r="A229" s="634"/>
      <c r="B229" s="634"/>
      <c r="C229" s="634" t="s">
        <v>716</v>
      </c>
      <c r="D229" s="634"/>
      <c r="E229" s="636"/>
      <c r="F229" s="636"/>
      <c r="G229" s="636"/>
      <c r="H229" s="636"/>
      <c r="I229" s="636"/>
      <c r="J229" s="636"/>
      <c r="K229" s="636"/>
      <c r="L229" s="636"/>
      <c r="M229" s="636"/>
      <c r="N229" s="636"/>
      <c r="O229" s="636"/>
      <c r="P229" s="636"/>
      <c r="Q229" s="636"/>
      <c r="R229" s="636"/>
      <c r="S229" s="636"/>
      <c r="T229" s="636"/>
      <c r="U229" s="636"/>
      <c r="V229" s="636"/>
      <c r="W229" s="636"/>
      <c r="X229" s="636"/>
      <c r="Y229" s="636"/>
      <c r="Z229" s="636"/>
      <c r="AA229" s="636"/>
      <c r="AB229" s="636"/>
      <c r="AC229" s="636"/>
      <c r="AD229" s="636"/>
      <c r="AE229" s="636"/>
      <c r="AF229" s="636"/>
      <c r="AG229" s="636"/>
      <c r="AH229" s="636"/>
      <c r="AI229" s="636"/>
      <c r="AJ229" s="636"/>
      <c r="AK229" s="636"/>
      <c r="AL229" s="636"/>
      <c r="AM229" s="636"/>
      <c r="AN229" s="636"/>
      <c r="AO229" s="636"/>
      <c r="AP229" s="636"/>
      <c r="AQ229" s="636"/>
      <c r="AR229" s="637"/>
      <c r="AS229" s="638"/>
      <c r="AT229" s="639"/>
    </row>
    <row r="230" spans="1:46" s="640" customFormat="1" ht="16.5" customHeight="1" x14ac:dyDescent="0.15">
      <c r="A230" s="634"/>
      <c r="B230" s="634"/>
      <c r="C230" s="634"/>
      <c r="D230" s="634"/>
      <c r="E230" s="636"/>
      <c r="F230" s="636"/>
      <c r="G230" s="636"/>
      <c r="H230" s="636"/>
      <c r="I230" s="636"/>
      <c r="J230" s="636"/>
      <c r="K230" s="636"/>
      <c r="L230" s="636"/>
      <c r="M230" s="636"/>
      <c r="N230" s="636"/>
      <c r="O230" s="636"/>
      <c r="P230" s="636"/>
      <c r="Q230" s="636"/>
      <c r="R230" s="636"/>
      <c r="S230" s="636"/>
      <c r="T230" s="636"/>
      <c r="U230" s="636"/>
      <c r="V230" s="636"/>
      <c r="W230" s="636"/>
      <c r="X230" s="636"/>
      <c r="Y230" s="636"/>
      <c r="Z230" s="636"/>
      <c r="AA230" s="636"/>
      <c r="AB230" s="636"/>
      <c r="AC230" s="636"/>
      <c r="AD230" s="636"/>
      <c r="AE230" s="636"/>
      <c r="AF230" s="636"/>
      <c r="AG230" s="636"/>
      <c r="AH230" s="636"/>
      <c r="AI230" s="636"/>
      <c r="AJ230" s="636"/>
      <c r="AK230" s="636"/>
      <c r="AL230" s="636"/>
      <c r="AM230" s="636"/>
      <c r="AN230" s="636"/>
      <c r="AO230" s="636"/>
      <c r="AP230" s="636"/>
      <c r="AQ230" s="636"/>
      <c r="AR230" s="637"/>
      <c r="AS230" s="638"/>
      <c r="AT230" s="639"/>
    </row>
    <row r="231" spans="1:46" s="640" customFormat="1" ht="16.5" customHeight="1" x14ac:dyDescent="0.15">
      <c r="A231" s="634"/>
      <c r="B231" s="634"/>
      <c r="C231" s="634"/>
      <c r="D231" s="634"/>
      <c r="E231" s="636"/>
      <c r="F231" s="636"/>
      <c r="G231" s="636"/>
      <c r="H231" s="636"/>
      <c r="I231" s="636"/>
      <c r="J231" s="636"/>
      <c r="K231" s="636"/>
      <c r="L231" s="636"/>
      <c r="M231" s="636"/>
      <c r="N231" s="636"/>
      <c r="O231" s="636"/>
      <c r="P231" s="636"/>
      <c r="Q231" s="636"/>
      <c r="R231" s="636"/>
      <c r="S231" s="636"/>
      <c r="T231" s="636"/>
      <c r="U231" s="636"/>
      <c r="V231" s="636"/>
      <c r="W231" s="636"/>
      <c r="X231" s="636"/>
      <c r="Y231" s="636"/>
      <c r="Z231" s="636"/>
      <c r="AA231" s="636"/>
      <c r="AB231" s="636"/>
      <c r="AC231" s="636"/>
      <c r="AD231" s="636"/>
      <c r="AE231" s="636"/>
      <c r="AF231" s="636"/>
      <c r="AG231" s="636"/>
      <c r="AH231" s="636"/>
      <c r="AI231" s="636"/>
      <c r="AJ231" s="636"/>
      <c r="AK231" s="636"/>
      <c r="AL231" s="636"/>
      <c r="AM231" s="636"/>
      <c r="AN231" s="636"/>
      <c r="AO231" s="636"/>
      <c r="AP231" s="636"/>
      <c r="AQ231" s="636"/>
      <c r="AR231" s="637"/>
      <c r="AS231" s="638"/>
      <c r="AT231" s="639"/>
    </row>
    <row r="232" spans="1:46" s="640" customFormat="1" ht="16.5" customHeight="1" x14ac:dyDescent="0.15">
      <c r="A232" s="634"/>
      <c r="B232" s="634"/>
      <c r="C232" s="634"/>
      <c r="D232" s="634"/>
      <c r="E232" s="636"/>
      <c r="F232" s="636"/>
      <c r="G232" s="636"/>
      <c r="H232" s="636"/>
      <c r="I232" s="636"/>
      <c r="J232" s="636"/>
      <c r="K232" s="636"/>
      <c r="L232" s="636"/>
      <c r="M232" s="636"/>
      <c r="N232" s="636"/>
      <c r="O232" s="636"/>
      <c r="P232" s="636"/>
      <c r="Q232" s="636"/>
      <c r="R232" s="636"/>
      <c r="S232" s="636"/>
      <c r="T232" s="636"/>
      <c r="U232" s="636"/>
      <c r="V232" s="636"/>
      <c r="W232" s="636"/>
      <c r="X232" s="636"/>
      <c r="Y232" s="636"/>
      <c r="Z232" s="636"/>
      <c r="AA232" s="636"/>
      <c r="AB232" s="636"/>
      <c r="AC232" s="636"/>
      <c r="AD232" s="636"/>
      <c r="AE232" s="636"/>
      <c r="AF232" s="636"/>
      <c r="AG232" s="636"/>
      <c r="AH232" s="636"/>
      <c r="AI232" s="636"/>
      <c r="AJ232" s="636"/>
      <c r="AK232" s="636"/>
      <c r="AL232" s="636"/>
      <c r="AM232" s="636"/>
      <c r="AN232" s="636"/>
      <c r="AO232" s="636"/>
      <c r="AP232" s="636"/>
      <c r="AQ232" s="636"/>
      <c r="AR232" s="637"/>
      <c r="AS232" s="638"/>
      <c r="AT232" s="639"/>
    </row>
    <row r="233" spans="1:46" ht="14.25" x14ac:dyDescent="0.15">
      <c r="A233" s="936" t="s">
        <v>717</v>
      </c>
      <c r="B233" s="936"/>
      <c r="C233" s="936"/>
      <c r="D233" s="936"/>
      <c r="E233" s="936"/>
      <c r="F233" s="936"/>
      <c r="G233" s="936"/>
      <c r="H233" s="936"/>
      <c r="I233" s="936"/>
      <c r="J233" s="936"/>
      <c r="K233" s="936"/>
      <c r="L233" s="936"/>
      <c r="M233" s="936"/>
      <c r="N233" s="936"/>
      <c r="O233" s="936"/>
      <c r="P233" s="936"/>
      <c r="Q233" s="936"/>
      <c r="R233" s="936"/>
      <c r="S233" s="936"/>
      <c r="T233" s="936"/>
      <c r="U233" s="936"/>
      <c r="V233" s="936"/>
      <c r="W233" s="936"/>
      <c r="X233" s="936"/>
      <c r="Y233" s="936"/>
      <c r="Z233" s="936"/>
      <c r="AA233" s="936"/>
      <c r="AB233" s="936"/>
      <c r="AC233" s="936"/>
      <c r="AD233" s="936"/>
      <c r="AE233" s="936"/>
      <c r="AF233" s="936"/>
      <c r="AG233" s="936"/>
      <c r="AH233" s="936"/>
      <c r="AI233" s="936"/>
      <c r="AJ233" s="936"/>
      <c r="AK233" s="936"/>
      <c r="AL233" s="936"/>
      <c r="AM233" s="936"/>
      <c r="AN233" s="936"/>
      <c r="AO233" s="936"/>
      <c r="AP233" s="936"/>
      <c r="AQ233" s="936"/>
    </row>
    <row r="234" spans="1:46" ht="9" customHeight="1" x14ac:dyDescent="0.15">
      <c r="A234" s="688"/>
      <c r="B234" s="688"/>
      <c r="C234" s="688"/>
      <c r="D234" s="688"/>
      <c r="E234" s="688"/>
      <c r="F234" s="688"/>
      <c r="G234" s="688"/>
      <c r="H234" s="688"/>
      <c r="I234" s="688"/>
      <c r="J234" s="688"/>
      <c r="K234" s="688"/>
      <c r="L234" s="688"/>
      <c r="M234" s="688"/>
      <c r="N234" s="688"/>
      <c r="O234" s="688"/>
      <c r="P234" s="688"/>
      <c r="Q234" s="688"/>
      <c r="R234" s="688"/>
      <c r="S234" s="688"/>
      <c r="T234" s="688"/>
      <c r="U234" s="688"/>
      <c r="V234" s="688"/>
      <c r="W234" s="688"/>
      <c r="X234" s="688"/>
      <c r="Y234" s="688"/>
      <c r="Z234" s="688"/>
      <c r="AA234" s="688"/>
      <c r="AB234" s="688"/>
      <c r="AC234" s="688"/>
      <c r="AD234" s="688"/>
      <c r="AE234" s="688"/>
      <c r="AF234" s="688"/>
      <c r="AG234" s="688"/>
      <c r="AH234" s="688"/>
      <c r="AI234" s="688"/>
      <c r="AJ234" s="688"/>
      <c r="AK234" s="688"/>
      <c r="AL234" s="688"/>
      <c r="AM234" s="688"/>
      <c r="AN234" s="688"/>
      <c r="AO234" s="688"/>
      <c r="AP234" s="688"/>
      <c r="AQ234" s="688"/>
    </row>
    <row r="235" spans="1:46" ht="30" customHeight="1" x14ac:dyDescent="0.15">
      <c r="A235" s="641"/>
      <c r="B235" s="642"/>
      <c r="C235" s="643"/>
      <c r="D235" s="643"/>
      <c r="E235" s="643"/>
      <c r="F235" s="643"/>
      <c r="G235" s="643"/>
      <c r="H235" s="643"/>
      <c r="I235" s="643"/>
      <c r="J235" s="643"/>
      <c r="K235" s="643"/>
      <c r="L235" s="643"/>
      <c r="M235" s="643"/>
      <c r="N235" s="643"/>
      <c r="O235" s="643"/>
      <c r="P235" s="643"/>
      <c r="Q235" s="643"/>
      <c r="R235" s="643"/>
      <c r="S235" s="643"/>
      <c r="T235" s="643"/>
      <c r="U235" s="643"/>
      <c r="V235" s="643"/>
      <c r="W235" s="643"/>
      <c r="X235" s="643"/>
      <c r="Y235" s="643"/>
      <c r="Z235" s="643"/>
      <c r="AA235" s="643"/>
      <c r="AB235" s="558"/>
      <c r="AC235" s="644"/>
      <c r="AD235" s="645"/>
      <c r="AE235" s="937"/>
      <c r="AF235" s="937"/>
      <c r="AG235" s="937"/>
      <c r="AH235" s="937"/>
      <c r="AI235" s="644" t="s">
        <v>122</v>
      </c>
      <c r="AJ235" s="938"/>
      <c r="AK235" s="939"/>
      <c r="AL235" s="644" t="s">
        <v>587</v>
      </c>
      <c r="AM235" s="938"/>
      <c r="AN235" s="939"/>
      <c r="AO235" s="644" t="s">
        <v>124</v>
      </c>
      <c r="AP235" s="558"/>
      <c r="AQ235" s="558"/>
    </row>
    <row r="236" spans="1:46" ht="11.25" customHeight="1" x14ac:dyDescent="0.15">
      <c r="A236" s="641"/>
      <c r="B236" s="642"/>
      <c r="C236" s="643"/>
      <c r="D236" s="643"/>
      <c r="E236" s="643"/>
      <c r="F236" s="643"/>
      <c r="G236" s="643"/>
      <c r="H236" s="643"/>
      <c r="I236" s="643"/>
      <c r="J236" s="643"/>
      <c r="K236" s="643"/>
      <c r="L236" s="643"/>
      <c r="M236" s="643"/>
      <c r="N236" s="643"/>
      <c r="O236" s="643"/>
      <c r="P236" s="643"/>
      <c r="Q236" s="643"/>
      <c r="R236" s="643"/>
      <c r="S236" s="643"/>
      <c r="T236" s="643"/>
      <c r="U236" s="643"/>
      <c r="V236" s="643"/>
      <c r="W236" s="643"/>
      <c r="X236" s="643"/>
      <c r="Y236" s="643"/>
      <c r="Z236" s="643"/>
      <c r="AA236" s="643"/>
      <c r="AB236" s="644"/>
      <c r="AC236" s="644"/>
      <c r="AD236" s="646"/>
      <c r="AE236" s="646"/>
      <c r="AF236" s="646"/>
      <c r="AG236" s="644"/>
      <c r="AH236" s="646"/>
      <c r="AI236" s="646"/>
      <c r="AJ236" s="646"/>
      <c r="AK236" s="644"/>
      <c r="AL236" s="646"/>
      <c r="AM236" s="646"/>
      <c r="AN236" s="646"/>
      <c r="AO236" s="644"/>
      <c r="AP236" s="558"/>
      <c r="AQ236" s="558"/>
    </row>
    <row r="237" spans="1:46" ht="30" customHeight="1" x14ac:dyDescent="0.15">
      <c r="A237" s="132"/>
      <c r="B237" s="133"/>
      <c r="C237" s="133"/>
      <c r="D237" s="133"/>
      <c r="E237" s="940" t="s">
        <v>718</v>
      </c>
      <c r="F237" s="940"/>
      <c r="G237" s="940"/>
      <c r="H237" s="940"/>
      <c r="I237" s="933" t="s">
        <v>719</v>
      </c>
      <c r="J237" s="933"/>
      <c r="K237" s="933"/>
      <c r="L237" s="933"/>
      <c r="M237" s="933"/>
      <c r="N237" s="933"/>
      <c r="O237" s="934" t="str">
        <f>IF(U7="","",U7)</f>
        <v/>
      </c>
      <c r="P237" s="934"/>
      <c r="Q237" s="934"/>
      <c r="R237" s="934"/>
      <c r="S237" s="934"/>
      <c r="T237" s="934"/>
      <c r="U237" s="934"/>
      <c r="V237" s="934"/>
      <c r="W237" s="934"/>
      <c r="X237" s="934"/>
      <c r="Y237" s="934"/>
      <c r="Z237" s="934"/>
      <c r="AA237" s="934"/>
      <c r="AB237" s="934"/>
      <c r="AC237" s="934"/>
      <c r="AD237" s="934"/>
      <c r="AE237" s="934"/>
      <c r="AF237" s="934"/>
      <c r="AG237" s="934"/>
      <c r="AH237" s="934"/>
      <c r="AI237" s="934"/>
      <c r="AJ237" s="934"/>
      <c r="AK237" s="935" t="s">
        <v>720</v>
      </c>
      <c r="AL237" s="935"/>
      <c r="AM237" s="935"/>
      <c r="AN237" s="935"/>
      <c r="AO237" s="558"/>
      <c r="AP237" s="558"/>
      <c r="AQ237" s="558"/>
    </row>
    <row r="238" spans="1:46" ht="30" customHeight="1" x14ac:dyDescent="0.15">
      <c r="A238" s="132"/>
      <c r="B238" s="133"/>
      <c r="C238" s="133"/>
      <c r="D238" s="133"/>
      <c r="E238" s="647"/>
      <c r="F238" s="647"/>
      <c r="G238" s="647"/>
      <c r="H238" s="647"/>
      <c r="I238" s="933" t="s">
        <v>721</v>
      </c>
      <c r="J238" s="933"/>
      <c r="K238" s="933"/>
      <c r="L238" s="933"/>
      <c r="M238" s="933"/>
      <c r="N238" s="933"/>
      <c r="O238" s="934" t="str">
        <f>IF(U8="","",U8)</f>
        <v/>
      </c>
      <c r="P238" s="934"/>
      <c r="Q238" s="934"/>
      <c r="R238" s="934"/>
      <c r="S238" s="934"/>
      <c r="T238" s="934"/>
      <c r="U238" s="934"/>
      <c r="V238" s="934"/>
      <c r="W238" s="934"/>
      <c r="X238" s="934"/>
      <c r="Y238" s="934"/>
      <c r="Z238" s="934"/>
      <c r="AA238" s="934"/>
      <c r="AB238" s="934"/>
      <c r="AC238" s="934"/>
      <c r="AD238" s="934"/>
      <c r="AE238" s="934"/>
      <c r="AF238" s="934"/>
      <c r="AG238" s="934"/>
      <c r="AH238" s="934"/>
      <c r="AI238" s="934"/>
      <c r="AJ238" s="934"/>
      <c r="AK238" s="935"/>
      <c r="AL238" s="935"/>
      <c r="AM238" s="935"/>
      <c r="AN238" s="935"/>
      <c r="AO238" s="558"/>
      <c r="AP238" s="558"/>
      <c r="AQ238" s="558"/>
    </row>
    <row r="239" spans="1:46" ht="15" customHeight="1" x14ac:dyDescent="0.15">
      <c r="A239" s="132"/>
      <c r="B239" s="133"/>
      <c r="C239" s="133"/>
      <c r="D239" s="133"/>
      <c r="E239" s="648"/>
      <c r="F239" s="649"/>
      <c r="G239" s="649"/>
      <c r="H239" s="650"/>
      <c r="I239" s="651"/>
      <c r="J239" s="651"/>
      <c r="K239" s="651"/>
      <c r="L239" s="651"/>
      <c r="M239" s="651"/>
      <c r="N239" s="651"/>
      <c r="O239" s="666"/>
      <c r="P239" s="666"/>
      <c r="Q239" s="666"/>
      <c r="R239" s="666"/>
      <c r="S239" s="666"/>
      <c r="T239" s="666"/>
      <c r="U239" s="666"/>
      <c r="V239" s="666"/>
      <c r="W239" s="666"/>
      <c r="X239" s="666"/>
      <c r="Y239" s="666"/>
      <c r="Z239" s="666"/>
      <c r="AA239" s="666"/>
      <c r="AB239" s="666"/>
      <c r="AC239" s="666"/>
      <c r="AD239" s="666"/>
      <c r="AE239" s="666"/>
      <c r="AF239" s="666"/>
      <c r="AG239" s="666"/>
      <c r="AH239" s="666"/>
      <c r="AI239" s="666"/>
      <c r="AJ239" s="666"/>
      <c r="AK239" s="696"/>
      <c r="AL239" s="696"/>
      <c r="AM239" s="696"/>
      <c r="AN239" s="696"/>
      <c r="AO239" s="558"/>
      <c r="AP239" s="558"/>
      <c r="AQ239" s="558"/>
    </row>
    <row r="240" spans="1:46" ht="35.1" customHeight="1" x14ac:dyDescent="0.15">
      <c r="A240" s="132"/>
      <c r="B240" s="133"/>
      <c r="C240" s="133"/>
      <c r="D240" s="133"/>
      <c r="E240" s="647" t="s">
        <v>722</v>
      </c>
      <c r="F240" s="647"/>
      <c r="G240" s="647"/>
      <c r="H240" s="647"/>
      <c r="I240" s="933" t="s">
        <v>719</v>
      </c>
      <c r="J240" s="933"/>
      <c r="K240" s="933"/>
      <c r="L240" s="933"/>
      <c r="M240" s="933"/>
      <c r="N240" s="933"/>
      <c r="O240" s="934" t="str">
        <f>IF(U12="","",U12)</f>
        <v/>
      </c>
      <c r="P240" s="934"/>
      <c r="Q240" s="934"/>
      <c r="R240" s="934"/>
      <c r="S240" s="934"/>
      <c r="T240" s="934"/>
      <c r="U240" s="934"/>
      <c r="V240" s="934"/>
      <c r="W240" s="934"/>
      <c r="X240" s="934"/>
      <c r="Y240" s="934"/>
      <c r="Z240" s="934"/>
      <c r="AA240" s="934"/>
      <c r="AB240" s="934"/>
      <c r="AC240" s="934"/>
      <c r="AD240" s="934"/>
      <c r="AE240" s="934"/>
      <c r="AF240" s="934"/>
      <c r="AG240" s="934"/>
      <c r="AH240" s="934"/>
      <c r="AI240" s="934"/>
      <c r="AJ240" s="934"/>
      <c r="AK240" s="935" t="s">
        <v>720</v>
      </c>
      <c r="AL240" s="935"/>
      <c r="AM240" s="935"/>
      <c r="AN240" s="935"/>
      <c r="AO240" s="558"/>
      <c r="AP240" s="558"/>
      <c r="AQ240" s="558"/>
    </row>
    <row r="241" spans="1:43" ht="35.1" customHeight="1" x14ac:dyDescent="0.15">
      <c r="A241" s="132"/>
      <c r="B241" s="133"/>
      <c r="C241" s="133"/>
      <c r="D241" s="133"/>
      <c r="E241" s="647"/>
      <c r="F241" s="647"/>
      <c r="G241" s="647"/>
      <c r="H241" s="647"/>
      <c r="I241" s="933" t="s">
        <v>721</v>
      </c>
      <c r="J241" s="933"/>
      <c r="K241" s="933"/>
      <c r="L241" s="933"/>
      <c r="M241" s="933"/>
      <c r="N241" s="933"/>
      <c r="O241" s="934" t="str">
        <f>IF(U13="","",U13)</f>
        <v/>
      </c>
      <c r="P241" s="934"/>
      <c r="Q241" s="934"/>
      <c r="R241" s="934"/>
      <c r="S241" s="934"/>
      <c r="T241" s="934"/>
      <c r="U241" s="934"/>
      <c r="V241" s="934"/>
      <c r="W241" s="934"/>
      <c r="X241" s="934"/>
      <c r="Y241" s="934"/>
      <c r="Z241" s="934"/>
      <c r="AA241" s="934"/>
      <c r="AB241" s="934"/>
      <c r="AC241" s="934"/>
      <c r="AD241" s="934"/>
      <c r="AE241" s="934"/>
      <c r="AF241" s="934"/>
      <c r="AG241" s="934"/>
      <c r="AH241" s="934"/>
      <c r="AI241" s="934"/>
      <c r="AJ241" s="934"/>
      <c r="AK241" s="935"/>
      <c r="AL241" s="935"/>
      <c r="AM241" s="935"/>
      <c r="AN241" s="935"/>
      <c r="AO241" s="558"/>
      <c r="AP241" s="558"/>
      <c r="AQ241" s="558"/>
    </row>
    <row r="242" spans="1:43" ht="15" customHeight="1" x14ac:dyDescent="0.15">
      <c r="A242" s="132"/>
      <c r="B242" s="133"/>
      <c r="C242" s="133"/>
      <c r="D242" s="133"/>
      <c r="E242" s="648"/>
      <c r="F242" s="649"/>
      <c r="G242" s="649"/>
      <c r="H242" s="650"/>
      <c r="I242" s="652"/>
      <c r="J242" s="652"/>
      <c r="K242" s="652"/>
      <c r="L242" s="652"/>
      <c r="M242" s="652"/>
      <c r="N242" s="652"/>
      <c r="O242" s="647"/>
      <c r="P242" s="647"/>
      <c r="Q242" s="647"/>
      <c r="R242" s="647"/>
      <c r="S242" s="647"/>
      <c r="T242" s="647"/>
      <c r="U242" s="647"/>
      <c r="V242" s="647"/>
      <c r="W242" s="647"/>
      <c r="X242" s="647"/>
      <c r="Y242" s="647"/>
      <c r="Z242" s="647"/>
      <c r="AA242" s="647"/>
      <c r="AB242" s="647"/>
      <c r="AC242" s="647"/>
      <c r="AD242" s="647"/>
      <c r="AE242" s="647"/>
      <c r="AF242" s="647"/>
      <c r="AG242" s="647"/>
      <c r="AH242" s="647"/>
      <c r="AI242" s="647"/>
      <c r="AJ242" s="647"/>
      <c r="AK242" s="653"/>
      <c r="AL242" s="653"/>
      <c r="AM242" s="653"/>
      <c r="AN242" s="653"/>
      <c r="AO242" s="558"/>
      <c r="AP242" s="558"/>
      <c r="AQ242" s="558"/>
    </row>
  </sheetData>
  <sheetProtection password="AA88" sheet="1" objects="1" scenarios="1" selectLockedCells="1"/>
  <mergeCells count="403">
    <mergeCell ref="A1:J1"/>
    <mergeCell ref="AB2:AC2"/>
    <mergeCell ref="AE2:AH2"/>
    <mergeCell ref="AJ2:AK2"/>
    <mergeCell ref="AM2:AN2"/>
    <mergeCell ref="H6:M6"/>
    <mergeCell ref="N6:S6"/>
    <mergeCell ref="U6:AQ6"/>
    <mergeCell ref="H11:M11"/>
    <mergeCell ref="N11:S11"/>
    <mergeCell ref="U11:AQ11"/>
    <mergeCell ref="H12:M12"/>
    <mergeCell ref="N12:S12"/>
    <mergeCell ref="U12:AL12"/>
    <mergeCell ref="AM12:AP12"/>
    <mergeCell ref="N7:S7"/>
    <mergeCell ref="U7:AL7"/>
    <mergeCell ref="AM7:AP7"/>
    <mergeCell ref="N8:S8"/>
    <mergeCell ref="U8:AQ8"/>
    <mergeCell ref="N9:S9"/>
    <mergeCell ref="U9:V9"/>
    <mergeCell ref="W9:X9"/>
    <mergeCell ref="Z9:AA9"/>
    <mergeCell ref="AC9:AD9"/>
    <mergeCell ref="AN42:AO42"/>
    <mergeCell ref="N17:S17"/>
    <mergeCell ref="AM17:AP17"/>
    <mergeCell ref="A19:AQ21"/>
    <mergeCell ref="A22:AQ22"/>
    <mergeCell ref="A24:AQ29"/>
    <mergeCell ref="R31:Z31"/>
    <mergeCell ref="N13:S13"/>
    <mergeCell ref="U13:AQ13"/>
    <mergeCell ref="H15:M15"/>
    <mergeCell ref="N15:S15"/>
    <mergeCell ref="N16:S16"/>
    <mergeCell ref="AM16:AP16"/>
    <mergeCell ref="C49:P49"/>
    <mergeCell ref="Q49:AJ49"/>
    <mergeCell ref="AK49:AL49"/>
    <mergeCell ref="C50:P50"/>
    <mergeCell ref="Q50:AJ50"/>
    <mergeCell ref="AK50:AL50"/>
    <mergeCell ref="C34:AF34"/>
    <mergeCell ref="R36:Z36"/>
    <mergeCell ref="C37:V37"/>
    <mergeCell ref="W37:AF37"/>
    <mergeCell ref="AK42:AL42"/>
    <mergeCell ref="C51:P51"/>
    <mergeCell ref="Q51:AJ51"/>
    <mergeCell ref="AK51:AL51"/>
    <mergeCell ref="C56:P56"/>
    <mergeCell ref="R56:T56"/>
    <mergeCell ref="U56:X56"/>
    <mergeCell ref="Y56:Z56"/>
    <mergeCell ref="AA56:AD56"/>
    <mergeCell ref="AE56:AF56"/>
    <mergeCell ref="AG56:AJ56"/>
    <mergeCell ref="AK56:AL56"/>
    <mergeCell ref="C57:P57"/>
    <mergeCell ref="R57:T57"/>
    <mergeCell ref="U57:X57"/>
    <mergeCell ref="Y57:Z57"/>
    <mergeCell ref="AA57:AD57"/>
    <mergeCell ref="AE57:AF57"/>
    <mergeCell ref="AG57:AJ57"/>
    <mergeCell ref="AK57:AL57"/>
    <mergeCell ref="AG58:AJ58"/>
    <mergeCell ref="AK58:AL58"/>
    <mergeCell ref="A72:I72"/>
    <mergeCell ref="AE73:AH73"/>
    <mergeCell ref="AJ73:AK73"/>
    <mergeCell ref="AM73:AN73"/>
    <mergeCell ref="C58:P58"/>
    <mergeCell ref="R58:T58"/>
    <mergeCell ref="U58:X58"/>
    <mergeCell ref="Y58:Z58"/>
    <mergeCell ref="AA58:AD58"/>
    <mergeCell ref="AE58:AF58"/>
    <mergeCell ref="AK74:AL74"/>
    <mergeCell ref="AN74:AO74"/>
    <mergeCell ref="D76:AM77"/>
    <mergeCell ref="D79:AM79"/>
    <mergeCell ref="AF80:AM80"/>
    <mergeCell ref="D81:J82"/>
    <mergeCell ref="K81:R82"/>
    <mergeCell ref="S81:Z82"/>
    <mergeCell ref="AA81:AE82"/>
    <mergeCell ref="AF81:AM82"/>
    <mergeCell ref="D83:J84"/>
    <mergeCell ref="K83:R84"/>
    <mergeCell ref="S83:Z84"/>
    <mergeCell ref="AA83:AE88"/>
    <mergeCell ref="AF83:AM84"/>
    <mergeCell ref="D85:J86"/>
    <mergeCell ref="K85:R86"/>
    <mergeCell ref="S85:Z86"/>
    <mergeCell ref="AF85:AM86"/>
    <mergeCell ref="D87:J88"/>
    <mergeCell ref="A98:D98"/>
    <mergeCell ref="AE99:AH99"/>
    <mergeCell ref="AJ99:AK99"/>
    <mergeCell ref="AM99:AN99"/>
    <mergeCell ref="K87:R88"/>
    <mergeCell ref="S87:Z88"/>
    <mergeCell ref="AF87:AM88"/>
    <mergeCell ref="D89:J90"/>
    <mergeCell ref="K89:R90"/>
    <mergeCell ref="S89:Z90"/>
    <mergeCell ref="AA89:AE90"/>
    <mergeCell ref="AF89:AM90"/>
    <mergeCell ref="D92:AE92"/>
    <mergeCell ref="AF92:AM92"/>
    <mergeCell ref="AK100:AL100"/>
    <mergeCell ref="AN100:AO100"/>
    <mergeCell ref="A101:AQ101"/>
    <mergeCell ref="A104:H104"/>
    <mergeCell ref="J104:AN104"/>
    <mergeCell ref="B106:K107"/>
    <mergeCell ref="L106:U107"/>
    <mergeCell ref="V106:AC106"/>
    <mergeCell ref="AD106:AG107"/>
    <mergeCell ref="AH106:AP107"/>
    <mergeCell ref="V107:W107"/>
    <mergeCell ref="X107:Y107"/>
    <mergeCell ref="Z107:AA107"/>
    <mergeCell ref="AB107:AC107"/>
    <mergeCell ref="B108:K108"/>
    <mergeCell ref="L108:U108"/>
    <mergeCell ref="V108:W108"/>
    <mergeCell ref="X108:Y108"/>
    <mergeCell ref="Z108:AA108"/>
    <mergeCell ref="AB108:AC108"/>
    <mergeCell ref="AD108:AG108"/>
    <mergeCell ref="AH108:AP108"/>
    <mergeCell ref="B109:K109"/>
    <mergeCell ref="L109:U109"/>
    <mergeCell ref="V109:W109"/>
    <mergeCell ref="X109:Y109"/>
    <mergeCell ref="Z109:AA109"/>
    <mergeCell ref="AB109:AC109"/>
    <mergeCell ref="AD109:AG109"/>
    <mergeCell ref="AH109:AP109"/>
    <mergeCell ref="AD110:AG110"/>
    <mergeCell ref="AH110:AP110"/>
    <mergeCell ref="B111:K111"/>
    <mergeCell ref="L111:U111"/>
    <mergeCell ref="V111:W111"/>
    <mergeCell ref="X111:Y111"/>
    <mergeCell ref="Z111:AA111"/>
    <mergeCell ref="AB111:AC111"/>
    <mergeCell ref="AD111:AG111"/>
    <mergeCell ref="AH111:AP111"/>
    <mergeCell ref="B110:K110"/>
    <mergeCell ref="L110:U110"/>
    <mergeCell ref="V110:W110"/>
    <mergeCell ref="X110:Y110"/>
    <mergeCell ref="Z110:AA110"/>
    <mergeCell ref="AB110:AC110"/>
    <mergeCell ref="AD112:AG112"/>
    <mergeCell ref="AH112:AP112"/>
    <mergeCell ref="B113:K113"/>
    <mergeCell ref="L113:U113"/>
    <mergeCell ref="V113:W113"/>
    <mergeCell ref="X113:Y113"/>
    <mergeCell ref="Z113:AA113"/>
    <mergeCell ref="AB113:AC113"/>
    <mergeCell ref="AD113:AG113"/>
    <mergeCell ref="AH113:AP113"/>
    <mergeCell ref="B112:K112"/>
    <mergeCell ref="L112:U112"/>
    <mergeCell ref="V112:W112"/>
    <mergeCell ref="X112:Y112"/>
    <mergeCell ref="Z112:AA112"/>
    <mergeCell ref="AB112:AC112"/>
    <mergeCell ref="AD114:AG114"/>
    <mergeCell ref="AH114:AP114"/>
    <mergeCell ref="B115:K115"/>
    <mergeCell ref="L115:U115"/>
    <mergeCell ref="V115:W115"/>
    <mergeCell ref="X115:Y115"/>
    <mergeCell ref="Z115:AA115"/>
    <mergeCell ref="AB115:AC115"/>
    <mergeCell ref="AD115:AG115"/>
    <mergeCell ref="AH115:AP115"/>
    <mergeCell ref="B114:K114"/>
    <mergeCell ref="L114:U114"/>
    <mergeCell ref="V114:W114"/>
    <mergeCell ref="X114:Y114"/>
    <mergeCell ref="Z114:AA114"/>
    <mergeCell ref="AB114:AC114"/>
    <mergeCell ref="AD116:AG116"/>
    <mergeCell ref="AH116:AP116"/>
    <mergeCell ref="B117:K117"/>
    <mergeCell ref="L117:U117"/>
    <mergeCell ref="V117:W117"/>
    <mergeCell ref="X117:Y117"/>
    <mergeCell ref="Z117:AA117"/>
    <mergeCell ref="AB117:AC117"/>
    <mergeCell ref="AD117:AG117"/>
    <mergeCell ref="AH117:AP117"/>
    <mergeCell ref="B116:K116"/>
    <mergeCell ref="L116:U116"/>
    <mergeCell ref="V116:W116"/>
    <mergeCell ref="X116:Y116"/>
    <mergeCell ref="Z116:AA116"/>
    <mergeCell ref="AB116:AC116"/>
    <mergeCell ref="AD118:AG118"/>
    <mergeCell ref="AH118:AP118"/>
    <mergeCell ref="B119:K119"/>
    <mergeCell ref="L119:U119"/>
    <mergeCell ref="V119:W119"/>
    <mergeCell ref="X119:Y119"/>
    <mergeCell ref="Z119:AA119"/>
    <mergeCell ref="AB119:AC119"/>
    <mergeCell ref="AD119:AG119"/>
    <mergeCell ref="AH119:AP119"/>
    <mergeCell ref="B118:K118"/>
    <mergeCell ref="L118:U118"/>
    <mergeCell ref="V118:W118"/>
    <mergeCell ref="X118:Y118"/>
    <mergeCell ref="Z118:AA118"/>
    <mergeCell ref="AB118:AC118"/>
    <mergeCell ref="AD120:AG120"/>
    <mergeCell ref="AH120:AP120"/>
    <mergeCell ref="B121:K121"/>
    <mergeCell ref="L121:U121"/>
    <mergeCell ref="V121:W121"/>
    <mergeCell ref="X121:Y121"/>
    <mergeCell ref="Z121:AA121"/>
    <mergeCell ref="AB121:AC121"/>
    <mergeCell ref="AD121:AG121"/>
    <mergeCell ref="AH121:AP121"/>
    <mergeCell ref="B120:K120"/>
    <mergeCell ref="L120:U120"/>
    <mergeCell ref="V120:W120"/>
    <mergeCell ref="X120:Y120"/>
    <mergeCell ref="Z120:AA120"/>
    <mergeCell ref="AB120:AC120"/>
    <mergeCell ref="AD122:AG122"/>
    <mergeCell ref="AH122:AP122"/>
    <mergeCell ref="B123:K123"/>
    <mergeCell ref="L123:U123"/>
    <mergeCell ref="V123:W123"/>
    <mergeCell ref="X123:Y123"/>
    <mergeCell ref="Z123:AA123"/>
    <mergeCell ref="AB123:AC123"/>
    <mergeCell ref="AD123:AG123"/>
    <mergeCell ref="AH123:AP123"/>
    <mergeCell ref="B122:K122"/>
    <mergeCell ref="L122:U122"/>
    <mergeCell ref="V122:W122"/>
    <mergeCell ref="X122:Y122"/>
    <mergeCell ref="Z122:AA122"/>
    <mergeCell ref="AB122:AC122"/>
    <mergeCell ref="AD124:AG124"/>
    <mergeCell ref="AH124:AP124"/>
    <mergeCell ref="B125:K125"/>
    <mergeCell ref="L125:U125"/>
    <mergeCell ref="V125:W125"/>
    <mergeCell ref="X125:Y125"/>
    <mergeCell ref="Z125:AA125"/>
    <mergeCell ref="AB125:AC125"/>
    <mergeCell ref="AD125:AG125"/>
    <mergeCell ref="AH125:AP125"/>
    <mergeCell ref="B124:K124"/>
    <mergeCell ref="L124:U124"/>
    <mergeCell ref="V124:W124"/>
    <mergeCell ref="X124:Y124"/>
    <mergeCell ref="Z124:AA124"/>
    <mergeCell ref="AB124:AC124"/>
    <mergeCell ref="AD126:AG126"/>
    <mergeCell ref="AH126:AP126"/>
    <mergeCell ref="B127:K127"/>
    <mergeCell ref="L127:U127"/>
    <mergeCell ref="V127:W127"/>
    <mergeCell ref="X127:Y127"/>
    <mergeCell ref="Z127:AA127"/>
    <mergeCell ref="AB127:AC127"/>
    <mergeCell ref="AD127:AG127"/>
    <mergeCell ref="AH127:AP127"/>
    <mergeCell ref="B126:K126"/>
    <mergeCell ref="L126:U126"/>
    <mergeCell ref="V126:W126"/>
    <mergeCell ref="X126:Y126"/>
    <mergeCell ref="Z126:AA126"/>
    <mergeCell ref="AB126:AC126"/>
    <mergeCell ref="AD128:AG128"/>
    <mergeCell ref="AH128:AP128"/>
    <mergeCell ref="B129:K129"/>
    <mergeCell ref="L129:U129"/>
    <mergeCell ref="V129:W129"/>
    <mergeCell ref="X129:Y129"/>
    <mergeCell ref="Z129:AA129"/>
    <mergeCell ref="AB129:AC129"/>
    <mergeCell ref="AD129:AG129"/>
    <mergeCell ref="AH129:AP129"/>
    <mergeCell ref="B128:K128"/>
    <mergeCell ref="L128:U128"/>
    <mergeCell ref="V128:W128"/>
    <mergeCell ref="X128:Y128"/>
    <mergeCell ref="Z128:AA128"/>
    <mergeCell ref="AB128:AC128"/>
    <mergeCell ref="AD130:AG130"/>
    <mergeCell ref="AH130:AP130"/>
    <mergeCell ref="B131:K131"/>
    <mergeCell ref="L131:U131"/>
    <mergeCell ref="V131:W131"/>
    <mergeCell ref="X131:Y131"/>
    <mergeCell ref="Z131:AA131"/>
    <mergeCell ref="AB131:AC131"/>
    <mergeCell ref="AD131:AG131"/>
    <mergeCell ref="AH131:AP131"/>
    <mergeCell ref="B130:K130"/>
    <mergeCell ref="L130:U130"/>
    <mergeCell ref="V130:W130"/>
    <mergeCell ref="X130:Y130"/>
    <mergeCell ref="Z130:AA130"/>
    <mergeCell ref="AB130:AC130"/>
    <mergeCell ref="AD132:AG132"/>
    <mergeCell ref="AH132:AP132"/>
    <mergeCell ref="B133:K133"/>
    <mergeCell ref="L133:U133"/>
    <mergeCell ref="V133:W133"/>
    <mergeCell ref="X133:Y133"/>
    <mergeCell ref="Z133:AA133"/>
    <mergeCell ref="AB133:AC133"/>
    <mergeCell ref="AD133:AG133"/>
    <mergeCell ref="AH133:AP133"/>
    <mergeCell ref="B132:K132"/>
    <mergeCell ref="L132:U132"/>
    <mergeCell ref="V132:W132"/>
    <mergeCell ref="X132:Y132"/>
    <mergeCell ref="Z132:AA132"/>
    <mergeCell ref="AB132:AC132"/>
    <mergeCell ref="AD134:AG134"/>
    <mergeCell ref="AH134:AP134"/>
    <mergeCell ref="B135:K135"/>
    <mergeCell ref="L135:U135"/>
    <mergeCell ref="V135:W135"/>
    <mergeCell ref="X135:Y135"/>
    <mergeCell ref="Z135:AA135"/>
    <mergeCell ref="AB135:AC135"/>
    <mergeCell ref="AD135:AG135"/>
    <mergeCell ref="AH135:AP135"/>
    <mergeCell ref="B134:K134"/>
    <mergeCell ref="L134:U134"/>
    <mergeCell ref="V134:W134"/>
    <mergeCell ref="X134:Y134"/>
    <mergeCell ref="Z134:AA134"/>
    <mergeCell ref="AB134:AC134"/>
    <mergeCell ref="AD136:AG136"/>
    <mergeCell ref="AH136:AP136"/>
    <mergeCell ref="B137:K137"/>
    <mergeCell ref="L137:U137"/>
    <mergeCell ref="V137:W137"/>
    <mergeCell ref="X137:Y137"/>
    <mergeCell ref="Z137:AA137"/>
    <mergeCell ref="AB137:AC137"/>
    <mergeCell ref="AD137:AG137"/>
    <mergeCell ref="AH137:AP137"/>
    <mergeCell ref="B136:K136"/>
    <mergeCell ref="L136:U136"/>
    <mergeCell ref="V136:W136"/>
    <mergeCell ref="X136:Y136"/>
    <mergeCell ref="Z136:AA136"/>
    <mergeCell ref="AB136:AC136"/>
    <mergeCell ref="A150:AQ154"/>
    <mergeCell ref="A156:AQ157"/>
    <mergeCell ref="A158:AQ161"/>
    <mergeCell ref="A163:AQ166"/>
    <mergeCell ref="A168:AQ171"/>
    <mergeCell ref="A173:AQ176"/>
    <mergeCell ref="B139:AP140"/>
    <mergeCell ref="B141:AP143"/>
    <mergeCell ref="A144:D144"/>
    <mergeCell ref="AK145:AL145"/>
    <mergeCell ref="AN145:AO145"/>
    <mergeCell ref="A147:AQ148"/>
    <mergeCell ref="A233:AQ233"/>
    <mergeCell ref="AE235:AH235"/>
    <mergeCell ref="AJ235:AK235"/>
    <mergeCell ref="AM235:AN235"/>
    <mergeCell ref="E237:H237"/>
    <mergeCell ref="I237:N237"/>
    <mergeCell ref="O237:AJ237"/>
    <mergeCell ref="AK237:AN237"/>
    <mergeCell ref="A180:D180"/>
    <mergeCell ref="AK181:AL181"/>
    <mergeCell ref="AN181:AO181"/>
    <mergeCell ref="A185:AQ187"/>
    <mergeCell ref="A188:AQ188"/>
    <mergeCell ref="C191:AQ191"/>
    <mergeCell ref="I241:N241"/>
    <mergeCell ref="O241:AJ241"/>
    <mergeCell ref="AK241:AN241"/>
    <mergeCell ref="I238:N238"/>
    <mergeCell ref="O238:AJ238"/>
    <mergeCell ref="AK238:AN238"/>
    <mergeCell ref="I240:N240"/>
    <mergeCell ref="O240:AJ240"/>
    <mergeCell ref="AK240:AN240"/>
  </mergeCells>
  <phoneticPr fontId="7"/>
  <conditionalFormatting sqref="AJ235:AK235">
    <cfRule type="expression" dxfId="298" priority="39">
      <formula>$AJ$235=""</formula>
    </cfRule>
  </conditionalFormatting>
  <conditionalFormatting sqref="AM235:AN235">
    <cfRule type="expression" dxfId="297" priority="38">
      <formula>$AM$235=""</formula>
    </cfRule>
  </conditionalFormatting>
  <conditionalFormatting sqref="R56:T57 A93:C93">
    <cfRule type="expression" priority="37">
      <formula>CELL("protect",A56)=0</formula>
    </cfRule>
  </conditionalFormatting>
  <conditionalFormatting sqref="AE2:AH2">
    <cfRule type="expression" priority="36">
      <formula>CELL("protect",AE2)=0</formula>
    </cfRule>
  </conditionalFormatting>
  <conditionalFormatting sqref="AE2:AH2">
    <cfRule type="containsBlanks" dxfId="296" priority="40">
      <formula>LEN(TRIM(AE2))=0</formula>
    </cfRule>
  </conditionalFormatting>
  <conditionalFormatting sqref="AJ2:AK2">
    <cfRule type="expression" priority="34">
      <formula>CELL("protect",AJ2)=0</formula>
    </cfRule>
  </conditionalFormatting>
  <conditionalFormatting sqref="AJ2:AK2">
    <cfRule type="containsBlanks" dxfId="295" priority="35">
      <formula>LEN(TRIM(AJ2))=0</formula>
    </cfRule>
  </conditionalFormatting>
  <conditionalFormatting sqref="AM2:AN2">
    <cfRule type="expression" priority="32">
      <formula>CELL("protect",AM2)=0</formula>
    </cfRule>
  </conditionalFormatting>
  <conditionalFormatting sqref="AM2:AN2">
    <cfRule type="containsBlanks" dxfId="294" priority="33">
      <formula>LEN(TRIM(AM2))=0</formula>
    </cfRule>
  </conditionalFormatting>
  <conditionalFormatting sqref="A1:AQ7 A8:T8 A9:V9 Y9 AB9 AE9:AQ9 A10:AQ12 A14:AQ36 A13:T13 A38:AQ55 A37:C37 AG37:AQ37 W37 A56:T58 Y56:AQ58 A59:AQ91 A94:AQ242 A92:D92 AF92 AN92:AQ93">
    <cfRule type="expression" priority="28">
      <formula>CELL("protect",A1)=0</formula>
    </cfRule>
  </conditionalFormatting>
  <conditionalFormatting sqref="U6:AQ6">
    <cfRule type="containsBlanks" dxfId="293" priority="30">
      <formula>LEN(TRIM(U6))=0</formula>
    </cfRule>
  </conditionalFormatting>
  <conditionalFormatting sqref="U7:AL7">
    <cfRule type="containsBlanks" dxfId="292" priority="31">
      <formula>LEN(TRIM(U7))=0</formula>
    </cfRule>
  </conditionalFormatting>
  <conditionalFormatting sqref="U8:AQ8">
    <cfRule type="expression" priority="29">
      <formula>CELL("protect",U8)=0</formula>
    </cfRule>
  </conditionalFormatting>
  <conditionalFormatting sqref="W9:X9">
    <cfRule type="expression" priority="27">
      <formula>CELL("protect",W9)=0</formula>
    </cfRule>
  </conditionalFormatting>
  <conditionalFormatting sqref="Z9:AA9">
    <cfRule type="expression" priority="26">
      <formula>CELL("protect",Z9)=0</formula>
    </cfRule>
  </conditionalFormatting>
  <conditionalFormatting sqref="AC9:AD9">
    <cfRule type="expression" priority="25">
      <formula>CELL("protect",AC9)=0</formula>
    </cfRule>
  </conditionalFormatting>
  <conditionalFormatting sqref="C37 W37">
    <cfRule type="containsBlanks" dxfId="291" priority="24">
      <formula>LEN(TRIM(C37))=0</formula>
    </cfRule>
  </conditionalFormatting>
  <conditionalFormatting sqref="U13:AQ13">
    <cfRule type="expression" priority="23">
      <formula>CELL("protect",U13)=0</formula>
    </cfRule>
  </conditionalFormatting>
  <conditionalFormatting sqref="AE235:AH235">
    <cfRule type="expression" priority="21">
      <formula>CELL("protect",AE235)=0</formula>
    </cfRule>
  </conditionalFormatting>
  <conditionalFormatting sqref="AE235:AH235">
    <cfRule type="containsBlanks" dxfId="290" priority="22">
      <formula>LEN(TRIM(AE235))=0</formula>
    </cfRule>
  </conditionalFormatting>
  <conditionalFormatting sqref="U56">
    <cfRule type="containsBlanks" dxfId="289" priority="19">
      <formula>LEN(TRIM(U56))=0</formula>
    </cfRule>
    <cfRule type="expression" priority="20">
      <formula>CELL("protect",U56)=0</formula>
    </cfRule>
  </conditionalFormatting>
  <conditionalFormatting sqref="AA56:AD56">
    <cfRule type="containsBlanks" dxfId="288" priority="18">
      <formula>LEN(TRIM(AA56))=0</formula>
    </cfRule>
  </conditionalFormatting>
  <conditionalFormatting sqref="AG56:AJ56">
    <cfRule type="containsBlanks" dxfId="287" priority="17">
      <formula>LEN(TRIM(AG56))=0</formula>
    </cfRule>
  </conditionalFormatting>
  <conditionalFormatting sqref="AA57:AD57">
    <cfRule type="containsBlanks" dxfId="286" priority="16">
      <formula>LEN(TRIM(AA57))=0</formula>
    </cfRule>
  </conditionalFormatting>
  <conditionalFormatting sqref="AA58:AD58">
    <cfRule type="containsBlanks" dxfId="285" priority="15">
      <formula>LEN(TRIM(AA58))=0</formula>
    </cfRule>
  </conditionalFormatting>
  <conditionalFormatting sqref="AG57:AJ57">
    <cfRule type="containsBlanks" dxfId="284" priority="14">
      <formula>LEN(TRIM(AG57))=0</formula>
    </cfRule>
  </conditionalFormatting>
  <conditionalFormatting sqref="AG58:AJ58">
    <cfRule type="containsBlanks" dxfId="283" priority="13">
      <formula>LEN(TRIM(AG58))=0</formula>
    </cfRule>
  </conditionalFormatting>
  <conditionalFormatting sqref="J104:AN104">
    <cfRule type="containsBlanks" dxfId="282" priority="12">
      <formula>LEN(TRIM(J104))=0</formula>
    </cfRule>
  </conditionalFormatting>
  <conditionalFormatting sqref="U57">
    <cfRule type="containsBlanks" dxfId="281" priority="8">
      <formula>LEN(TRIM(U57))=0</formula>
    </cfRule>
    <cfRule type="expression" priority="9">
      <formula>CELL("protect",U57)=0</formula>
    </cfRule>
  </conditionalFormatting>
  <conditionalFormatting sqref="U58">
    <cfRule type="containsBlanks" dxfId="280" priority="6">
      <formula>LEN(TRIM(U58))=0</formula>
    </cfRule>
    <cfRule type="expression" priority="7">
      <formula>CELL("protect",U58)=0</formula>
    </cfRule>
  </conditionalFormatting>
  <conditionalFormatting sqref="D93:AM93">
    <cfRule type="expression" priority="5">
      <formula>CELL("protect",D93)=0</formula>
    </cfRule>
  </conditionalFormatting>
  <conditionalFormatting sqref="AM235:AN235">
    <cfRule type="expression" priority="3">
      <formula>CELL("protect",AM235)=0</formula>
    </cfRule>
  </conditionalFormatting>
  <conditionalFormatting sqref="AM235:AN235">
    <cfRule type="containsBlanks" dxfId="279" priority="4">
      <formula>LEN(TRIM(AM235))=0</formula>
    </cfRule>
  </conditionalFormatting>
  <conditionalFormatting sqref="AJ235:AK235">
    <cfRule type="expression" priority="1">
      <formula>CELL("protect",AJ235)=0</formula>
    </cfRule>
  </conditionalFormatting>
  <conditionalFormatting sqref="AJ235:AK235">
    <cfRule type="containsBlanks" dxfId="278" priority="2">
      <formula>LEN(TRIM(AJ235))=0</formula>
    </cfRule>
  </conditionalFormatting>
  <dataValidations count="7">
    <dataValidation type="list" allowBlank="1" showInputMessage="1" showErrorMessage="1" error="空白は認められません。_x000a_" sqref="U9">
      <formula1>"大正,昭和,平成"</formula1>
    </dataValidation>
    <dataValidation imeMode="disabled" allowBlank="1" showInputMessage="1" showErrorMessage="1" sqref="AM2:AN2 AD2:AH2 AP2 W9:X9 AE10:AI10 AL236 AM235:AN235 Z9:AA9 AP99 AD99 AP73 AD73 AH236 AD235:AD236 AE235:AH235 T10:W10 Y10:AC10 AJ2:AK2 AC9:AD9 X108:AC137 AJ235:AK235"/>
    <dataValidation type="list" allowBlank="1" showInputMessage="1" showErrorMessage="1" sqref="V108:W137">
      <formula1>"Ｔ,Ｓ,Ｈ"</formula1>
    </dataValidation>
    <dataValidation type="list" allowBlank="1" showInputMessage="1" showErrorMessage="1" sqref="AD108:AG137">
      <formula1>"Ｍ,Ｆ"</formula1>
    </dataValidation>
    <dataValidation type="textLength" operator="lessThanOrEqual" allowBlank="1" showInputMessage="1" showErrorMessage="1" sqref="X45:X47 X52:X54 X33">
      <formula1>4</formula1>
    </dataValidation>
    <dataValidation imeMode="hiragana" allowBlank="1" showInputMessage="1" showErrorMessage="1" sqref="S18 AQ12 T15:AL16 BB12 AM15:AP15 T6:AQ6 T7:U7 AQ15:AQ16 T11:AQ11 T12:U12 AH108:AP137 C37:V37 U8:AQ8 U13:AQ13 L108:U137"/>
    <dataValidation imeMode="fullKatakana" allowBlank="1" showInputMessage="1" showErrorMessage="1" sqref="B108:K137"/>
  </dataValidations>
  <printOptions horizontalCentered="1"/>
  <pageMargins left="0.62992125984251968" right="0.62992125984251968" top="0.39370078740157483" bottom="0.39370078740157483" header="0.39370078740157483" footer="0.31496062992125984"/>
  <pageSetup paperSize="9" scale="70" fitToHeight="0" orientation="portrait" r:id="rId1"/>
  <headerFooter alignWithMargins="0"/>
  <rowBreaks count="5" manualBreakCount="5">
    <brk id="40" max="42" man="1"/>
    <brk id="71" max="42" man="1"/>
    <brk id="97" max="42" man="1"/>
    <brk id="143" max="42" man="1"/>
    <brk id="179" max="4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プルダウンリスト!$B$1:$B$6</xm:f>
          </x14:formula1>
          <xm:sqref>H15:M15 H11:M11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42"/>
  <sheetViews>
    <sheetView showGridLines="0" view="pageBreakPreview" zoomScale="85" zoomScaleNormal="90" zoomScaleSheetLayoutView="85" workbookViewId="0">
      <selection activeCell="J8" sqref="J8:AH8"/>
    </sheetView>
  </sheetViews>
  <sheetFormatPr defaultColWidth="2.875" defaultRowHeight="16.5" customHeight="1" x14ac:dyDescent="0.15"/>
  <cols>
    <col min="1" max="1" width="5.625" style="37" customWidth="1"/>
    <col min="2" max="2" width="2.875" style="37" customWidth="1"/>
    <col min="3" max="13" width="2.875" style="37"/>
    <col min="14" max="14" width="2.875" style="37" customWidth="1"/>
    <col min="15" max="28" width="2.875" style="37"/>
    <col min="29" max="29" width="2.875" style="45"/>
    <col min="30" max="16384" width="2.875" style="37"/>
  </cols>
  <sheetData>
    <row r="1" spans="2:49" ht="16.5" customHeight="1" x14ac:dyDescent="0.15">
      <c r="B1" s="531"/>
    </row>
    <row r="2" spans="2:49" ht="16.5" customHeight="1" x14ac:dyDescent="0.15">
      <c r="B2" s="120" t="s">
        <v>570</v>
      </c>
    </row>
    <row r="3" spans="2:49" s="31" customFormat="1" ht="16.5" customHeight="1" x14ac:dyDescent="0.15">
      <c r="B3" s="1082" t="s">
        <v>807</v>
      </c>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c r="AA3" s="1082"/>
      <c r="AB3" s="1082"/>
      <c r="AC3" s="1082"/>
      <c r="AD3" s="1082"/>
      <c r="AE3" s="1082"/>
      <c r="AF3" s="1082"/>
      <c r="AG3" s="1082"/>
      <c r="AH3" s="1082"/>
      <c r="AI3" s="1082"/>
      <c r="AJ3" s="1082"/>
    </row>
    <row r="4" spans="2:49" s="31" customFormat="1" ht="21" customHeight="1" x14ac:dyDescent="0.15">
      <c r="B4" s="1083" t="s">
        <v>223</v>
      </c>
      <c r="C4" s="1083"/>
      <c r="D4" s="1083"/>
      <c r="E4" s="1083"/>
      <c r="F4" s="1083"/>
      <c r="G4" s="1083"/>
      <c r="H4" s="1083"/>
      <c r="I4" s="1083"/>
      <c r="J4" s="1083"/>
      <c r="K4" s="1083"/>
      <c r="L4" s="1083"/>
      <c r="M4" s="1083"/>
      <c r="N4" s="1083"/>
      <c r="O4" s="1083"/>
      <c r="P4" s="1083"/>
      <c r="Q4" s="1083"/>
      <c r="R4" s="1083"/>
      <c r="S4" s="1083"/>
      <c r="T4" s="1083"/>
      <c r="U4" s="1083"/>
      <c r="V4" s="1083"/>
      <c r="W4" s="1083"/>
      <c r="X4" s="1083"/>
      <c r="Y4" s="1083"/>
      <c r="Z4" s="1083"/>
      <c r="AA4" s="1083"/>
      <c r="AB4" s="1083"/>
      <c r="AC4" s="1083"/>
      <c r="AD4" s="1083"/>
      <c r="AE4" s="1083"/>
      <c r="AF4" s="1083"/>
      <c r="AG4" s="1083"/>
      <c r="AH4" s="1083"/>
      <c r="AI4" s="1083"/>
      <c r="AJ4" s="1083"/>
    </row>
    <row r="5" spans="2:49" s="31" customFormat="1" ht="16.5" customHeight="1" x14ac:dyDescent="0.15">
      <c r="B5" s="32"/>
      <c r="D5" s="122" t="s">
        <v>110</v>
      </c>
      <c r="E5" s="33"/>
      <c r="F5" s="33"/>
      <c r="G5" s="33"/>
      <c r="H5" s="33"/>
      <c r="I5" s="33"/>
      <c r="J5" s="33"/>
      <c r="K5" s="34"/>
      <c r="L5" s="34"/>
      <c r="M5" s="33"/>
      <c r="N5" s="33"/>
    </row>
    <row r="6" spans="2:49" s="31" customFormat="1" ht="6.75" customHeight="1" x14ac:dyDescent="0.15">
      <c r="B6" s="32"/>
      <c r="E6" s="33"/>
      <c r="F6" s="33"/>
      <c r="G6" s="33"/>
      <c r="H6" s="33"/>
      <c r="I6" s="33"/>
      <c r="J6" s="33"/>
      <c r="K6" s="34"/>
      <c r="L6" s="34"/>
      <c r="M6" s="33"/>
      <c r="N6" s="33"/>
    </row>
    <row r="7" spans="2:49" s="31" customFormat="1" ht="16.5" customHeight="1" x14ac:dyDescent="0.15">
      <c r="C7" s="35"/>
      <c r="E7" s="32" t="s">
        <v>134</v>
      </c>
      <c r="F7" s="36" t="s">
        <v>111</v>
      </c>
      <c r="G7" s="33"/>
      <c r="H7" s="33"/>
      <c r="I7" s="33"/>
      <c r="J7" s="33"/>
      <c r="K7" s="34"/>
      <c r="L7" s="34"/>
      <c r="M7" s="33"/>
      <c r="N7" s="33"/>
    </row>
    <row r="8" spans="2:49" s="31" customFormat="1" ht="19.5" customHeight="1" x14ac:dyDescent="0.15">
      <c r="C8" s="35"/>
      <c r="D8" s="1084"/>
      <c r="E8" s="1053" t="s">
        <v>312</v>
      </c>
      <c r="F8" s="1054"/>
      <c r="G8" s="1054"/>
      <c r="H8" s="1054"/>
      <c r="I8" s="1055"/>
      <c r="J8" s="1056"/>
      <c r="K8" s="1057"/>
      <c r="L8" s="1057"/>
      <c r="M8" s="1057"/>
      <c r="N8" s="1057"/>
      <c r="O8" s="1057"/>
      <c r="P8" s="1057"/>
      <c r="Q8" s="1057"/>
      <c r="R8" s="1057"/>
      <c r="S8" s="1057"/>
      <c r="T8" s="1057"/>
      <c r="U8" s="1057"/>
      <c r="V8" s="1057"/>
      <c r="W8" s="1057"/>
      <c r="X8" s="1057"/>
      <c r="Y8" s="1057"/>
      <c r="Z8" s="1057"/>
      <c r="AA8" s="1057"/>
      <c r="AB8" s="1057"/>
      <c r="AC8" s="1057"/>
      <c r="AD8" s="1057"/>
      <c r="AE8" s="1057"/>
      <c r="AF8" s="1057"/>
      <c r="AG8" s="1057"/>
      <c r="AH8" s="1058"/>
      <c r="AK8" s="38"/>
      <c r="AL8" s="38"/>
      <c r="AM8" s="38"/>
      <c r="AN8" s="38"/>
    </row>
    <row r="9" spans="2:49" s="31" customFormat="1" ht="19.5" customHeight="1" x14ac:dyDescent="0.15">
      <c r="C9" s="35"/>
      <c r="D9" s="1084"/>
      <c r="E9" s="1063" t="s">
        <v>262</v>
      </c>
      <c r="F9" s="1064"/>
      <c r="G9" s="1064"/>
      <c r="H9" s="1064"/>
      <c r="I9" s="1065"/>
      <c r="J9" s="1066"/>
      <c r="K9" s="1067"/>
      <c r="L9" s="1067"/>
      <c r="M9" s="1067"/>
      <c r="N9" s="1067"/>
      <c r="O9" s="1067"/>
      <c r="P9" s="1067"/>
      <c r="Q9" s="1067"/>
      <c r="R9" s="1067"/>
      <c r="S9" s="1067"/>
      <c r="T9" s="1067"/>
      <c r="U9" s="1067"/>
      <c r="V9" s="1067"/>
      <c r="W9" s="1067"/>
      <c r="X9" s="1067"/>
      <c r="Y9" s="1067"/>
      <c r="Z9" s="1067"/>
      <c r="AA9" s="1067"/>
      <c r="AB9" s="1067"/>
      <c r="AC9" s="1067"/>
      <c r="AD9" s="1067"/>
      <c r="AE9" s="1067"/>
      <c r="AF9" s="1067"/>
      <c r="AG9" s="1067"/>
      <c r="AH9" s="1068"/>
      <c r="AK9" s="38"/>
      <c r="AL9" s="38"/>
      <c r="AM9" s="38"/>
      <c r="AN9" s="38"/>
    </row>
    <row r="10" spans="2:49" s="31" customFormat="1" ht="19.5" customHeight="1" x14ac:dyDescent="0.15">
      <c r="C10" s="35"/>
      <c r="D10" s="1084"/>
      <c r="E10" s="1030" t="s">
        <v>313</v>
      </c>
      <c r="F10" s="1031"/>
      <c r="G10" s="1031"/>
      <c r="H10" s="1031"/>
      <c r="I10" s="1095"/>
      <c r="J10" s="1050"/>
      <c r="K10" s="1051"/>
      <c r="L10" s="1051"/>
      <c r="M10" s="1051"/>
      <c r="N10" s="1051"/>
      <c r="O10" s="1051"/>
      <c r="P10" s="1051"/>
      <c r="Q10" s="1051"/>
      <c r="R10" s="1051"/>
      <c r="S10" s="1051"/>
      <c r="T10" s="1051"/>
      <c r="U10" s="1051"/>
      <c r="V10" s="1051"/>
      <c r="W10" s="1051"/>
      <c r="X10" s="1051"/>
      <c r="Y10" s="1051"/>
      <c r="Z10" s="1051"/>
      <c r="AA10" s="1051"/>
      <c r="AB10" s="1051"/>
      <c r="AC10" s="1051"/>
      <c r="AD10" s="1051"/>
      <c r="AE10" s="1051"/>
      <c r="AF10" s="1051"/>
      <c r="AG10" s="1051"/>
      <c r="AH10" s="1052"/>
      <c r="AK10" s="38"/>
      <c r="AL10" s="38"/>
      <c r="AM10" s="38"/>
      <c r="AN10" s="38"/>
    </row>
    <row r="11" spans="2:49" s="31" customFormat="1" ht="19.5" customHeight="1" x14ac:dyDescent="0.15">
      <c r="C11" s="35"/>
      <c r="D11" s="1084"/>
      <c r="E11" s="1030" t="s">
        <v>112</v>
      </c>
      <c r="F11" s="1031"/>
      <c r="G11" s="1031"/>
      <c r="H11" s="1031"/>
      <c r="I11" s="1095"/>
      <c r="J11" s="1050"/>
      <c r="K11" s="1051"/>
      <c r="L11" s="1051"/>
      <c r="M11" s="1051"/>
      <c r="N11" s="1051"/>
      <c r="O11" s="1051"/>
      <c r="P11" s="1051"/>
      <c r="Q11" s="1051"/>
      <c r="R11" s="1051"/>
      <c r="S11" s="1051"/>
      <c r="T11" s="1051"/>
      <c r="U11" s="1051"/>
      <c r="V11" s="1051"/>
      <c r="W11" s="1051"/>
      <c r="X11" s="1051"/>
      <c r="Y11" s="1051"/>
      <c r="Z11" s="1051"/>
      <c r="AA11" s="1051"/>
      <c r="AB11" s="1051"/>
      <c r="AC11" s="1051"/>
      <c r="AD11" s="1051"/>
      <c r="AE11" s="1051"/>
      <c r="AF11" s="1051"/>
      <c r="AG11" s="1051"/>
      <c r="AH11" s="1052"/>
      <c r="AK11" s="38"/>
      <c r="AL11" s="38"/>
      <c r="AM11" s="38"/>
      <c r="AN11" s="38"/>
    </row>
    <row r="12" spans="2:49" s="31" customFormat="1" ht="19.5" customHeight="1" x14ac:dyDescent="0.15">
      <c r="C12" s="35"/>
      <c r="D12" s="1084"/>
      <c r="E12" s="1030" t="s">
        <v>113</v>
      </c>
      <c r="F12" s="1031"/>
      <c r="G12" s="1031"/>
      <c r="H12" s="1031"/>
      <c r="I12" s="1095"/>
      <c r="J12" s="1050"/>
      <c r="K12" s="1051"/>
      <c r="L12" s="1051"/>
      <c r="M12" s="1051"/>
      <c r="N12" s="1051"/>
      <c r="O12" s="1051"/>
      <c r="P12" s="1051"/>
      <c r="Q12" s="1051"/>
      <c r="R12" s="1051"/>
      <c r="S12" s="1051"/>
      <c r="T12" s="1051"/>
      <c r="U12" s="1051"/>
      <c r="V12" s="1051"/>
      <c r="W12" s="1051"/>
      <c r="X12" s="1051"/>
      <c r="Y12" s="1051"/>
      <c r="Z12" s="1051"/>
      <c r="AA12" s="1051"/>
      <c r="AB12" s="1051"/>
      <c r="AC12" s="1051"/>
      <c r="AD12" s="1051"/>
      <c r="AE12" s="1051"/>
      <c r="AF12" s="1051"/>
      <c r="AG12" s="1051"/>
      <c r="AH12" s="1052"/>
      <c r="AK12" s="38"/>
      <c r="AL12" s="38"/>
      <c r="AM12" s="38"/>
      <c r="AN12" s="38"/>
    </row>
    <row r="13" spans="2:49" s="31" customFormat="1" ht="19.5" customHeight="1" x14ac:dyDescent="0.15">
      <c r="C13" s="35"/>
      <c r="D13" s="1084"/>
      <c r="E13" s="1053" t="s">
        <v>312</v>
      </c>
      <c r="F13" s="1054"/>
      <c r="G13" s="1054"/>
      <c r="H13" s="1054"/>
      <c r="I13" s="1055"/>
      <c r="J13" s="1060"/>
      <c r="K13" s="1085"/>
      <c r="L13" s="1057"/>
      <c r="M13" s="1057"/>
      <c r="N13" s="1057"/>
      <c r="O13" s="1057"/>
      <c r="P13" s="1057"/>
      <c r="Q13" s="1057"/>
      <c r="R13" s="1057"/>
      <c r="S13" s="1057"/>
      <c r="T13" s="1057"/>
      <c r="U13" s="1058"/>
      <c r="V13" s="1060"/>
      <c r="W13" s="1085"/>
      <c r="X13" s="1057"/>
      <c r="Y13" s="1057"/>
      <c r="Z13" s="1057"/>
      <c r="AA13" s="1057"/>
      <c r="AB13" s="1057"/>
      <c r="AC13" s="1057"/>
      <c r="AD13" s="1057"/>
      <c r="AE13" s="1057"/>
      <c r="AF13" s="1057"/>
      <c r="AG13" s="1057"/>
      <c r="AH13" s="1058"/>
      <c r="AK13" s="38"/>
      <c r="AL13" s="38"/>
      <c r="AM13" s="38"/>
      <c r="AN13" s="38"/>
    </row>
    <row r="14" spans="2:49" s="31" customFormat="1" ht="27" customHeight="1" x14ac:dyDescent="0.15">
      <c r="C14" s="35"/>
      <c r="D14" s="1084"/>
      <c r="E14" s="1090" t="s">
        <v>263</v>
      </c>
      <c r="F14" s="1091"/>
      <c r="G14" s="1091"/>
      <c r="H14" s="1091"/>
      <c r="I14" s="1092"/>
      <c r="J14" s="1093" t="s">
        <v>114</v>
      </c>
      <c r="K14" s="1094"/>
      <c r="L14" s="1078"/>
      <c r="M14" s="1078"/>
      <c r="N14" s="1078"/>
      <c r="O14" s="1078"/>
      <c r="P14" s="1078"/>
      <c r="Q14" s="1078"/>
      <c r="R14" s="1078"/>
      <c r="S14" s="1078"/>
      <c r="T14" s="1078"/>
      <c r="U14" s="1079"/>
      <c r="V14" s="1093" t="s">
        <v>115</v>
      </c>
      <c r="W14" s="1094"/>
      <c r="X14" s="1078"/>
      <c r="Y14" s="1078"/>
      <c r="Z14" s="1078"/>
      <c r="AA14" s="1078"/>
      <c r="AB14" s="1078"/>
      <c r="AC14" s="1078"/>
      <c r="AD14" s="1078"/>
      <c r="AE14" s="1078"/>
      <c r="AF14" s="1078"/>
      <c r="AG14" s="1078"/>
      <c r="AH14" s="1079"/>
      <c r="AK14" s="38"/>
      <c r="AL14" s="38"/>
      <c r="AM14" s="38"/>
      <c r="AN14" s="38"/>
      <c r="AW14" s="38"/>
    </row>
    <row r="15" spans="2:49" s="31" customFormat="1" ht="19.5" customHeight="1" x14ac:dyDescent="0.15">
      <c r="C15" s="35"/>
      <c r="D15" s="1084"/>
      <c r="E15" s="1086" t="s">
        <v>116</v>
      </c>
      <c r="F15" s="1087"/>
      <c r="G15" s="1087"/>
      <c r="H15" s="1087"/>
      <c r="I15" s="1088"/>
      <c r="J15" s="701" t="s">
        <v>117</v>
      </c>
      <c r="K15" s="1032"/>
      <c r="L15" s="1032"/>
      <c r="M15" s="108" t="s">
        <v>118</v>
      </c>
      <c r="N15" s="1032"/>
      <c r="O15" s="1032"/>
      <c r="P15" s="1030" t="s">
        <v>119</v>
      </c>
      <c r="Q15" s="1031"/>
      <c r="R15" s="1031"/>
      <c r="S15" s="1080"/>
      <c r="T15" s="1080"/>
      <c r="U15" s="1080"/>
      <c r="V15" s="1081"/>
      <c r="W15" s="1030" t="s">
        <v>120</v>
      </c>
      <c r="X15" s="1031"/>
      <c r="Y15" s="1031"/>
      <c r="Z15" s="1051"/>
      <c r="AA15" s="1051"/>
      <c r="AB15" s="1051"/>
      <c r="AC15" s="1051"/>
      <c r="AD15" s="1051"/>
      <c r="AE15" s="1051"/>
      <c r="AF15" s="1051"/>
      <c r="AG15" s="1051"/>
      <c r="AH15" s="1052"/>
    </row>
    <row r="16" spans="2:49" s="31" customFormat="1" ht="27" customHeight="1" x14ac:dyDescent="0.15">
      <c r="C16" s="35"/>
      <c r="D16" s="1084"/>
      <c r="E16" s="1037"/>
      <c r="F16" s="1038"/>
      <c r="G16" s="1038"/>
      <c r="H16" s="1038"/>
      <c r="I16" s="1089"/>
      <c r="J16" s="1050"/>
      <c r="K16" s="1051"/>
      <c r="L16" s="1051"/>
      <c r="M16" s="1051"/>
      <c r="N16" s="1051"/>
      <c r="O16" s="1051"/>
      <c r="P16" s="1051"/>
      <c r="Q16" s="1051"/>
      <c r="R16" s="1051"/>
      <c r="S16" s="1051"/>
      <c r="T16" s="1051"/>
      <c r="U16" s="1051"/>
      <c r="V16" s="1051"/>
      <c r="W16" s="1051"/>
      <c r="X16" s="1051"/>
      <c r="Y16" s="1051"/>
      <c r="Z16" s="1051"/>
      <c r="AA16" s="1051"/>
      <c r="AB16" s="1051"/>
      <c r="AC16" s="1051"/>
      <c r="AD16" s="1051"/>
      <c r="AE16" s="1051"/>
      <c r="AF16" s="1051"/>
      <c r="AG16" s="1051"/>
      <c r="AH16" s="1052"/>
    </row>
    <row r="17" spans="2:48" s="31" customFormat="1" ht="6.75" customHeight="1" x14ac:dyDescent="0.15">
      <c r="B17" s="32"/>
      <c r="E17" s="33"/>
      <c r="F17" s="33"/>
      <c r="G17" s="33"/>
      <c r="H17" s="33"/>
      <c r="I17" s="33"/>
      <c r="J17" s="33"/>
      <c r="K17" s="34"/>
      <c r="L17" s="34"/>
      <c r="M17" s="33"/>
      <c r="N17" s="33"/>
    </row>
    <row r="18" spans="2:48" s="31" customFormat="1" ht="16.5" customHeight="1" x14ac:dyDescent="0.15">
      <c r="C18" s="35"/>
      <c r="E18" s="32" t="s">
        <v>408</v>
      </c>
      <c r="F18" s="36" t="s">
        <v>429</v>
      </c>
      <c r="G18" s="33"/>
      <c r="H18" s="33"/>
      <c r="I18" s="33"/>
      <c r="J18" s="33"/>
      <c r="K18" s="34"/>
      <c r="L18" s="34"/>
      <c r="M18" s="33"/>
      <c r="N18" s="33"/>
    </row>
    <row r="19" spans="2:48" ht="30.75" customHeight="1" x14ac:dyDescent="0.15">
      <c r="D19" s="39"/>
      <c r="E19" s="1047" t="s">
        <v>308</v>
      </c>
      <c r="F19" s="1048"/>
      <c r="G19" s="1048"/>
      <c r="H19" s="1048"/>
      <c r="I19" s="1049"/>
      <c r="J19" s="1050"/>
      <c r="K19" s="1051"/>
      <c r="L19" s="1051"/>
      <c r="M19" s="1051"/>
      <c r="N19" s="1051"/>
      <c r="O19" s="1051"/>
      <c r="P19" s="1051"/>
      <c r="Q19" s="1051"/>
      <c r="R19" s="1051"/>
      <c r="S19" s="1051"/>
      <c r="T19" s="1051"/>
      <c r="U19" s="1051"/>
      <c r="V19" s="1051"/>
      <c r="W19" s="1051"/>
      <c r="X19" s="1051"/>
      <c r="Y19" s="1051"/>
      <c r="Z19" s="1051"/>
      <c r="AA19" s="1051"/>
      <c r="AB19" s="1051"/>
      <c r="AC19" s="1051"/>
      <c r="AD19" s="1051"/>
      <c r="AE19" s="1051"/>
      <c r="AF19" s="1051"/>
      <c r="AG19" s="1051"/>
      <c r="AH19" s="1052"/>
    </row>
    <row r="20" spans="2:48" ht="30.75" customHeight="1" x14ac:dyDescent="0.15">
      <c r="D20" s="39"/>
      <c r="E20" s="1047" t="s">
        <v>185</v>
      </c>
      <c r="F20" s="1048"/>
      <c r="G20" s="1048"/>
      <c r="H20" s="1048"/>
      <c r="I20" s="1049"/>
      <c r="J20" s="1050"/>
      <c r="K20" s="1051"/>
      <c r="L20" s="1051"/>
      <c r="M20" s="1051"/>
      <c r="N20" s="1051"/>
      <c r="O20" s="1051"/>
      <c r="P20" s="1051"/>
      <c r="Q20" s="1051"/>
      <c r="R20" s="1051"/>
      <c r="S20" s="1051"/>
      <c r="T20" s="1051"/>
      <c r="U20" s="1051"/>
      <c r="V20" s="1051"/>
      <c r="W20" s="1051"/>
      <c r="X20" s="1051"/>
      <c r="Y20" s="1051"/>
      <c r="Z20" s="1051"/>
      <c r="AA20" s="1051"/>
      <c r="AB20" s="1051"/>
      <c r="AC20" s="1051"/>
      <c r="AD20" s="1051"/>
      <c r="AE20" s="1051"/>
      <c r="AF20" s="1051"/>
      <c r="AG20" s="1051"/>
      <c r="AH20" s="1052"/>
      <c r="AO20" s="31"/>
      <c r="AP20" s="31"/>
      <c r="AQ20" s="31"/>
      <c r="AR20" s="31"/>
      <c r="AS20" s="31"/>
      <c r="AT20" s="31"/>
      <c r="AU20" s="31"/>
      <c r="AV20" s="31"/>
    </row>
    <row r="21" spans="2:48" s="31" customFormat="1" ht="6.75" customHeight="1" x14ac:dyDescent="0.15">
      <c r="B21" s="32"/>
      <c r="E21" s="33"/>
      <c r="F21" s="33"/>
      <c r="G21" s="33"/>
      <c r="H21" s="33"/>
      <c r="I21" s="33"/>
      <c r="J21" s="33"/>
      <c r="K21" s="34"/>
      <c r="L21" s="34"/>
      <c r="M21" s="33"/>
      <c r="N21" s="33"/>
    </row>
    <row r="22" spans="2:48" s="31" customFormat="1" ht="16.5" customHeight="1" x14ac:dyDescent="0.15">
      <c r="C22" s="35"/>
      <c r="E22" s="32" t="s">
        <v>427</v>
      </c>
      <c r="F22" s="36" t="s">
        <v>428</v>
      </c>
      <c r="G22" s="33"/>
      <c r="H22" s="33"/>
      <c r="I22" s="33"/>
      <c r="J22" s="33"/>
      <c r="K22" s="34"/>
      <c r="L22" s="34"/>
      <c r="M22" s="33"/>
      <c r="N22" s="33"/>
    </row>
    <row r="23" spans="2:48" s="31" customFormat="1" ht="19.5" customHeight="1" x14ac:dyDescent="0.15">
      <c r="C23" s="35"/>
      <c r="D23" s="39"/>
      <c r="E23" s="1053" t="s">
        <v>224</v>
      </c>
      <c r="F23" s="1054"/>
      <c r="G23" s="1054"/>
      <c r="H23" s="1054"/>
      <c r="I23" s="1055"/>
      <c r="J23" s="1056"/>
      <c r="K23" s="1057"/>
      <c r="L23" s="1057"/>
      <c r="M23" s="1057"/>
      <c r="N23" s="1057"/>
      <c r="O23" s="1057"/>
      <c r="P23" s="1057"/>
      <c r="Q23" s="1057"/>
      <c r="R23" s="1057"/>
      <c r="S23" s="1057"/>
      <c r="T23" s="1057"/>
      <c r="U23" s="1057"/>
      <c r="V23" s="1057"/>
      <c r="W23" s="1057"/>
      <c r="X23" s="1057"/>
      <c r="Y23" s="1057"/>
      <c r="Z23" s="1057"/>
      <c r="AA23" s="1057"/>
      <c r="AB23" s="1057"/>
      <c r="AC23" s="1057"/>
      <c r="AD23" s="1057"/>
      <c r="AE23" s="1057"/>
      <c r="AF23" s="1057"/>
      <c r="AG23" s="1057"/>
      <c r="AH23" s="1058"/>
      <c r="AK23" s="38"/>
      <c r="AL23" s="38"/>
      <c r="AM23" s="38"/>
      <c r="AN23" s="38"/>
    </row>
    <row r="24" spans="2:48" s="31" customFormat="1" ht="19.5" customHeight="1" x14ac:dyDescent="0.15">
      <c r="C24" s="35"/>
      <c r="D24" s="39"/>
      <c r="E24" s="1063" t="s">
        <v>262</v>
      </c>
      <c r="F24" s="1064"/>
      <c r="G24" s="1064"/>
      <c r="H24" s="1064"/>
      <c r="I24" s="1065"/>
      <c r="J24" s="1066"/>
      <c r="K24" s="1067"/>
      <c r="L24" s="1067"/>
      <c r="M24" s="1067"/>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8"/>
      <c r="AK24" s="38"/>
      <c r="AL24" s="38"/>
      <c r="AM24" s="38"/>
      <c r="AN24" s="38"/>
    </row>
    <row r="25" spans="2:48" s="31" customFormat="1" ht="27" customHeight="1" x14ac:dyDescent="0.15">
      <c r="C25" s="35"/>
      <c r="D25" s="41"/>
      <c r="E25" s="1069" t="s">
        <v>125</v>
      </c>
      <c r="F25" s="1070"/>
      <c r="G25" s="1070"/>
      <c r="H25" s="1070"/>
      <c r="I25" s="1070"/>
      <c r="J25" s="1071"/>
      <c r="K25" s="1071"/>
      <c r="L25" s="1071"/>
      <c r="M25" s="1071"/>
      <c r="N25" s="1071"/>
      <c r="O25" s="1071"/>
      <c r="P25" s="1071"/>
      <c r="Q25" s="1071"/>
      <c r="R25" s="1071"/>
      <c r="S25" s="1071"/>
      <c r="T25" s="1071"/>
      <c r="U25" s="1071"/>
      <c r="V25" s="1071"/>
      <c r="W25" s="1071"/>
      <c r="X25" s="1071"/>
      <c r="Y25" s="1071"/>
      <c r="Z25" s="1071"/>
      <c r="AA25" s="1071"/>
      <c r="AB25" s="1071"/>
      <c r="AC25" s="1071"/>
      <c r="AD25" s="1071"/>
      <c r="AE25" s="1071"/>
      <c r="AF25" s="1071"/>
      <c r="AG25" s="1071"/>
      <c r="AH25" s="1071"/>
    </row>
    <row r="26" spans="2:48" s="31" customFormat="1" ht="27" customHeight="1" x14ac:dyDescent="0.15">
      <c r="C26" s="35"/>
      <c r="D26" s="41"/>
      <c r="E26" s="1072" t="s">
        <v>126</v>
      </c>
      <c r="F26" s="1073"/>
      <c r="G26" s="1073"/>
      <c r="H26" s="1073"/>
      <c r="I26" s="1074"/>
      <c r="J26" s="1075"/>
      <c r="K26" s="1075"/>
      <c r="L26" s="1075"/>
      <c r="M26" s="1075"/>
      <c r="N26" s="1075"/>
      <c r="O26" s="1075"/>
      <c r="P26" s="1075"/>
      <c r="Q26" s="1075"/>
      <c r="R26" s="1075"/>
      <c r="S26" s="1075"/>
      <c r="T26" s="1075"/>
      <c r="U26" s="1075"/>
      <c r="V26" s="1075"/>
      <c r="W26" s="1075"/>
      <c r="X26" s="1075"/>
      <c r="Y26" s="1075"/>
      <c r="Z26" s="1075"/>
      <c r="AA26" s="1075"/>
      <c r="AB26" s="1075"/>
      <c r="AC26" s="1075"/>
      <c r="AD26" s="1075"/>
      <c r="AE26" s="1075"/>
      <c r="AF26" s="1075"/>
      <c r="AG26" s="1075"/>
      <c r="AH26" s="1075"/>
    </row>
    <row r="27" spans="2:48" s="31" customFormat="1" ht="19.5" customHeight="1" x14ac:dyDescent="0.15">
      <c r="C27" s="35"/>
      <c r="D27" s="41"/>
      <c r="E27" s="1053" t="s">
        <v>312</v>
      </c>
      <c r="F27" s="1054"/>
      <c r="G27" s="1054"/>
      <c r="H27" s="1054"/>
      <c r="I27" s="1055"/>
      <c r="J27" s="1059"/>
      <c r="K27" s="1060"/>
      <c r="L27" s="1057"/>
      <c r="M27" s="1057"/>
      <c r="N27" s="1057"/>
      <c r="O27" s="1057"/>
      <c r="P27" s="1057"/>
      <c r="Q27" s="1057"/>
      <c r="R27" s="1057"/>
      <c r="S27" s="1057"/>
      <c r="T27" s="1057"/>
      <c r="U27" s="1058"/>
      <c r="V27" s="1061"/>
      <c r="W27" s="1062"/>
      <c r="X27" s="1057"/>
      <c r="Y27" s="1057"/>
      <c r="Z27" s="1057"/>
      <c r="AA27" s="1057"/>
      <c r="AB27" s="1057"/>
      <c r="AC27" s="1057"/>
      <c r="AD27" s="1057"/>
      <c r="AE27" s="1057"/>
      <c r="AF27" s="1057"/>
      <c r="AG27" s="1057"/>
      <c r="AH27" s="1058"/>
      <c r="AI27" s="38"/>
      <c r="AJ27" s="38"/>
    </row>
    <row r="28" spans="2:48" s="31" customFormat="1" ht="27" customHeight="1" x14ac:dyDescent="0.15">
      <c r="C28" s="35"/>
      <c r="D28" s="41"/>
      <c r="E28" s="1090" t="s">
        <v>5</v>
      </c>
      <c r="F28" s="1091"/>
      <c r="G28" s="1091"/>
      <c r="H28" s="1091"/>
      <c r="I28" s="1091"/>
      <c r="J28" s="1076" t="s">
        <v>114</v>
      </c>
      <c r="K28" s="1077"/>
      <c r="L28" s="1078"/>
      <c r="M28" s="1078"/>
      <c r="N28" s="1078"/>
      <c r="O28" s="1078"/>
      <c r="P28" s="1078"/>
      <c r="Q28" s="1078"/>
      <c r="R28" s="1078"/>
      <c r="S28" s="1078"/>
      <c r="T28" s="1078"/>
      <c r="U28" s="1079"/>
      <c r="V28" s="1076" t="s">
        <v>115</v>
      </c>
      <c r="W28" s="1077"/>
      <c r="X28" s="1078"/>
      <c r="Y28" s="1078"/>
      <c r="Z28" s="1078"/>
      <c r="AA28" s="1078"/>
      <c r="AB28" s="1078"/>
      <c r="AC28" s="1078"/>
      <c r="AD28" s="1078"/>
      <c r="AE28" s="1078"/>
      <c r="AF28" s="1078"/>
      <c r="AG28" s="1078"/>
      <c r="AH28" s="1079"/>
      <c r="AI28" s="38"/>
      <c r="AJ28" s="38"/>
    </row>
    <row r="29" spans="2:48" s="31" customFormat="1" ht="19.5" customHeight="1" x14ac:dyDescent="0.15">
      <c r="C29" s="35"/>
      <c r="D29" s="41"/>
      <c r="E29" s="1086" t="s">
        <v>116</v>
      </c>
      <c r="F29" s="1087"/>
      <c r="G29" s="1087"/>
      <c r="H29" s="1087"/>
      <c r="I29" s="1088"/>
      <c r="J29" s="701" t="s">
        <v>127</v>
      </c>
      <c r="K29" s="1032"/>
      <c r="L29" s="1032"/>
      <c r="M29" s="108" t="s">
        <v>128</v>
      </c>
      <c r="N29" s="1032"/>
      <c r="O29" s="1032"/>
      <c r="P29" s="1030" t="s">
        <v>119</v>
      </c>
      <c r="Q29" s="1031"/>
      <c r="R29" s="1031"/>
      <c r="S29" s="1080"/>
      <c r="T29" s="1080"/>
      <c r="U29" s="1080"/>
      <c r="V29" s="1081"/>
      <c r="W29" s="1030" t="s">
        <v>120</v>
      </c>
      <c r="X29" s="1031"/>
      <c r="Y29" s="1031"/>
      <c r="Z29" s="1051"/>
      <c r="AA29" s="1051"/>
      <c r="AB29" s="1051"/>
      <c r="AC29" s="1051"/>
      <c r="AD29" s="1051"/>
      <c r="AE29" s="1051"/>
      <c r="AF29" s="1051"/>
      <c r="AG29" s="1051"/>
      <c r="AH29" s="1052"/>
    </row>
    <row r="30" spans="2:48" s="31" customFormat="1" ht="27" customHeight="1" x14ac:dyDescent="0.15">
      <c r="C30" s="35"/>
      <c r="D30" s="41"/>
      <c r="E30" s="1037"/>
      <c r="F30" s="1038"/>
      <c r="G30" s="1038"/>
      <c r="H30" s="1038"/>
      <c r="I30" s="1089"/>
      <c r="J30" s="1050"/>
      <c r="K30" s="1051"/>
      <c r="L30" s="1051"/>
      <c r="M30" s="1051"/>
      <c r="N30" s="1051"/>
      <c r="O30" s="1051"/>
      <c r="P30" s="1051"/>
      <c r="Q30" s="1051"/>
      <c r="R30" s="1051"/>
      <c r="S30" s="1051"/>
      <c r="T30" s="1051"/>
      <c r="U30" s="1051"/>
      <c r="V30" s="1051"/>
      <c r="W30" s="1051"/>
      <c r="X30" s="1051"/>
      <c r="Y30" s="1051"/>
      <c r="Z30" s="1051"/>
      <c r="AA30" s="1051"/>
      <c r="AB30" s="1051"/>
      <c r="AC30" s="1051"/>
      <c r="AD30" s="1051"/>
      <c r="AE30" s="1051"/>
      <c r="AF30" s="1051"/>
      <c r="AG30" s="1051"/>
      <c r="AH30" s="1052"/>
    </row>
    <row r="31" spans="2:48" s="31" customFormat="1" ht="27" customHeight="1" x14ac:dyDescent="0.15">
      <c r="C31" s="35"/>
      <c r="D31" s="41"/>
      <c r="E31" s="1037" t="s">
        <v>129</v>
      </c>
      <c r="F31" s="1038"/>
      <c r="G31" s="1038"/>
      <c r="H31" s="1038"/>
      <c r="I31" s="1039"/>
      <c r="J31" s="1096"/>
      <c r="K31" s="1097"/>
      <c r="L31" s="42" t="s">
        <v>128</v>
      </c>
      <c r="M31" s="1097"/>
      <c r="N31" s="1097"/>
      <c r="O31" s="42" t="s">
        <v>128</v>
      </c>
      <c r="P31" s="1097"/>
      <c r="Q31" s="1097"/>
      <c r="R31" s="130"/>
      <c r="S31" s="706"/>
      <c r="T31" s="1033" t="s">
        <v>130</v>
      </c>
      <c r="U31" s="1034"/>
      <c r="V31" s="1034"/>
      <c r="W31" s="1034"/>
      <c r="X31" s="1035"/>
      <c r="Y31" s="1036"/>
      <c r="Z31" s="1032"/>
      <c r="AA31" s="42" t="s">
        <v>128</v>
      </c>
      <c r="AB31" s="1032"/>
      <c r="AC31" s="1032"/>
      <c r="AD31" s="42" t="s">
        <v>128</v>
      </c>
      <c r="AE31" s="1032"/>
      <c r="AF31" s="1032"/>
      <c r="AG31" s="130"/>
      <c r="AH31" s="131"/>
    </row>
    <row r="32" spans="2:48" s="31" customFormat="1" ht="27" customHeight="1" x14ac:dyDescent="0.15">
      <c r="C32" s="35"/>
      <c r="D32" s="41"/>
      <c r="E32" s="1037" t="s">
        <v>131</v>
      </c>
      <c r="F32" s="1038"/>
      <c r="G32" s="1038"/>
      <c r="H32" s="1038"/>
      <c r="I32" s="1039"/>
      <c r="J32" s="1036"/>
      <c r="K32" s="1032"/>
      <c r="L32" s="42" t="s">
        <v>128</v>
      </c>
      <c r="M32" s="1032"/>
      <c r="N32" s="1032"/>
      <c r="O32" s="42" t="s">
        <v>128</v>
      </c>
      <c r="P32" s="1032"/>
      <c r="Q32" s="1032"/>
      <c r="R32" s="707"/>
      <c r="S32" s="707"/>
      <c r="T32" s="707"/>
      <c r="U32" s="707"/>
      <c r="V32" s="707"/>
      <c r="W32" s="707"/>
      <c r="X32" s="707"/>
      <c r="Y32" s="707"/>
      <c r="Z32" s="708"/>
      <c r="AA32" s="707"/>
      <c r="AB32" s="707"/>
      <c r="AC32" s="707"/>
      <c r="AD32" s="707"/>
      <c r="AE32" s="707"/>
      <c r="AF32" s="707"/>
      <c r="AG32" s="707"/>
      <c r="AH32" s="709"/>
    </row>
    <row r="33" spans="2:40" s="31" customFormat="1" ht="27" customHeight="1" x14ac:dyDescent="0.15">
      <c r="E33" s="1037" t="s">
        <v>132</v>
      </c>
      <c r="F33" s="1038"/>
      <c r="G33" s="1038"/>
      <c r="H33" s="1038"/>
      <c r="I33" s="1039"/>
      <c r="J33" s="1040"/>
      <c r="K33" s="1041"/>
      <c r="L33" s="1041"/>
      <c r="M33" s="1041"/>
      <c r="N33" s="1041"/>
      <c r="O33" s="1041"/>
      <c r="P33" s="1041"/>
      <c r="Q33" s="1041"/>
      <c r="R33" s="1041"/>
      <c r="S33" s="1041"/>
      <c r="T33" s="1041"/>
      <c r="U33" s="1041"/>
      <c r="V33" s="1041"/>
      <c r="W33" s="43" t="s">
        <v>133</v>
      </c>
      <c r="X33" s="1041"/>
      <c r="Y33" s="1041"/>
      <c r="Z33" s="1041"/>
      <c r="AA33" s="1041"/>
      <c r="AB33" s="1041"/>
      <c r="AC33" s="1041"/>
      <c r="AD33" s="1041"/>
      <c r="AE33" s="1041"/>
      <c r="AF33" s="1041"/>
      <c r="AG33" s="1041"/>
      <c r="AH33" s="1046"/>
    </row>
    <row r="34" spans="2:40" s="31" customFormat="1" ht="6.75" customHeight="1" x14ac:dyDescent="0.15">
      <c r="B34" s="32"/>
      <c r="E34" s="33"/>
      <c r="F34" s="33"/>
      <c r="G34" s="33"/>
      <c r="H34" s="33"/>
      <c r="I34" s="33"/>
      <c r="J34" s="33"/>
      <c r="K34" s="34"/>
      <c r="L34" s="34"/>
      <c r="M34" s="33"/>
      <c r="N34" s="33"/>
    </row>
    <row r="35" spans="2:40" s="31" customFormat="1" ht="16.5" customHeight="1" x14ac:dyDescent="0.15">
      <c r="E35" s="32" t="s">
        <v>143</v>
      </c>
      <c r="F35" s="40" t="s">
        <v>140</v>
      </c>
      <c r="G35" s="44"/>
      <c r="H35" s="44"/>
      <c r="I35" s="44"/>
      <c r="J35" s="44"/>
      <c r="K35" s="44"/>
      <c r="L35" s="44"/>
      <c r="M35" s="44"/>
      <c r="N35" s="44"/>
      <c r="O35" s="44"/>
      <c r="P35" s="44"/>
      <c r="Q35" s="44"/>
      <c r="R35" s="44"/>
      <c r="S35" s="44"/>
      <c r="T35" s="44"/>
      <c r="U35" s="44"/>
      <c r="V35" s="44"/>
      <c r="W35" s="44"/>
      <c r="X35" s="44"/>
      <c r="Y35" s="44"/>
      <c r="Z35" s="44"/>
      <c r="AA35" s="44"/>
      <c r="AB35" s="44"/>
    </row>
    <row r="36" spans="2:40" ht="21.75" customHeight="1" x14ac:dyDescent="0.15">
      <c r="B36" s="31"/>
      <c r="C36" s="31"/>
      <c r="D36" s="31"/>
      <c r="E36" s="1042" t="s">
        <v>141</v>
      </c>
      <c r="F36" s="1042"/>
      <c r="G36" s="1042"/>
      <c r="H36" s="1042"/>
      <c r="I36" s="1042"/>
      <c r="J36" s="1042"/>
      <c r="K36" s="1043"/>
      <c r="L36" s="1044"/>
      <c r="M36" s="1044"/>
      <c r="N36" s="1044"/>
      <c r="O36" s="1044"/>
      <c r="P36" s="1044"/>
      <c r="Q36" s="1044"/>
      <c r="R36" s="1044"/>
      <c r="S36" s="1044"/>
      <c r="T36" s="1044"/>
      <c r="U36" s="1044"/>
      <c r="V36" s="1044"/>
      <c r="W36" s="1044"/>
      <c r="X36" s="1044"/>
      <c r="Y36" s="1044"/>
      <c r="Z36" s="1044"/>
      <c r="AA36" s="1044"/>
      <c r="AB36" s="1044"/>
      <c r="AC36" s="1044"/>
      <c r="AD36" s="1044"/>
      <c r="AE36" s="1044"/>
      <c r="AF36" s="1044"/>
      <c r="AG36" s="1044"/>
      <c r="AH36" s="1045"/>
      <c r="AI36" s="31"/>
      <c r="AJ36" s="31"/>
      <c r="AK36" s="31"/>
      <c r="AL36" s="31"/>
      <c r="AM36" s="31"/>
      <c r="AN36" s="31"/>
    </row>
    <row r="37" spans="2:40" ht="21.75" customHeight="1" x14ac:dyDescent="0.15">
      <c r="B37" s="31"/>
      <c r="C37" s="31"/>
      <c r="D37" s="31"/>
      <c r="E37" s="1042" t="s">
        <v>142</v>
      </c>
      <c r="F37" s="1042"/>
      <c r="G37" s="1042"/>
      <c r="H37" s="1042"/>
      <c r="I37" s="1042"/>
      <c r="J37" s="1042"/>
      <c r="K37" s="1043"/>
      <c r="L37" s="1044"/>
      <c r="M37" s="1044"/>
      <c r="N37" s="1044"/>
      <c r="O37" s="1044"/>
      <c r="P37" s="1044"/>
      <c r="Q37" s="1044"/>
      <c r="R37" s="1044"/>
      <c r="S37" s="1044"/>
      <c r="T37" s="1044"/>
      <c r="U37" s="1044"/>
      <c r="V37" s="1044"/>
      <c r="W37" s="1044"/>
      <c r="X37" s="1044"/>
      <c r="Y37" s="1044"/>
      <c r="Z37" s="1044"/>
      <c r="AA37" s="1044"/>
      <c r="AB37" s="1044"/>
      <c r="AC37" s="1044"/>
      <c r="AD37" s="1044"/>
      <c r="AE37" s="1044"/>
      <c r="AF37" s="1044"/>
      <c r="AG37" s="1044"/>
      <c r="AH37" s="1045"/>
      <c r="AI37" s="31"/>
      <c r="AJ37" s="31"/>
      <c r="AK37" s="31"/>
      <c r="AL37" s="31"/>
      <c r="AM37" s="31"/>
      <c r="AN37" s="31"/>
    </row>
    <row r="38" spans="2:40" ht="21.75" customHeight="1" x14ac:dyDescent="0.15">
      <c r="B38" s="31"/>
      <c r="C38" s="31"/>
      <c r="D38" s="31"/>
      <c r="E38" s="1042" t="s">
        <v>142</v>
      </c>
      <c r="F38" s="1042"/>
      <c r="G38" s="1042"/>
      <c r="H38" s="1042"/>
      <c r="I38" s="1042"/>
      <c r="J38" s="1042"/>
      <c r="K38" s="1043"/>
      <c r="L38" s="1044"/>
      <c r="M38" s="1044"/>
      <c r="N38" s="1044"/>
      <c r="O38" s="1044"/>
      <c r="P38" s="1044"/>
      <c r="Q38" s="1044"/>
      <c r="R38" s="1044"/>
      <c r="S38" s="1044"/>
      <c r="T38" s="1044"/>
      <c r="U38" s="1044"/>
      <c r="V38" s="1044"/>
      <c r="W38" s="1044"/>
      <c r="X38" s="1044"/>
      <c r="Y38" s="1044"/>
      <c r="Z38" s="1044"/>
      <c r="AA38" s="1044"/>
      <c r="AB38" s="1044"/>
      <c r="AC38" s="1044"/>
      <c r="AD38" s="1044"/>
      <c r="AE38" s="1044"/>
      <c r="AF38" s="1044"/>
      <c r="AG38" s="1044"/>
      <c r="AH38" s="1045"/>
      <c r="AI38" s="31"/>
      <c r="AJ38" s="31"/>
      <c r="AK38" s="31"/>
      <c r="AL38" s="31"/>
      <c r="AM38" s="31"/>
      <c r="AN38" s="31"/>
    </row>
    <row r="39" spans="2:40" ht="21.75" customHeight="1" x14ac:dyDescent="0.15">
      <c r="B39" s="31"/>
      <c r="C39" s="31"/>
      <c r="D39" s="31"/>
      <c r="E39" s="1042" t="s">
        <v>142</v>
      </c>
      <c r="F39" s="1042"/>
      <c r="G39" s="1042"/>
      <c r="H39" s="1042"/>
      <c r="I39" s="1042"/>
      <c r="J39" s="1042"/>
      <c r="K39" s="1043"/>
      <c r="L39" s="1044"/>
      <c r="M39" s="1044"/>
      <c r="N39" s="1044"/>
      <c r="O39" s="1044"/>
      <c r="P39" s="1044"/>
      <c r="Q39" s="1044"/>
      <c r="R39" s="1044"/>
      <c r="S39" s="1044"/>
      <c r="T39" s="1044"/>
      <c r="U39" s="1044"/>
      <c r="V39" s="1044"/>
      <c r="W39" s="1044"/>
      <c r="X39" s="1044"/>
      <c r="Y39" s="1044"/>
      <c r="Z39" s="1044"/>
      <c r="AA39" s="1044"/>
      <c r="AB39" s="1044"/>
      <c r="AC39" s="1044"/>
      <c r="AD39" s="1044"/>
      <c r="AE39" s="1044"/>
      <c r="AF39" s="1044"/>
      <c r="AG39" s="1044"/>
      <c r="AH39" s="1045"/>
      <c r="AI39" s="31"/>
      <c r="AJ39" s="31"/>
      <c r="AK39" s="31"/>
      <c r="AL39" s="31"/>
      <c r="AM39" s="31"/>
      <c r="AN39" s="31"/>
    </row>
    <row r="40" spans="2:40" ht="21.75" customHeight="1" x14ac:dyDescent="0.15">
      <c r="B40" s="31"/>
      <c r="C40" s="31"/>
      <c r="D40" s="31"/>
      <c r="E40" s="1042" t="s">
        <v>142</v>
      </c>
      <c r="F40" s="1042"/>
      <c r="G40" s="1042"/>
      <c r="H40" s="1042"/>
      <c r="I40" s="1042"/>
      <c r="J40" s="1042"/>
      <c r="K40" s="1043"/>
      <c r="L40" s="1044"/>
      <c r="M40" s="1044"/>
      <c r="N40" s="1044"/>
      <c r="O40" s="1044"/>
      <c r="P40" s="1044"/>
      <c r="Q40" s="1044"/>
      <c r="R40" s="1044"/>
      <c r="S40" s="1044"/>
      <c r="T40" s="1044"/>
      <c r="U40" s="1044"/>
      <c r="V40" s="1044"/>
      <c r="W40" s="1044"/>
      <c r="X40" s="1044"/>
      <c r="Y40" s="1044"/>
      <c r="Z40" s="1044"/>
      <c r="AA40" s="1044"/>
      <c r="AB40" s="1044"/>
      <c r="AC40" s="1044"/>
      <c r="AD40" s="1044"/>
      <c r="AE40" s="1044"/>
      <c r="AF40" s="1044"/>
      <c r="AG40" s="1044"/>
      <c r="AH40" s="1045"/>
      <c r="AI40" s="31"/>
      <c r="AJ40" s="31"/>
      <c r="AK40" s="31"/>
      <c r="AL40" s="31"/>
      <c r="AM40" s="31"/>
      <c r="AN40" s="31"/>
    </row>
    <row r="41" spans="2:40" ht="21.75" customHeight="1" x14ac:dyDescent="0.15">
      <c r="B41" s="31"/>
      <c r="C41" s="35"/>
      <c r="D41" s="39"/>
      <c r="E41" s="1042" t="s">
        <v>142</v>
      </c>
      <c r="F41" s="1042"/>
      <c r="G41" s="1042"/>
      <c r="H41" s="1042"/>
      <c r="I41" s="1042"/>
      <c r="J41" s="1042"/>
      <c r="K41" s="1043"/>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5"/>
      <c r="AI41" s="31"/>
      <c r="AJ41" s="31"/>
      <c r="AK41" s="31"/>
      <c r="AL41" s="31"/>
      <c r="AM41" s="31"/>
      <c r="AN41" s="31"/>
    </row>
    <row r="42" spans="2:40" s="31" customFormat="1" ht="6.75" customHeight="1" x14ac:dyDescent="0.15">
      <c r="B42" s="32"/>
      <c r="E42" s="33"/>
      <c r="F42" s="33"/>
      <c r="G42" s="33"/>
      <c r="H42" s="33"/>
      <c r="I42" s="33"/>
      <c r="J42" s="33"/>
      <c r="K42" s="34"/>
      <c r="L42" s="34"/>
      <c r="M42" s="33"/>
      <c r="N42" s="33"/>
    </row>
  </sheetData>
  <sheetProtection password="AA88" sheet="1" objects="1" scenarios="1" selectLockedCells="1"/>
  <dataConsolidate/>
  <mergeCells count="88">
    <mergeCell ref="E28:I28"/>
    <mergeCell ref="E32:I32"/>
    <mergeCell ref="J32:K32"/>
    <mergeCell ref="Z29:AH29"/>
    <mergeCell ref="J30:AH30"/>
    <mergeCell ref="E31:I31"/>
    <mergeCell ref="S29:V29"/>
    <mergeCell ref="W29:Y29"/>
    <mergeCell ref="AB31:AC31"/>
    <mergeCell ref="AE31:AF31"/>
    <mergeCell ref="E29:I30"/>
    <mergeCell ref="K29:L29"/>
    <mergeCell ref="N29:O29"/>
    <mergeCell ref="J31:K31"/>
    <mergeCell ref="M31:N31"/>
    <mergeCell ref="P31:Q31"/>
    <mergeCell ref="E10:I10"/>
    <mergeCell ref="J10:AH10"/>
    <mergeCell ref="E11:I11"/>
    <mergeCell ref="J11:AH11"/>
    <mergeCell ref="E12:I12"/>
    <mergeCell ref="J12:AH12"/>
    <mergeCell ref="E14:I14"/>
    <mergeCell ref="J14:K14"/>
    <mergeCell ref="L14:U14"/>
    <mergeCell ref="V14:W14"/>
    <mergeCell ref="X14:AH14"/>
    <mergeCell ref="E19:I19"/>
    <mergeCell ref="J19:AH19"/>
    <mergeCell ref="B3:AJ3"/>
    <mergeCell ref="E8:I8"/>
    <mergeCell ref="J8:AH8"/>
    <mergeCell ref="E9:I9"/>
    <mergeCell ref="J9:AH9"/>
    <mergeCell ref="B4:AJ4"/>
    <mergeCell ref="D8:D16"/>
    <mergeCell ref="E13:I13"/>
    <mergeCell ref="J13:K13"/>
    <mergeCell ref="L13:U13"/>
    <mergeCell ref="V13:W13"/>
    <mergeCell ref="X13:AH13"/>
    <mergeCell ref="Z15:AH15"/>
    <mergeCell ref="E15:I16"/>
    <mergeCell ref="J28:K28"/>
    <mergeCell ref="L28:U28"/>
    <mergeCell ref="P15:R15"/>
    <mergeCell ref="S15:V15"/>
    <mergeCell ref="V28:W28"/>
    <mergeCell ref="K15:L15"/>
    <mergeCell ref="N15:O15"/>
    <mergeCell ref="W15:Y15"/>
    <mergeCell ref="J16:AH16"/>
    <mergeCell ref="X28:AH28"/>
    <mergeCell ref="E20:I20"/>
    <mergeCell ref="J20:AH20"/>
    <mergeCell ref="E23:I23"/>
    <mergeCell ref="J23:AH23"/>
    <mergeCell ref="E27:I27"/>
    <mergeCell ref="J27:K27"/>
    <mergeCell ref="L27:U27"/>
    <mergeCell ref="V27:W27"/>
    <mergeCell ref="X27:AH27"/>
    <mergeCell ref="E24:I24"/>
    <mergeCell ref="J24:AH24"/>
    <mergeCell ref="E25:I25"/>
    <mergeCell ref="J25:AH25"/>
    <mergeCell ref="E26:I26"/>
    <mergeCell ref="J26:AH26"/>
    <mergeCell ref="E33:I33"/>
    <mergeCell ref="J33:V33"/>
    <mergeCell ref="E36:J36"/>
    <mergeCell ref="K36:AH36"/>
    <mergeCell ref="E41:J41"/>
    <mergeCell ref="K41:AH41"/>
    <mergeCell ref="E37:J37"/>
    <mergeCell ref="K37:AH37"/>
    <mergeCell ref="E40:J40"/>
    <mergeCell ref="K40:AH40"/>
    <mergeCell ref="E38:J38"/>
    <mergeCell ref="K38:AH38"/>
    <mergeCell ref="X33:AH33"/>
    <mergeCell ref="E39:J39"/>
    <mergeCell ref="K39:AH39"/>
    <mergeCell ref="P29:R29"/>
    <mergeCell ref="M32:N32"/>
    <mergeCell ref="P32:Q32"/>
    <mergeCell ref="T31:X31"/>
    <mergeCell ref="Y31:Z31"/>
  </mergeCells>
  <phoneticPr fontId="7" type="Hiragana"/>
  <conditionalFormatting sqref="J8:AH8">
    <cfRule type="expression" dxfId="277" priority="24">
      <formula>$J$8=""</formula>
    </cfRule>
  </conditionalFormatting>
  <conditionalFormatting sqref="J9:AH9">
    <cfRule type="expression" dxfId="276" priority="23">
      <formula>$J$9=""</formula>
    </cfRule>
  </conditionalFormatting>
  <conditionalFormatting sqref="L13:U13">
    <cfRule type="expression" dxfId="275" priority="22">
      <formula>$L$13=""</formula>
    </cfRule>
  </conditionalFormatting>
  <conditionalFormatting sqref="X13:AH13">
    <cfRule type="expression" dxfId="274" priority="21">
      <formula>$X$13=""</formula>
    </cfRule>
  </conditionalFormatting>
  <conditionalFormatting sqref="L14:U14">
    <cfRule type="expression" dxfId="273" priority="20">
      <formula>$L$14=""</formula>
    </cfRule>
  </conditionalFormatting>
  <conditionalFormatting sqref="X14:AH14">
    <cfRule type="expression" dxfId="272" priority="19">
      <formula>$X$14=""</formula>
    </cfRule>
  </conditionalFormatting>
  <conditionalFormatting sqref="K15:L15">
    <cfRule type="expression" dxfId="271" priority="18">
      <formula>$K$15=""</formula>
    </cfRule>
  </conditionalFormatting>
  <conditionalFormatting sqref="N15:O15">
    <cfRule type="expression" dxfId="270" priority="17">
      <formula>$N$15=""</formula>
    </cfRule>
  </conditionalFormatting>
  <conditionalFormatting sqref="S15:V15">
    <cfRule type="expression" dxfId="269" priority="16">
      <formula>$S$15=""</formula>
    </cfRule>
  </conditionalFormatting>
  <conditionalFormatting sqref="Z15:AH15">
    <cfRule type="expression" dxfId="268" priority="15">
      <formula>$Z$15=""</formula>
    </cfRule>
  </conditionalFormatting>
  <conditionalFormatting sqref="J16:AH16">
    <cfRule type="expression" dxfId="267" priority="14">
      <formula>$J$16=""</formula>
    </cfRule>
  </conditionalFormatting>
  <conditionalFormatting sqref="K36:AH36">
    <cfRule type="expression" dxfId="266" priority="13">
      <formula>$K$36=""</formula>
    </cfRule>
  </conditionalFormatting>
  <conditionalFormatting sqref="S29">
    <cfRule type="containsBlanks" dxfId="265" priority="1">
      <formula>LEN(TRIM(S29))=0</formula>
    </cfRule>
  </conditionalFormatting>
  <dataValidations count="14">
    <dataValidation type="textLength" imeMode="disabled" allowBlank="1" showErrorMessage="1" error="13桁の半角数字を入力してください。" prompt="_x000a_" sqref="J11:AH11">
      <formula1>13</formula1>
      <formula2>13</formula2>
    </dataValidation>
    <dataValidation type="custom" imeMode="hiragana" allowBlank="1" showInputMessage="1" showErrorMessage="1" error="全角で入力してください。" sqref="J26:AH26">
      <formula1>DBCS(J26)=(J26)</formula1>
    </dataValidation>
    <dataValidation type="custom" imeMode="hiragana" allowBlank="1" showInputMessage="1" showErrorMessage="1" error="全角で入力してください。_x000a_" sqref="J9:AH10 J24:AH24">
      <formula1>DBCS(J9)=J9</formula1>
    </dataValidation>
    <dataValidation imeMode="hiragana" allowBlank="1" showInputMessage="1" showErrorMessage="1" sqref="X14:AH14 K37:AH41"/>
    <dataValidation type="custom" imeMode="hiragana" allowBlank="1" showInputMessage="1" showErrorMessage="1" error="ひらがなで入力してください。" sqref="X13:AH13 L13:U13">
      <formula1>AND(L13=PHONETIC(L13),LEN(L13)*2=LENB(L13))</formula1>
    </dataValidation>
    <dataValidation type="custom" imeMode="hiragana" allowBlank="1" showInputMessage="1" showErrorMessage="1" error="全角で入力してください。" sqref="L14:U14 L28:U28 X28:AH28 J19:AH19 Z29:AH29 Z15:AH15 J12:AH12 J25:AH25">
      <formula1>DBCS(J12)=J12</formula1>
    </dataValidation>
    <dataValidation type="textLength" imeMode="disabled" operator="lessThanOrEqual" allowBlank="1" showInputMessage="1" showErrorMessage="1" sqref="K15:L15 K29:L29">
      <formula1>3</formula1>
    </dataValidation>
    <dataValidation type="textLength" imeMode="disabled" operator="lessThanOrEqual" allowBlank="1" showInputMessage="1" showErrorMessage="1" sqref="N15:O15 N29:O29">
      <formula1>4</formula1>
    </dataValidation>
    <dataValidation imeMode="disabled" allowBlank="1" showInputMessage="1" showErrorMessage="1" error="全角で入力してください。" sqref="J20:AH20"/>
    <dataValidation type="custom" imeMode="hiragana" allowBlank="1" showInputMessage="1" showErrorMessage="1" error="ひらがなで入力してください。" sqref="X27:AH27 J8:AH8 L27:U27 J23:AH23">
      <formula1>AND(J8=PHONETIC(J8), LEN(J8)*2=LENB(J8))</formula1>
    </dataValidation>
    <dataValidation imeMode="disabled" allowBlank="1" showInputMessage="1" showErrorMessage="1" sqref="J33:V33 X33:AH33 AE31:AF31 P31:Q32 AB31:AC31 M31:N32 Y31:Z31 J31:K32"/>
    <dataValidation type="list" imeMode="hiragana" allowBlank="1" showInputMessage="1" showErrorMessage="1" sqref="K36:AH36">
      <formula1>"あり,なし"</formula1>
    </dataValidation>
    <dataValidation imeMode="hiragana" allowBlank="1" showInputMessage="1" showErrorMessage="1" error="全角で入力してください。" sqref="J16:AH16"/>
    <dataValidation imeMode="hiragana" allowBlank="1" showInputMessage="1" showErrorMessage="1" error="全角で入力してください。" sqref="J30:AH30"/>
  </dataValidations>
  <printOptions horizontalCentered="1"/>
  <pageMargins left="0.23622047244094491" right="0.23622047244094491" top="0.55118110236220474" bottom="0.55118110236220474" header="0.31496062992125984" footer="0.31496062992125984"/>
  <pageSetup paperSize="9" fitToHeight="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imeMode="hiragana" allowBlank="1" showInputMessage="1" showErrorMessage="1" error="都道府県を選択してください。">
          <x14:formula1>
            <xm:f>date1!$C$1:$C$47</xm:f>
          </x14:formula1>
          <xm:sqref>S29:V29 S15:V15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139"/>
  <sheetViews>
    <sheetView showGridLines="0" view="pageBreakPreview" zoomScale="40" zoomScaleNormal="40" zoomScaleSheetLayoutView="40" workbookViewId="0">
      <selection activeCell="I5" sqref="I5:W5"/>
    </sheetView>
  </sheetViews>
  <sheetFormatPr defaultRowHeight="18" x14ac:dyDescent="0.15"/>
  <cols>
    <col min="1" max="1" width="5.625" style="195" customWidth="1"/>
    <col min="2" max="52" width="4.375" style="195" customWidth="1"/>
    <col min="53" max="57" width="3.625" style="195" customWidth="1"/>
    <col min="58" max="16384" width="9" style="195"/>
  </cols>
  <sheetData>
    <row r="1" spans="2:61" ht="42" customHeight="1" x14ac:dyDescent="0.15">
      <c r="B1" s="118" t="s">
        <v>137</v>
      </c>
    </row>
    <row r="2" spans="2:61" ht="25.5" customHeight="1" x14ac:dyDescent="0.15"/>
    <row r="3" spans="2:61" s="196" customFormat="1" ht="32.25" customHeight="1" x14ac:dyDescent="0.15">
      <c r="B3" s="1148" t="s">
        <v>225</v>
      </c>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1148"/>
      <c r="AZ3" s="115"/>
      <c r="BC3" s="115"/>
      <c r="BD3" s="115"/>
      <c r="BE3" s="115"/>
      <c r="BF3" s="115"/>
      <c r="BG3" s="115"/>
      <c r="BH3" s="115"/>
      <c r="BI3" s="115"/>
    </row>
    <row r="4" spans="2:61" ht="24.95" customHeight="1" x14ac:dyDescent="0.15">
      <c r="B4" s="1192" t="s">
        <v>58</v>
      </c>
      <c r="C4" s="1192"/>
      <c r="D4" s="1192"/>
      <c r="E4" s="1192"/>
      <c r="F4" s="1192"/>
      <c r="G4" s="1192"/>
      <c r="H4" s="1192"/>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3"/>
      <c r="AK4" s="197"/>
      <c r="AL4" s="197"/>
      <c r="AM4" s="197"/>
      <c r="AN4" s="197"/>
      <c r="AO4" s="197"/>
      <c r="AP4" s="197"/>
      <c r="AQ4" s="197"/>
      <c r="AR4" s="197"/>
      <c r="AS4" s="197"/>
      <c r="AT4" s="197"/>
      <c r="AU4" s="197"/>
      <c r="AV4" s="197"/>
      <c r="AW4" s="197"/>
      <c r="AX4" s="197"/>
      <c r="AY4" s="197"/>
      <c r="AZ4" s="197"/>
    </row>
    <row r="5" spans="2:61" ht="30" customHeight="1" x14ac:dyDescent="0.15">
      <c r="B5" s="1176" t="s">
        <v>0</v>
      </c>
      <c r="C5" s="1177"/>
      <c r="D5" s="1177"/>
      <c r="E5" s="1177"/>
      <c r="F5" s="1177"/>
      <c r="G5" s="1177"/>
      <c r="H5" s="1178"/>
      <c r="I5" s="1321"/>
      <c r="J5" s="1322"/>
      <c r="K5" s="1322"/>
      <c r="L5" s="1322"/>
      <c r="M5" s="1322"/>
      <c r="N5" s="1322"/>
      <c r="O5" s="1322"/>
      <c r="P5" s="1322"/>
      <c r="Q5" s="1322"/>
      <c r="R5" s="1322"/>
      <c r="S5" s="1322"/>
      <c r="T5" s="1322"/>
      <c r="U5" s="1322"/>
      <c r="V5" s="1322"/>
      <c r="W5" s="1323"/>
      <c r="X5" s="1176" t="s">
        <v>1</v>
      </c>
      <c r="Y5" s="1177"/>
      <c r="Z5" s="1177"/>
      <c r="AA5" s="1177"/>
      <c r="AB5" s="1177"/>
      <c r="AC5" s="1177"/>
      <c r="AD5" s="1178"/>
      <c r="AE5" s="1330"/>
      <c r="AF5" s="1331"/>
      <c r="AG5" s="1331"/>
      <c r="AH5" s="702" t="s">
        <v>410</v>
      </c>
      <c r="AI5" s="1331"/>
      <c r="AJ5" s="1331"/>
      <c r="AK5" s="702" t="s">
        <v>411</v>
      </c>
      <c r="AL5" s="1331"/>
      <c r="AM5" s="1331"/>
      <c r="AN5" s="233" t="s">
        <v>412</v>
      </c>
      <c r="AO5" s="233"/>
      <c r="AP5" s="233"/>
      <c r="AQ5" s="233"/>
      <c r="AR5" s="233"/>
      <c r="AS5" s="233"/>
      <c r="AT5" s="233"/>
      <c r="AU5" s="233"/>
      <c r="AV5" s="233"/>
      <c r="AW5" s="233"/>
      <c r="AX5" s="233"/>
      <c r="AY5" s="234"/>
      <c r="AZ5" s="197"/>
    </row>
    <row r="6" spans="2:61" ht="27.95" customHeight="1" x14ac:dyDescent="0.15">
      <c r="B6" s="1179" t="s">
        <v>542</v>
      </c>
      <c r="C6" s="1180"/>
      <c r="D6" s="1180"/>
      <c r="E6" s="1180"/>
      <c r="F6" s="1180"/>
      <c r="G6" s="1180"/>
      <c r="H6" s="1181"/>
      <c r="I6" s="1186" t="str">
        <f>IF('様式第１　交付申請書 '!C37="","",'様式第１　交付申請書 '!C37)</f>
        <v/>
      </c>
      <c r="J6" s="1187"/>
      <c r="K6" s="1187"/>
      <c r="L6" s="1187"/>
      <c r="M6" s="1187"/>
      <c r="N6" s="1187"/>
      <c r="O6" s="1187"/>
      <c r="P6" s="1187"/>
      <c r="Q6" s="1187"/>
      <c r="R6" s="1187"/>
      <c r="S6" s="1187"/>
      <c r="T6" s="1187"/>
      <c r="U6" s="1187"/>
      <c r="V6" s="1187"/>
      <c r="W6" s="1187"/>
      <c r="X6" s="1187"/>
      <c r="Y6" s="1187"/>
      <c r="Z6" s="1187"/>
      <c r="AA6" s="1187"/>
      <c r="AB6" s="1187"/>
      <c r="AC6" s="1187"/>
      <c r="AD6" s="1187"/>
      <c r="AE6" s="1187"/>
      <c r="AF6" s="1187"/>
      <c r="AG6" s="1187"/>
      <c r="AH6" s="1187"/>
      <c r="AI6" s="1187"/>
      <c r="AJ6" s="1187"/>
      <c r="AK6" s="1187"/>
      <c r="AL6" s="1187"/>
      <c r="AM6" s="1187"/>
      <c r="AN6" s="1187"/>
      <c r="AO6" s="1187"/>
      <c r="AP6" s="1098" t="s">
        <v>805</v>
      </c>
      <c r="AQ6" s="1098"/>
      <c r="AR6" s="1098"/>
      <c r="AS6" s="1098"/>
      <c r="AT6" s="1098"/>
      <c r="AU6" s="1098"/>
      <c r="AV6" s="1098"/>
      <c r="AW6" s="1098"/>
      <c r="AX6" s="1098"/>
      <c r="AY6" s="1099"/>
      <c r="AZ6" s="197"/>
    </row>
    <row r="7" spans="2:61" ht="27.95" customHeight="1" x14ac:dyDescent="0.15">
      <c r="B7" s="1182"/>
      <c r="C7" s="1183"/>
      <c r="D7" s="1183"/>
      <c r="E7" s="1183"/>
      <c r="F7" s="1183"/>
      <c r="G7" s="1183"/>
      <c r="H7" s="1184"/>
      <c r="I7" s="1189"/>
      <c r="J7" s="1190"/>
      <c r="K7" s="1190"/>
      <c r="L7" s="1190"/>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00"/>
      <c r="AQ7" s="1100"/>
      <c r="AR7" s="1100"/>
      <c r="AS7" s="1100"/>
      <c r="AT7" s="1100"/>
      <c r="AU7" s="1100"/>
      <c r="AV7" s="1100"/>
      <c r="AW7" s="1100"/>
      <c r="AX7" s="1100"/>
      <c r="AY7" s="1101"/>
      <c r="AZ7" s="197"/>
    </row>
    <row r="8" spans="2:61" ht="27.95" customHeight="1" x14ac:dyDescent="0.15">
      <c r="B8" s="1185" t="s">
        <v>2</v>
      </c>
      <c r="C8" s="1156"/>
      <c r="D8" s="1156"/>
      <c r="E8" s="1156"/>
      <c r="F8" s="1156"/>
      <c r="G8" s="1156"/>
      <c r="H8" s="1157"/>
      <c r="I8" s="1186" t="str">
        <f>IF('様式第１　交付申請書 '!U7="","",'様式第１　交付申請書 '!U7)</f>
        <v/>
      </c>
      <c r="J8" s="1187"/>
      <c r="K8" s="1187"/>
      <c r="L8" s="1187"/>
      <c r="M8" s="1187"/>
      <c r="N8" s="1187"/>
      <c r="O8" s="1187"/>
      <c r="P8" s="1187"/>
      <c r="Q8" s="1187"/>
      <c r="R8" s="1187"/>
      <c r="S8" s="1187"/>
      <c r="T8" s="1187"/>
      <c r="U8" s="1187"/>
      <c r="V8" s="1187"/>
      <c r="W8" s="1187"/>
      <c r="X8" s="1187"/>
      <c r="Y8" s="1187"/>
      <c r="Z8" s="1187"/>
      <c r="AA8" s="1187"/>
      <c r="AB8" s="1187"/>
      <c r="AC8" s="1187"/>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8"/>
      <c r="AZ8" s="197"/>
    </row>
    <row r="9" spans="2:61" ht="27.95" customHeight="1" x14ac:dyDescent="0.15">
      <c r="B9" s="1161"/>
      <c r="C9" s="1162"/>
      <c r="D9" s="1162"/>
      <c r="E9" s="1162"/>
      <c r="F9" s="1162"/>
      <c r="G9" s="1162"/>
      <c r="H9" s="1163"/>
      <c r="I9" s="1189"/>
      <c r="J9" s="1190"/>
      <c r="K9" s="1190"/>
      <c r="L9" s="1190"/>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1"/>
      <c r="AZ9" s="197"/>
    </row>
    <row r="10" spans="2:61" ht="27.95" customHeight="1" x14ac:dyDescent="0.15">
      <c r="B10" s="5" t="s">
        <v>309</v>
      </c>
      <c r="C10" s="5"/>
      <c r="D10" s="5"/>
      <c r="E10" s="5"/>
      <c r="F10" s="5"/>
      <c r="G10" s="5"/>
      <c r="H10" s="5"/>
      <c r="I10" s="5"/>
      <c r="J10" s="6"/>
      <c r="K10" s="6"/>
      <c r="L10" s="6"/>
      <c r="M10" s="6"/>
      <c r="N10" s="7"/>
      <c r="O10" s="8"/>
      <c r="P10" s="8"/>
      <c r="Q10" s="8"/>
      <c r="R10" s="8"/>
      <c r="S10" s="4"/>
      <c r="T10" s="4"/>
      <c r="U10" s="4"/>
      <c r="V10" s="4"/>
      <c r="W10" s="4"/>
      <c r="X10" s="4"/>
      <c r="Y10" s="4"/>
      <c r="Z10" s="4"/>
      <c r="AA10" s="4"/>
      <c r="AB10" s="4"/>
      <c r="AC10" s="4"/>
      <c r="AD10" s="4"/>
      <c r="AE10" s="20"/>
      <c r="AF10" s="20"/>
      <c r="AG10" s="20"/>
      <c r="AH10" s="20"/>
      <c r="AI10" s="16"/>
      <c r="AJ10" s="3"/>
      <c r="AK10" s="197"/>
      <c r="AL10" s="197"/>
      <c r="AM10" s="197"/>
      <c r="AN10" s="197"/>
      <c r="AO10" s="197"/>
      <c r="AP10" s="197"/>
      <c r="AQ10" s="197"/>
      <c r="AR10" s="197"/>
      <c r="AS10" s="197"/>
      <c r="AT10" s="197"/>
      <c r="AU10" s="197"/>
      <c r="AV10" s="197"/>
      <c r="AW10" s="197"/>
      <c r="AX10" s="197"/>
      <c r="AY10" s="197"/>
      <c r="AZ10" s="197"/>
    </row>
    <row r="11" spans="2:61" ht="27.95" customHeight="1" x14ac:dyDescent="0.15">
      <c r="B11" s="1185" t="s">
        <v>3</v>
      </c>
      <c r="C11" s="1156"/>
      <c r="D11" s="1156"/>
      <c r="E11" s="1156"/>
      <c r="F11" s="1156"/>
      <c r="G11" s="1156"/>
      <c r="H11" s="1157"/>
      <c r="I11" s="1345" t="str">
        <f>IF('10-1_高層_申請者の詳細'!$J$19="","",'10-1_高層_申請者の詳細'!$J$19)</f>
        <v/>
      </c>
      <c r="J11" s="1345"/>
      <c r="K11" s="1345"/>
      <c r="L11" s="1345"/>
      <c r="M11" s="1345"/>
      <c r="N11" s="1345"/>
      <c r="O11" s="1345"/>
      <c r="P11" s="1345"/>
      <c r="Q11" s="1345"/>
      <c r="R11" s="1345"/>
      <c r="S11" s="1345"/>
      <c r="T11" s="1345"/>
      <c r="U11" s="1345"/>
      <c r="V11" s="1345"/>
      <c r="W11" s="1345"/>
      <c r="X11" s="1345"/>
      <c r="Y11" s="1345"/>
      <c r="Z11" s="1345"/>
      <c r="AA11" s="1185" t="s">
        <v>4</v>
      </c>
      <c r="AB11" s="1156"/>
      <c r="AC11" s="1156"/>
      <c r="AD11" s="1157"/>
      <c r="AE11" s="1347" t="str">
        <f>IF('10-1_高層_申請者の詳細'!$J$20="","",'10-1_高層_申請者の詳細'!$J$20)</f>
        <v/>
      </c>
      <c r="AF11" s="1345"/>
      <c r="AG11" s="1345"/>
      <c r="AH11" s="1345"/>
      <c r="AI11" s="1345"/>
      <c r="AJ11" s="1345"/>
      <c r="AK11" s="1345"/>
      <c r="AL11" s="1345"/>
      <c r="AM11" s="1345"/>
      <c r="AN11" s="1345"/>
      <c r="AO11" s="1345"/>
      <c r="AP11" s="1345"/>
      <c r="AQ11" s="1345"/>
      <c r="AR11" s="1345"/>
      <c r="AS11" s="1345"/>
      <c r="AT11" s="1345"/>
      <c r="AU11" s="1345"/>
      <c r="AV11" s="1345"/>
      <c r="AW11" s="1345"/>
      <c r="AX11" s="1345"/>
      <c r="AY11" s="1348"/>
      <c r="AZ11" s="197"/>
    </row>
    <row r="12" spans="2:61" ht="30" customHeight="1" x14ac:dyDescent="0.15">
      <c r="B12" s="1161"/>
      <c r="C12" s="1162"/>
      <c r="D12" s="1162"/>
      <c r="E12" s="1162"/>
      <c r="F12" s="1162"/>
      <c r="G12" s="1162"/>
      <c r="H12" s="1163"/>
      <c r="I12" s="1346"/>
      <c r="J12" s="1346"/>
      <c r="K12" s="1346"/>
      <c r="L12" s="1346"/>
      <c r="M12" s="1346"/>
      <c r="N12" s="1346"/>
      <c r="O12" s="1346"/>
      <c r="P12" s="1346"/>
      <c r="Q12" s="1346"/>
      <c r="R12" s="1346"/>
      <c r="S12" s="1346"/>
      <c r="T12" s="1346"/>
      <c r="U12" s="1346"/>
      <c r="V12" s="1346"/>
      <c r="W12" s="1346"/>
      <c r="X12" s="1346"/>
      <c r="Y12" s="1346"/>
      <c r="Z12" s="1346"/>
      <c r="AA12" s="1161"/>
      <c r="AB12" s="1162"/>
      <c r="AC12" s="1162"/>
      <c r="AD12" s="1163"/>
      <c r="AE12" s="1349"/>
      <c r="AF12" s="1346"/>
      <c r="AG12" s="1346"/>
      <c r="AH12" s="1346"/>
      <c r="AI12" s="1346"/>
      <c r="AJ12" s="1346"/>
      <c r="AK12" s="1346"/>
      <c r="AL12" s="1346"/>
      <c r="AM12" s="1346"/>
      <c r="AN12" s="1346"/>
      <c r="AO12" s="1346"/>
      <c r="AP12" s="1346"/>
      <c r="AQ12" s="1346"/>
      <c r="AR12" s="1346"/>
      <c r="AS12" s="1346"/>
      <c r="AT12" s="1346"/>
      <c r="AU12" s="1346"/>
      <c r="AV12" s="1346"/>
      <c r="AW12" s="1346"/>
      <c r="AX12" s="1346"/>
      <c r="AY12" s="1350"/>
      <c r="AZ12" s="197"/>
    </row>
    <row r="13" spans="2:61" ht="27.95" customHeight="1" x14ac:dyDescent="0.15">
      <c r="B13" s="16" t="s">
        <v>226</v>
      </c>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3"/>
      <c r="AK13" s="197"/>
      <c r="AL13" s="197"/>
      <c r="AM13" s="197"/>
      <c r="AN13" s="197"/>
      <c r="AO13" s="197"/>
      <c r="AP13" s="197"/>
      <c r="AQ13" s="197"/>
      <c r="AR13" s="197"/>
      <c r="AS13" s="197"/>
      <c r="AT13" s="197"/>
      <c r="AU13" s="197"/>
      <c r="AV13" s="197"/>
      <c r="AW13" s="197"/>
      <c r="AX13" s="197"/>
      <c r="AY13" s="197"/>
      <c r="AZ13" s="197"/>
    </row>
    <row r="14" spans="2:61" ht="30" customHeight="1" x14ac:dyDescent="0.15">
      <c r="B14" s="1176" t="s">
        <v>6</v>
      </c>
      <c r="C14" s="1177"/>
      <c r="D14" s="1177"/>
      <c r="E14" s="1177"/>
      <c r="F14" s="1177"/>
      <c r="G14" s="1177"/>
      <c r="H14" s="1178"/>
      <c r="I14" s="232" t="s">
        <v>7</v>
      </c>
      <c r="J14" s="1257"/>
      <c r="K14" s="1257"/>
      <c r="L14" s="121" t="s">
        <v>8</v>
      </c>
      <c r="M14" s="1257"/>
      <c r="N14" s="1257"/>
      <c r="O14" s="1258"/>
      <c r="P14" s="1196"/>
      <c r="Q14" s="1197"/>
      <c r="R14" s="1197"/>
      <c r="S14" s="1197"/>
      <c r="T14" s="1197"/>
      <c r="U14" s="1197"/>
      <c r="V14" s="1197"/>
      <c r="W14" s="1197"/>
      <c r="X14" s="1197"/>
      <c r="Y14" s="1197"/>
      <c r="Z14" s="1197"/>
      <c r="AA14" s="1197"/>
      <c r="AB14" s="1197"/>
      <c r="AC14" s="1197"/>
      <c r="AD14" s="1197"/>
      <c r="AE14" s="1197"/>
      <c r="AF14" s="1197"/>
      <c r="AG14" s="1197"/>
      <c r="AH14" s="1197"/>
      <c r="AI14" s="1197"/>
      <c r="AJ14" s="1197"/>
      <c r="AK14" s="1197"/>
      <c r="AL14" s="1197"/>
      <c r="AM14" s="1197"/>
      <c r="AN14" s="1197"/>
      <c r="AO14" s="1197"/>
      <c r="AP14" s="1197"/>
      <c r="AQ14" s="1197"/>
      <c r="AR14" s="1197"/>
      <c r="AS14" s="1197"/>
      <c r="AT14" s="1197"/>
      <c r="AU14" s="1197"/>
      <c r="AV14" s="1197"/>
      <c r="AW14" s="1197"/>
      <c r="AX14" s="1197"/>
      <c r="AY14" s="1198"/>
      <c r="AZ14" s="197"/>
    </row>
    <row r="15" spans="2:61" ht="30" customHeight="1" x14ac:dyDescent="0.15">
      <c r="B15" s="1176" t="s">
        <v>60</v>
      </c>
      <c r="C15" s="1177"/>
      <c r="D15" s="1177"/>
      <c r="E15" s="1177"/>
      <c r="F15" s="1177"/>
      <c r="G15" s="1177"/>
      <c r="H15" s="1178"/>
      <c r="I15" s="1196"/>
      <c r="J15" s="1197"/>
      <c r="K15" s="1197"/>
      <c r="L15" s="1197"/>
      <c r="M15" s="1197"/>
      <c r="N15" s="1197"/>
      <c r="O15" s="1197"/>
      <c r="P15" s="1197"/>
      <c r="Q15" s="1197"/>
      <c r="R15" s="1197"/>
      <c r="S15" s="1197"/>
      <c r="T15" s="1197"/>
      <c r="U15" s="1197"/>
      <c r="V15" s="1197"/>
      <c r="W15" s="1197"/>
      <c r="X15" s="1197"/>
      <c r="Y15" s="1197"/>
      <c r="Z15" s="1198"/>
      <c r="AA15" s="1176" t="s">
        <v>61</v>
      </c>
      <c r="AB15" s="1177"/>
      <c r="AC15" s="1177"/>
      <c r="AD15" s="1177"/>
      <c r="AE15" s="1177"/>
      <c r="AF15" s="1177"/>
      <c r="AG15" s="1197"/>
      <c r="AH15" s="1197"/>
      <c r="AI15" s="1197"/>
      <c r="AJ15" s="1197"/>
      <c r="AK15" s="1197"/>
      <c r="AL15" s="1197"/>
      <c r="AM15" s="1197"/>
      <c r="AN15" s="1197"/>
      <c r="AO15" s="1197"/>
      <c r="AP15" s="1197"/>
      <c r="AQ15" s="1197"/>
      <c r="AR15" s="1197"/>
      <c r="AS15" s="1197"/>
      <c r="AT15" s="1197"/>
      <c r="AU15" s="1197"/>
      <c r="AV15" s="1197"/>
      <c r="AW15" s="1197"/>
      <c r="AX15" s="1197"/>
      <c r="AY15" s="1198"/>
      <c r="AZ15" s="197"/>
    </row>
    <row r="16" spans="2:61" ht="30" customHeight="1" x14ac:dyDescent="0.15">
      <c r="B16" s="1176" t="s">
        <v>9</v>
      </c>
      <c r="C16" s="1177"/>
      <c r="D16" s="1177"/>
      <c r="E16" s="1177"/>
      <c r="F16" s="1177"/>
      <c r="G16" s="1177"/>
      <c r="H16" s="1178"/>
      <c r="I16" s="1330"/>
      <c r="J16" s="1331"/>
      <c r="K16" s="1331"/>
      <c r="L16" s="1331"/>
      <c r="M16" s="1332"/>
      <c r="N16" s="1176" t="s">
        <v>11</v>
      </c>
      <c r="O16" s="1177"/>
      <c r="P16" s="1177"/>
      <c r="Q16" s="1177"/>
      <c r="R16" s="1177"/>
      <c r="S16" s="1178"/>
      <c r="T16" s="1259"/>
      <c r="U16" s="1260"/>
      <c r="V16" s="1260"/>
      <c r="W16" s="1260"/>
      <c r="X16" s="1260"/>
      <c r="Y16" s="1260"/>
      <c r="Z16" s="234" t="s">
        <v>12</v>
      </c>
      <c r="AA16" s="1282" t="s">
        <v>316</v>
      </c>
      <c r="AB16" s="1283"/>
      <c r="AC16" s="1283"/>
      <c r="AD16" s="1283"/>
      <c r="AE16" s="1283"/>
      <c r="AF16" s="1284"/>
      <c r="AG16" s="1291"/>
      <c r="AH16" s="1292"/>
      <c r="AI16" s="1292"/>
      <c r="AJ16" s="1398" t="s">
        <v>10</v>
      </c>
      <c r="AK16" s="1401" t="s">
        <v>18</v>
      </c>
      <c r="AL16" s="1402"/>
      <c r="AM16" s="1402"/>
      <c r="AN16" s="1403"/>
      <c r="AO16" s="1272"/>
      <c r="AP16" s="1273"/>
      <c r="AQ16" s="1273"/>
      <c r="AR16" s="234" t="s">
        <v>10</v>
      </c>
      <c r="AS16" s="1276" t="s">
        <v>315</v>
      </c>
      <c r="AT16" s="1277"/>
      <c r="AU16" s="1278"/>
      <c r="AV16" s="1303" t="str">
        <f>IF(OR(AO16="",T16=""),"",AO16/T16)</f>
        <v/>
      </c>
      <c r="AW16" s="1304"/>
      <c r="AX16" s="1304"/>
      <c r="AY16" s="1309" t="s">
        <v>451</v>
      </c>
      <c r="AZ16" s="198"/>
    </row>
    <row r="17" spans="2:52" ht="30" customHeight="1" x14ac:dyDescent="0.15">
      <c r="B17" s="1324" t="s">
        <v>13</v>
      </c>
      <c r="C17" s="1325"/>
      <c r="D17" s="1325"/>
      <c r="E17" s="1325"/>
      <c r="F17" s="1325"/>
      <c r="G17" s="1325"/>
      <c r="H17" s="1326"/>
      <c r="I17" s="1333" t="s">
        <v>14</v>
      </c>
      <c r="J17" s="1334"/>
      <c r="K17" s="1334"/>
      <c r="L17" s="1334"/>
      <c r="M17" s="1335"/>
      <c r="N17" s="1339" t="s">
        <v>15</v>
      </c>
      <c r="O17" s="1340"/>
      <c r="P17" s="1340"/>
      <c r="Q17" s="1343"/>
      <c r="R17" s="1343"/>
      <c r="S17" s="10" t="s">
        <v>16</v>
      </c>
      <c r="T17" s="1339" t="s">
        <v>17</v>
      </c>
      <c r="U17" s="1340"/>
      <c r="V17" s="1340"/>
      <c r="W17" s="1194"/>
      <c r="X17" s="1194"/>
      <c r="Y17" s="1194"/>
      <c r="Z17" s="10" t="s">
        <v>16</v>
      </c>
      <c r="AA17" s="1285"/>
      <c r="AB17" s="1286"/>
      <c r="AC17" s="1286"/>
      <c r="AD17" s="1286"/>
      <c r="AE17" s="1286"/>
      <c r="AF17" s="1287"/>
      <c r="AG17" s="1293"/>
      <c r="AH17" s="1294"/>
      <c r="AI17" s="1294"/>
      <c r="AJ17" s="1399"/>
      <c r="AK17" s="1404" t="s">
        <v>21</v>
      </c>
      <c r="AL17" s="1405"/>
      <c r="AM17" s="1405"/>
      <c r="AN17" s="1406"/>
      <c r="AO17" s="1272"/>
      <c r="AP17" s="1273"/>
      <c r="AQ17" s="1273"/>
      <c r="AR17" s="234" t="s">
        <v>10</v>
      </c>
      <c r="AS17" s="1279"/>
      <c r="AT17" s="1280"/>
      <c r="AU17" s="1281"/>
      <c r="AV17" s="1305"/>
      <c r="AW17" s="1306"/>
      <c r="AX17" s="1306"/>
      <c r="AY17" s="1310"/>
      <c r="AZ17" s="197"/>
    </row>
    <row r="18" spans="2:52" ht="30" customHeight="1" x14ac:dyDescent="0.15">
      <c r="B18" s="1327"/>
      <c r="C18" s="1328"/>
      <c r="D18" s="1328"/>
      <c r="E18" s="1328"/>
      <c r="F18" s="1328"/>
      <c r="G18" s="1328"/>
      <c r="H18" s="1329"/>
      <c r="I18" s="1336" t="s">
        <v>20</v>
      </c>
      <c r="J18" s="1337"/>
      <c r="K18" s="1337"/>
      <c r="L18" s="1337"/>
      <c r="M18" s="1338"/>
      <c r="N18" s="1341" t="s">
        <v>15</v>
      </c>
      <c r="O18" s="1342"/>
      <c r="P18" s="1342"/>
      <c r="Q18" s="1344"/>
      <c r="R18" s="1344"/>
      <c r="S18" s="11" t="s">
        <v>16</v>
      </c>
      <c r="T18" s="1341" t="s">
        <v>17</v>
      </c>
      <c r="U18" s="1342"/>
      <c r="V18" s="1342"/>
      <c r="W18" s="1195"/>
      <c r="X18" s="1195"/>
      <c r="Y18" s="1195"/>
      <c r="Z18" s="11" t="s">
        <v>16</v>
      </c>
      <c r="AA18" s="1288"/>
      <c r="AB18" s="1289"/>
      <c r="AC18" s="1289"/>
      <c r="AD18" s="1289"/>
      <c r="AE18" s="1289"/>
      <c r="AF18" s="1290"/>
      <c r="AG18" s="1295"/>
      <c r="AH18" s="1296"/>
      <c r="AI18" s="1296"/>
      <c r="AJ18" s="1400"/>
      <c r="AK18" s="1351" t="s">
        <v>19</v>
      </c>
      <c r="AL18" s="1352"/>
      <c r="AM18" s="1352"/>
      <c r="AN18" s="1353"/>
      <c r="AO18" s="1274">
        <f>AG16-(AO16+AO17)</f>
        <v>0</v>
      </c>
      <c r="AP18" s="1275"/>
      <c r="AQ18" s="1275"/>
      <c r="AR18" s="234" t="s">
        <v>10</v>
      </c>
      <c r="AS18" s="1279"/>
      <c r="AT18" s="1280"/>
      <c r="AU18" s="1281"/>
      <c r="AV18" s="1307"/>
      <c r="AW18" s="1308"/>
      <c r="AX18" s="1308"/>
      <c r="AY18" s="1311"/>
      <c r="AZ18" s="12"/>
    </row>
    <row r="19" spans="2:52" ht="27.95" customHeight="1" x14ac:dyDescent="0.25">
      <c r="B19" s="16" t="s">
        <v>227</v>
      </c>
      <c r="C19" s="16"/>
      <c r="D19" s="16"/>
      <c r="E19" s="16"/>
      <c r="F19" s="16"/>
      <c r="G19" s="16"/>
      <c r="H19" s="17"/>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98"/>
      <c r="AL19" s="197"/>
      <c r="AM19" s="198"/>
      <c r="AN19" s="198"/>
      <c r="AO19" s="198"/>
      <c r="AP19" s="198"/>
      <c r="AQ19" s="198"/>
      <c r="AR19" s="198"/>
      <c r="AS19" s="198"/>
      <c r="AT19" s="198"/>
      <c r="AU19" s="198"/>
      <c r="AV19" s="198"/>
      <c r="AW19" s="198"/>
      <c r="AX19" s="198"/>
      <c r="AY19" s="198"/>
      <c r="AZ19" s="197"/>
    </row>
    <row r="20" spans="2:52" ht="30" customHeight="1" x14ac:dyDescent="0.15">
      <c r="B20" s="1176" t="s">
        <v>62</v>
      </c>
      <c r="C20" s="1177"/>
      <c r="D20" s="1177"/>
      <c r="E20" s="1177"/>
      <c r="F20" s="1177"/>
      <c r="G20" s="1177"/>
      <c r="H20" s="1177"/>
      <c r="I20" s="1177"/>
      <c r="J20" s="1177"/>
      <c r="K20" s="1177"/>
      <c r="L20" s="1177"/>
      <c r="M20" s="1178"/>
      <c r="N20" s="1202" t="s">
        <v>22</v>
      </c>
      <c r="O20" s="1203"/>
      <c r="P20" s="1203"/>
      <c r="Q20" s="1203"/>
      <c r="R20" s="1203"/>
      <c r="S20" s="1204"/>
      <c r="T20" s="1199"/>
      <c r="U20" s="1200"/>
      <c r="V20" s="1200"/>
      <c r="W20" s="1200"/>
      <c r="X20" s="1200"/>
      <c r="Y20" s="1200"/>
      <c r="Z20" s="1201"/>
      <c r="AA20" s="1202" t="s">
        <v>23</v>
      </c>
      <c r="AB20" s="1203"/>
      <c r="AC20" s="1203"/>
      <c r="AD20" s="1203"/>
      <c r="AE20" s="1203"/>
      <c r="AF20" s="1204"/>
      <c r="AG20" s="1199"/>
      <c r="AH20" s="1200"/>
      <c r="AI20" s="1200"/>
      <c r="AJ20" s="1200"/>
      <c r="AK20" s="1200"/>
      <c r="AL20" s="1200"/>
      <c r="AM20" s="1201"/>
      <c r="AN20" s="1202" t="s">
        <v>24</v>
      </c>
      <c r="AO20" s="1203"/>
      <c r="AP20" s="1203"/>
      <c r="AQ20" s="1203"/>
      <c r="AR20" s="1203"/>
      <c r="AS20" s="1203"/>
      <c r="AT20" s="1204"/>
      <c r="AU20" s="1199"/>
      <c r="AV20" s="1200"/>
      <c r="AW20" s="1200"/>
      <c r="AX20" s="1200"/>
      <c r="AY20" s="1201"/>
      <c r="AZ20" s="197"/>
    </row>
    <row r="21" spans="2:52" ht="30" customHeight="1" x14ac:dyDescent="0.15">
      <c r="B21" s="1261" t="s">
        <v>25</v>
      </c>
      <c r="C21" s="1262"/>
      <c r="D21" s="1262"/>
      <c r="E21" s="1262"/>
      <c r="F21" s="1262"/>
      <c r="G21" s="1262"/>
      <c r="H21" s="1262"/>
      <c r="I21" s="1262"/>
      <c r="J21" s="1262"/>
      <c r="K21" s="1262"/>
      <c r="L21" s="1262"/>
      <c r="M21" s="1263"/>
      <c r="N21" s="1469"/>
      <c r="O21" s="1470"/>
      <c r="P21" s="1470"/>
      <c r="Q21" s="1470"/>
      <c r="R21" s="1470"/>
      <c r="S21" s="211" t="s">
        <v>26</v>
      </c>
      <c r="T21" s="214"/>
      <c r="AA21" s="1179" t="s">
        <v>287</v>
      </c>
      <c r="AB21" s="1180"/>
      <c r="AC21" s="1180"/>
      <c r="AD21" s="1180"/>
      <c r="AE21" s="1180"/>
      <c r="AF21" s="1180"/>
      <c r="AG21" s="1180"/>
      <c r="AH21" s="1180"/>
      <c r="AI21" s="1180"/>
      <c r="AJ21" s="1180"/>
      <c r="AK21" s="1180"/>
      <c r="AL21" s="1180"/>
      <c r="AM21" s="1181"/>
      <c r="AN21" s="1471"/>
      <c r="AO21" s="1472"/>
      <c r="AP21" s="1472"/>
      <c r="AQ21" s="1472"/>
      <c r="AR21" s="1472"/>
      <c r="AS21" s="1472"/>
      <c r="AT21" s="211" t="s">
        <v>26</v>
      </c>
      <c r="AU21" s="199"/>
      <c r="AV21" s="199"/>
      <c r="AW21" s="199"/>
      <c r="AX21" s="199"/>
      <c r="AY21" s="200"/>
      <c r="AZ21" s="197"/>
    </row>
    <row r="22" spans="2:52" ht="30" customHeight="1" x14ac:dyDescent="0.15">
      <c r="B22" s="1185" t="s">
        <v>232</v>
      </c>
      <c r="C22" s="1156"/>
      <c r="D22" s="1156"/>
      <c r="E22" s="1156"/>
      <c r="F22" s="1156"/>
      <c r="G22" s="1156"/>
      <c r="H22" s="1156"/>
      <c r="I22" s="1156"/>
      <c r="J22" s="1156"/>
      <c r="K22" s="1156"/>
      <c r="L22" s="1156"/>
      <c r="M22" s="1157"/>
      <c r="N22" s="1391" t="s">
        <v>27</v>
      </c>
      <c r="O22" s="1270"/>
      <c r="P22" s="1271" t="s">
        <v>247</v>
      </c>
      <c r="Q22" s="1271"/>
      <c r="R22" s="1271"/>
      <c r="S22" s="1271"/>
      <c r="T22" s="1271"/>
      <c r="U22" s="1271"/>
      <c r="V22" s="1271"/>
      <c r="W22" s="1270" t="s">
        <v>246</v>
      </c>
      <c r="X22" s="1270"/>
      <c r="Y22" s="1271" t="s">
        <v>251</v>
      </c>
      <c r="Z22" s="1271"/>
      <c r="AA22" s="1271"/>
      <c r="AB22" s="1271"/>
      <c r="AC22" s="1271"/>
      <c r="AD22" s="1271"/>
      <c r="AE22" s="1271"/>
      <c r="AF22" s="1270" t="s">
        <v>246</v>
      </c>
      <c r="AG22" s="1270"/>
      <c r="AH22" s="1271" t="s">
        <v>252</v>
      </c>
      <c r="AI22" s="1271"/>
      <c r="AJ22" s="1271"/>
      <c r="AK22" s="1271"/>
      <c r="AL22" s="1271"/>
      <c r="AM22" s="1271"/>
      <c r="AN22" s="1271"/>
      <c r="AO22" s="1271"/>
      <c r="AP22" s="1271"/>
      <c r="AQ22" s="1270" t="s">
        <v>246</v>
      </c>
      <c r="AR22" s="1270"/>
      <c r="AS22" s="1271" t="s">
        <v>253</v>
      </c>
      <c r="AT22" s="1271"/>
      <c r="AU22" s="1271"/>
      <c r="AV22" s="1271"/>
      <c r="AW22" s="1271"/>
      <c r="AX22" s="1271"/>
      <c r="AY22" s="1419"/>
      <c r="AZ22" s="197"/>
    </row>
    <row r="23" spans="2:52" ht="30" customHeight="1" x14ac:dyDescent="0.15">
      <c r="B23" s="1161"/>
      <c r="C23" s="1162"/>
      <c r="D23" s="1162"/>
      <c r="E23" s="1162"/>
      <c r="F23" s="1162"/>
      <c r="G23" s="1162"/>
      <c r="H23" s="1162"/>
      <c r="I23" s="1162"/>
      <c r="J23" s="1162"/>
      <c r="K23" s="1162"/>
      <c r="L23" s="1162"/>
      <c r="M23" s="1163"/>
      <c r="N23" s="1391" t="s">
        <v>377</v>
      </c>
      <c r="O23" s="1270"/>
      <c r="P23" s="1271" t="s">
        <v>59</v>
      </c>
      <c r="Q23" s="1271"/>
      <c r="R23" s="1271"/>
      <c r="S23" s="1271"/>
      <c r="T23" s="1319"/>
      <c r="U23" s="1319"/>
      <c r="V23" s="1319"/>
      <c r="W23" s="1319"/>
      <c r="X23" s="1319"/>
      <c r="Y23" s="1319"/>
      <c r="Z23" s="1319"/>
      <c r="AA23" s="1319"/>
      <c r="AB23" s="1319"/>
      <c r="AC23" s="1319"/>
      <c r="AD23" s="1319"/>
      <c r="AE23" s="1319"/>
      <c r="AF23" s="1319"/>
      <c r="AG23" s="1319"/>
      <c r="AH23" s="1319"/>
      <c r="AI23" s="1319"/>
      <c r="AJ23" s="1319"/>
      <c r="AK23" s="1319"/>
      <c r="AL23" s="1319"/>
      <c r="AM23" s="1319"/>
      <c r="AN23" s="1319"/>
      <c r="AO23" s="1319"/>
      <c r="AP23" s="1319"/>
      <c r="AQ23" s="1319"/>
      <c r="AR23" s="1319"/>
      <c r="AS23" s="1319"/>
      <c r="AT23" s="1319"/>
      <c r="AU23" s="1319"/>
      <c r="AV23" s="1319"/>
      <c r="AW23" s="1319"/>
      <c r="AX23" s="1319"/>
      <c r="AY23" s="1320"/>
      <c r="AZ23" s="197"/>
    </row>
    <row r="24" spans="2:52" ht="27.95" customHeight="1" x14ac:dyDescent="0.15">
      <c r="B24" s="1155" t="s">
        <v>235</v>
      </c>
      <c r="C24" s="1156"/>
      <c r="D24" s="1156"/>
      <c r="E24" s="1156"/>
      <c r="F24" s="1156"/>
      <c r="G24" s="1156"/>
      <c r="H24" s="1157"/>
      <c r="I24" s="1444"/>
      <c r="J24" s="1445"/>
      <c r="K24" s="1445"/>
      <c r="L24" s="1445"/>
      <c r="M24" s="1446"/>
      <c r="N24" s="1366" t="s">
        <v>42</v>
      </c>
      <c r="O24" s="1367"/>
      <c r="P24" s="1367"/>
      <c r="Q24" s="1367"/>
      <c r="R24" s="1367"/>
      <c r="S24" s="1368"/>
      <c r="T24" s="1170">
        <f>AU24+AU26</f>
        <v>0</v>
      </c>
      <c r="U24" s="1171"/>
      <c r="V24" s="1171"/>
      <c r="W24" s="1171"/>
      <c r="X24" s="1171"/>
      <c r="Y24" s="1164" t="s">
        <v>43</v>
      </c>
      <c r="Z24" s="1165"/>
      <c r="AA24" s="1185" t="s">
        <v>41</v>
      </c>
      <c r="AB24" s="1156"/>
      <c r="AC24" s="1156"/>
      <c r="AD24" s="1156"/>
      <c r="AE24" s="1156"/>
      <c r="AF24" s="1316" t="s">
        <v>186</v>
      </c>
      <c r="AG24" s="1317"/>
      <c r="AH24" s="1317"/>
      <c r="AI24" s="1317"/>
      <c r="AJ24" s="1317"/>
      <c r="AK24" s="1318"/>
      <c r="AL24" s="1207"/>
      <c r="AM24" s="1207"/>
      <c r="AN24" s="1207"/>
      <c r="AO24" s="234" t="s">
        <v>12</v>
      </c>
      <c r="AP24" s="1380" t="s">
        <v>44</v>
      </c>
      <c r="AQ24" s="1381"/>
      <c r="AR24" s="1381"/>
      <c r="AS24" s="1381"/>
      <c r="AT24" s="1382"/>
      <c r="AU24" s="1312"/>
      <c r="AV24" s="1313"/>
      <c r="AW24" s="1313"/>
      <c r="AX24" s="1389" t="s">
        <v>43</v>
      </c>
      <c r="AY24" s="1390"/>
      <c r="AZ24" s="197"/>
    </row>
    <row r="25" spans="2:52" ht="27.95" customHeight="1" x14ac:dyDescent="0.15">
      <c r="B25" s="1158"/>
      <c r="C25" s="1159"/>
      <c r="D25" s="1159"/>
      <c r="E25" s="1159"/>
      <c r="F25" s="1159"/>
      <c r="G25" s="1159"/>
      <c r="H25" s="1160"/>
      <c r="I25" s="1447"/>
      <c r="J25" s="1448"/>
      <c r="K25" s="1448"/>
      <c r="L25" s="1448"/>
      <c r="M25" s="1449"/>
      <c r="N25" s="1369"/>
      <c r="O25" s="1370"/>
      <c r="P25" s="1370"/>
      <c r="Q25" s="1370"/>
      <c r="R25" s="1370"/>
      <c r="S25" s="1371"/>
      <c r="T25" s="1172"/>
      <c r="U25" s="1173"/>
      <c r="V25" s="1173"/>
      <c r="W25" s="1173"/>
      <c r="X25" s="1173"/>
      <c r="Y25" s="1166"/>
      <c r="Z25" s="1167"/>
      <c r="AA25" s="1375"/>
      <c r="AB25" s="1159"/>
      <c r="AC25" s="1159"/>
      <c r="AD25" s="1159"/>
      <c r="AE25" s="1159"/>
      <c r="AF25" s="1316" t="s">
        <v>234</v>
      </c>
      <c r="AG25" s="1317"/>
      <c r="AH25" s="1317"/>
      <c r="AI25" s="1317"/>
      <c r="AJ25" s="1317"/>
      <c r="AK25" s="1318"/>
      <c r="AL25" s="1463" t="str">
        <f>IF(OR(AU24="",T24=""),"",AU24/T24*100)</f>
        <v/>
      </c>
      <c r="AM25" s="1464"/>
      <c r="AN25" s="1464"/>
      <c r="AO25" s="234" t="s">
        <v>233</v>
      </c>
      <c r="AP25" s="1383"/>
      <c r="AQ25" s="1384"/>
      <c r="AR25" s="1384"/>
      <c r="AS25" s="1384"/>
      <c r="AT25" s="1385"/>
      <c r="AU25" s="1314"/>
      <c r="AV25" s="1315"/>
      <c r="AW25" s="1315"/>
      <c r="AX25" s="1205"/>
      <c r="AY25" s="1206"/>
      <c r="AZ25" s="197"/>
    </row>
    <row r="26" spans="2:52" ht="27.95" customHeight="1" x14ac:dyDescent="0.15">
      <c r="B26" s="1161"/>
      <c r="C26" s="1162"/>
      <c r="D26" s="1162"/>
      <c r="E26" s="1162"/>
      <c r="F26" s="1162"/>
      <c r="G26" s="1162"/>
      <c r="H26" s="1163"/>
      <c r="I26" s="1450"/>
      <c r="J26" s="1451"/>
      <c r="K26" s="1451"/>
      <c r="L26" s="1451"/>
      <c r="M26" s="1452"/>
      <c r="N26" s="1372"/>
      <c r="O26" s="1373"/>
      <c r="P26" s="1373"/>
      <c r="Q26" s="1373"/>
      <c r="R26" s="1373"/>
      <c r="S26" s="1374"/>
      <c r="T26" s="1174"/>
      <c r="U26" s="1175"/>
      <c r="V26" s="1175"/>
      <c r="W26" s="1175"/>
      <c r="X26" s="1175"/>
      <c r="Y26" s="1168"/>
      <c r="Z26" s="1169"/>
      <c r="AA26" s="1161"/>
      <c r="AB26" s="1162"/>
      <c r="AC26" s="1162"/>
      <c r="AD26" s="1162"/>
      <c r="AE26" s="1162"/>
      <c r="AF26" s="1208" t="s">
        <v>54</v>
      </c>
      <c r="AG26" s="1209"/>
      <c r="AH26" s="1209"/>
      <c r="AI26" s="1209"/>
      <c r="AJ26" s="1209"/>
      <c r="AK26" s="1209"/>
      <c r="AL26" s="1209"/>
      <c r="AM26" s="1209"/>
      <c r="AN26" s="1209"/>
      <c r="AO26" s="1210"/>
      <c r="AP26" s="1208" t="s">
        <v>44</v>
      </c>
      <c r="AQ26" s="1209"/>
      <c r="AR26" s="1209"/>
      <c r="AS26" s="1209"/>
      <c r="AT26" s="1210"/>
      <c r="AU26" s="1314"/>
      <c r="AV26" s="1315"/>
      <c r="AW26" s="1315"/>
      <c r="AX26" s="1205" t="s">
        <v>43</v>
      </c>
      <c r="AY26" s="1206"/>
      <c r="AZ26" s="197"/>
    </row>
    <row r="27" spans="2:52" ht="27.95" customHeight="1" thickBot="1" x14ac:dyDescent="0.2">
      <c r="B27" s="20" t="s">
        <v>228</v>
      </c>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3"/>
      <c r="AK27" s="197"/>
      <c r="AL27" s="197"/>
      <c r="AM27" s="197"/>
      <c r="AN27" s="197"/>
      <c r="AO27" s="197"/>
      <c r="AP27" s="197"/>
      <c r="AQ27" s="197"/>
      <c r="AR27" s="197"/>
      <c r="AS27" s="197"/>
      <c r="AT27" s="197"/>
      <c r="AU27" s="197"/>
      <c r="AV27" s="197"/>
      <c r="AW27" s="197"/>
      <c r="AX27" s="197"/>
      <c r="AY27" s="197"/>
      <c r="AZ27" s="197"/>
    </row>
    <row r="28" spans="2:52" ht="27.95" customHeight="1" x14ac:dyDescent="0.15">
      <c r="B28" s="1434" t="s">
        <v>33</v>
      </c>
      <c r="C28" s="1435"/>
      <c r="D28" s="1435"/>
      <c r="E28" s="1435"/>
      <c r="F28" s="1435"/>
      <c r="G28" s="1435"/>
      <c r="H28" s="1435"/>
      <c r="I28" s="1435"/>
      <c r="J28" s="1435"/>
      <c r="K28" s="1435"/>
      <c r="L28" s="1435"/>
      <c r="M28" s="1435"/>
      <c r="N28" s="1435"/>
      <c r="O28" s="1435"/>
      <c r="P28" s="1435"/>
      <c r="Q28" s="1435"/>
      <c r="R28" s="1435"/>
      <c r="S28" s="1435"/>
      <c r="T28" s="1435"/>
      <c r="U28" s="1435"/>
      <c r="V28" s="1435"/>
      <c r="W28" s="1484" t="s">
        <v>34</v>
      </c>
      <c r="X28" s="1484"/>
      <c r="Y28" s="1484"/>
      <c r="Z28" s="1484"/>
      <c r="AA28" s="1484"/>
      <c r="AB28" s="1484"/>
      <c r="AC28" s="1484"/>
      <c r="AD28" s="1484"/>
      <c r="AE28" s="1484"/>
      <c r="AF28" s="1484"/>
      <c r="AG28" s="1484"/>
      <c r="AH28" s="1484"/>
      <c r="AI28" s="1484"/>
      <c r="AJ28" s="1484"/>
      <c r="AK28" s="1484"/>
      <c r="AL28" s="1484"/>
      <c r="AM28" s="1484"/>
      <c r="AN28" s="1484"/>
      <c r="AO28" s="1484"/>
      <c r="AP28" s="1484"/>
      <c r="AQ28" s="1484"/>
      <c r="AR28" s="1484"/>
      <c r="AS28" s="1484"/>
      <c r="AT28" s="1484"/>
      <c r="AU28" s="1484"/>
      <c r="AV28" s="1484"/>
      <c r="AW28" s="1484"/>
      <c r="AX28" s="1484"/>
      <c r="AY28" s="1485"/>
      <c r="AZ28" s="197"/>
    </row>
    <row r="29" spans="2:52" ht="35.25" customHeight="1" thickBot="1" x14ac:dyDescent="0.2">
      <c r="B29" s="1483"/>
      <c r="C29" s="1159"/>
      <c r="D29" s="1159"/>
      <c r="E29" s="1159"/>
      <c r="F29" s="1159"/>
      <c r="G29" s="1159"/>
      <c r="H29" s="1159"/>
      <c r="I29" s="1159"/>
      <c r="J29" s="1159"/>
      <c r="K29" s="1159"/>
      <c r="L29" s="1159"/>
      <c r="M29" s="1159"/>
      <c r="N29" s="1159"/>
      <c r="O29" s="1159"/>
      <c r="P29" s="1159"/>
      <c r="Q29" s="1159"/>
      <c r="R29" s="1159"/>
      <c r="S29" s="1159"/>
      <c r="T29" s="1159"/>
      <c r="U29" s="1159"/>
      <c r="V29" s="1159"/>
      <c r="W29" s="1465" t="s">
        <v>248</v>
      </c>
      <c r="X29" s="1465"/>
      <c r="Y29" s="1465"/>
      <c r="Z29" s="1465"/>
      <c r="AA29" s="1465"/>
      <c r="AB29" s="1465"/>
      <c r="AC29" s="1465"/>
      <c r="AD29" s="1465"/>
      <c r="AE29" s="1465"/>
      <c r="AF29" s="1465"/>
      <c r="AG29" s="1466" t="s">
        <v>249</v>
      </c>
      <c r="AH29" s="1466"/>
      <c r="AI29" s="1466"/>
      <c r="AJ29" s="1466"/>
      <c r="AK29" s="1466"/>
      <c r="AL29" s="1466"/>
      <c r="AM29" s="1466"/>
      <c r="AN29" s="1466"/>
      <c r="AO29" s="1466"/>
      <c r="AP29" s="1466"/>
      <c r="AQ29" s="1467" t="s">
        <v>250</v>
      </c>
      <c r="AR29" s="1467"/>
      <c r="AS29" s="1467"/>
      <c r="AT29" s="1467"/>
      <c r="AU29" s="1467"/>
      <c r="AV29" s="1467"/>
      <c r="AW29" s="1467"/>
      <c r="AX29" s="1467"/>
      <c r="AY29" s="1468"/>
      <c r="AZ29" s="197"/>
    </row>
    <row r="30" spans="2:52" ht="27.95" customHeight="1" x14ac:dyDescent="0.15">
      <c r="B30" s="1488" t="s">
        <v>45</v>
      </c>
      <c r="C30" s="1489"/>
      <c r="D30" s="1489"/>
      <c r="E30" s="1489"/>
      <c r="F30" s="1489"/>
      <c r="G30" s="1490"/>
      <c r="H30" s="1473" t="s">
        <v>35</v>
      </c>
      <c r="I30" s="1474"/>
      <c r="J30" s="1474"/>
      <c r="K30" s="1474"/>
      <c r="L30" s="1474"/>
      <c r="M30" s="1474"/>
      <c r="N30" s="1474"/>
      <c r="O30" s="1475"/>
      <c r="P30" s="1479" t="s">
        <v>46</v>
      </c>
      <c r="Q30" s="1480"/>
      <c r="R30" s="1480"/>
      <c r="S30" s="1480"/>
      <c r="T30" s="1480"/>
      <c r="U30" s="1480"/>
      <c r="V30" s="1481"/>
      <c r="W30" s="1453"/>
      <c r="X30" s="1454"/>
      <c r="Y30" s="1454"/>
      <c r="Z30" s="1454"/>
      <c r="AA30" s="1454"/>
      <c r="AB30" s="1454"/>
      <c r="AC30" s="1454"/>
      <c r="AD30" s="1454"/>
      <c r="AE30" s="1454"/>
      <c r="AF30" s="1455"/>
      <c r="AG30" s="1456"/>
      <c r="AH30" s="1456"/>
      <c r="AI30" s="1456"/>
      <c r="AJ30" s="1456"/>
      <c r="AK30" s="1456"/>
      <c r="AL30" s="1456"/>
      <c r="AM30" s="1456"/>
      <c r="AN30" s="1456"/>
      <c r="AO30" s="1456"/>
      <c r="AP30" s="1456"/>
      <c r="AQ30" s="1211">
        <f>W30-AG30</f>
        <v>0</v>
      </c>
      <c r="AR30" s="1211"/>
      <c r="AS30" s="1211"/>
      <c r="AT30" s="1211"/>
      <c r="AU30" s="1211"/>
      <c r="AV30" s="1211"/>
      <c r="AW30" s="1211"/>
      <c r="AX30" s="1211"/>
      <c r="AY30" s="1212"/>
      <c r="AZ30" s="197"/>
    </row>
    <row r="31" spans="2:52" ht="27.95" customHeight="1" x14ac:dyDescent="0.15">
      <c r="B31" s="1491"/>
      <c r="C31" s="1492"/>
      <c r="D31" s="1492"/>
      <c r="E31" s="1492"/>
      <c r="F31" s="1492"/>
      <c r="G31" s="1493"/>
      <c r="H31" s="1476"/>
      <c r="I31" s="1477"/>
      <c r="J31" s="1477"/>
      <c r="K31" s="1477"/>
      <c r="L31" s="1477"/>
      <c r="M31" s="1477"/>
      <c r="N31" s="1477"/>
      <c r="O31" s="1478"/>
      <c r="P31" s="1476" t="s">
        <v>47</v>
      </c>
      <c r="Q31" s="1477"/>
      <c r="R31" s="1477"/>
      <c r="S31" s="1477"/>
      <c r="T31" s="1477"/>
      <c r="U31" s="1477"/>
      <c r="V31" s="1477"/>
      <c r="W31" s="1386"/>
      <c r="X31" s="1387"/>
      <c r="Y31" s="1387"/>
      <c r="Z31" s="1387"/>
      <c r="AA31" s="1387"/>
      <c r="AB31" s="1387"/>
      <c r="AC31" s="1387"/>
      <c r="AD31" s="1387"/>
      <c r="AE31" s="1387"/>
      <c r="AF31" s="1388"/>
      <c r="AG31" s="1386"/>
      <c r="AH31" s="1387"/>
      <c r="AI31" s="1387"/>
      <c r="AJ31" s="1387"/>
      <c r="AK31" s="1387"/>
      <c r="AL31" s="1387"/>
      <c r="AM31" s="1387"/>
      <c r="AN31" s="1387"/>
      <c r="AO31" s="1387"/>
      <c r="AP31" s="1388"/>
      <c r="AQ31" s="1457">
        <f t="shared" ref="AQ31:AQ42" si="0">W31-AG31</f>
        <v>0</v>
      </c>
      <c r="AR31" s="1458"/>
      <c r="AS31" s="1458"/>
      <c r="AT31" s="1458"/>
      <c r="AU31" s="1458"/>
      <c r="AV31" s="1458"/>
      <c r="AW31" s="1458"/>
      <c r="AX31" s="1458"/>
      <c r="AY31" s="1459"/>
      <c r="AZ31" s="197"/>
    </row>
    <row r="32" spans="2:52" ht="27.95" customHeight="1" x14ac:dyDescent="0.15">
      <c r="B32" s="1491"/>
      <c r="C32" s="1492"/>
      <c r="D32" s="1492"/>
      <c r="E32" s="1492"/>
      <c r="F32" s="1492"/>
      <c r="G32" s="1493"/>
      <c r="H32" s="1376" t="s">
        <v>36</v>
      </c>
      <c r="I32" s="1377"/>
      <c r="J32" s="1377"/>
      <c r="K32" s="1377"/>
      <c r="L32" s="1377"/>
      <c r="M32" s="1377"/>
      <c r="N32" s="1377"/>
      <c r="O32" s="1377"/>
      <c r="P32" s="1377"/>
      <c r="Q32" s="1377"/>
      <c r="R32" s="1377"/>
      <c r="S32" s="1377"/>
      <c r="T32" s="1377"/>
      <c r="U32" s="1377"/>
      <c r="V32" s="1482"/>
      <c r="W32" s="1386"/>
      <c r="X32" s="1387"/>
      <c r="Y32" s="1387"/>
      <c r="Z32" s="1387"/>
      <c r="AA32" s="1387"/>
      <c r="AB32" s="1387"/>
      <c r="AC32" s="1387"/>
      <c r="AD32" s="1387"/>
      <c r="AE32" s="1387"/>
      <c r="AF32" s="1388"/>
      <c r="AG32" s="1386"/>
      <c r="AH32" s="1387"/>
      <c r="AI32" s="1387"/>
      <c r="AJ32" s="1387"/>
      <c r="AK32" s="1387"/>
      <c r="AL32" s="1387"/>
      <c r="AM32" s="1387"/>
      <c r="AN32" s="1387"/>
      <c r="AO32" s="1387"/>
      <c r="AP32" s="1388"/>
      <c r="AQ32" s="1457">
        <f t="shared" si="0"/>
        <v>0</v>
      </c>
      <c r="AR32" s="1458"/>
      <c r="AS32" s="1458"/>
      <c r="AT32" s="1458"/>
      <c r="AU32" s="1458"/>
      <c r="AV32" s="1458"/>
      <c r="AW32" s="1458"/>
      <c r="AX32" s="1458"/>
      <c r="AY32" s="1459"/>
      <c r="AZ32" s="197"/>
    </row>
    <row r="33" spans="2:52" ht="27.95" customHeight="1" x14ac:dyDescent="0.15">
      <c r="B33" s="1491"/>
      <c r="C33" s="1492"/>
      <c r="D33" s="1492"/>
      <c r="E33" s="1492"/>
      <c r="F33" s="1492"/>
      <c r="G33" s="1493"/>
      <c r="H33" s="1376" t="s">
        <v>37</v>
      </c>
      <c r="I33" s="1377"/>
      <c r="J33" s="1377"/>
      <c r="K33" s="1377"/>
      <c r="L33" s="1377"/>
      <c r="M33" s="1377"/>
      <c r="N33" s="1377"/>
      <c r="O33" s="1377"/>
      <c r="P33" s="1377"/>
      <c r="Q33" s="1377"/>
      <c r="R33" s="1377"/>
      <c r="S33" s="1377"/>
      <c r="T33" s="1377"/>
      <c r="U33" s="1377"/>
      <c r="V33" s="1377"/>
      <c r="W33" s="1386"/>
      <c r="X33" s="1387"/>
      <c r="Y33" s="1387"/>
      <c r="Z33" s="1387"/>
      <c r="AA33" s="1387"/>
      <c r="AB33" s="1387"/>
      <c r="AC33" s="1387"/>
      <c r="AD33" s="1387"/>
      <c r="AE33" s="1387"/>
      <c r="AF33" s="1388"/>
      <c r="AG33" s="1386"/>
      <c r="AH33" s="1387"/>
      <c r="AI33" s="1387"/>
      <c r="AJ33" s="1387"/>
      <c r="AK33" s="1387"/>
      <c r="AL33" s="1387"/>
      <c r="AM33" s="1387"/>
      <c r="AN33" s="1387"/>
      <c r="AO33" s="1387"/>
      <c r="AP33" s="1388"/>
      <c r="AQ33" s="1457">
        <f t="shared" si="0"/>
        <v>0</v>
      </c>
      <c r="AR33" s="1458"/>
      <c r="AS33" s="1458"/>
      <c r="AT33" s="1458"/>
      <c r="AU33" s="1458"/>
      <c r="AV33" s="1458"/>
      <c r="AW33" s="1458"/>
      <c r="AX33" s="1458"/>
      <c r="AY33" s="1459"/>
      <c r="AZ33" s="197"/>
    </row>
    <row r="34" spans="2:52" ht="27.95" customHeight="1" thickBot="1" x14ac:dyDescent="0.2">
      <c r="B34" s="1494"/>
      <c r="C34" s="1495"/>
      <c r="D34" s="1495"/>
      <c r="E34" s="1495"/>
      <c r="F34" s="1495"/>
      <c r="G34" s="1496"/>
      <c r="H34" s="1378" t="s">
        <v>38</v>
      </c>
      <c r="I34" s="1379"/>
      <c r="J34" s="1379"/>
      <c r="K34" s="1379"/>
      <c r="L34" s="1379"/>
      <c r="M34" s="1379"/>
      <c r="N34" s="1379"/>
      <c r="O34" s="1379"/>
      <c r="P34" s="1379"/>
      <c r="Q34" s="1379"/>
      <c r="R34" s="1379"/>
      <c r="S34" s="1379"/>
      <c r="T34" s="1379"/>
      <c r="U34" s="1379"/>
      <c r="V34" s="1379"/>
      <c r="W34" s="1386"/>
      <c r="X34" s="1387"/>
      <c r="Y34" s="1387"/>
      <c r="Z34" s="1387"/>
      <c r="AA34" s="1387"/>
      <c r="AB34" s="1387"/>
      <c r="AC34" s="1387"/>
      <c r="AD34" s="1387"/>
      <c r="AE34" s="1387"/>
      <c r="AF34" s="1388"/>
      <c r="AG34" s="1386"/>
      <c r="AH34" s="1387"/>
      <c r="AI34" s="1387"/>
      <c r="AJ34" s="1387"/>
      <c r="AK34" s="1387"/>
      <c r="AL34" s="1387"/>
      <c r="AM34" s="1387"/>
      <c r="AN34" s="1387"/>
      <c r="AO34" s="1387"/>
      <c r="AP34" s="1388"/>
      <c r="AQ34" s="1457">
        <f t="shared" si="0"/>
        <v>0</v>
      </c>
      <c r="AR34" s="1458"/>
      <c r="AS34" s="1458"/>
      <c r="AT34" s="1458"/>
      <c r="AU34" s="1458"/>
      <c r="AV34" s="1458"/>
      <c r="AW34" s="1458"/>
      <c r="AX34" s="1458"/>
      <c r="AY34" s="1459"/>
      <c r="AZ34" s="197"/>
    </row>
    <row r="35" spans="2:52" ht="27.95" customHeight="1" x14ac:dyDescent="0.15">
      <c r="B35" s="1497" t="s">
        <v>48</v>
      </c>
      <c r="C35" s="1498"/>
      <c r="D35" s="1498"/>
      <c r="E35" s="1498"/>
      <c r="F35" s="1498"/>
      <c r="G35" s="1499"/>
      <c r="H35" s="1460" t="s">
        <v>35</v>
      </c>
      <c r="I35" s="1461"/>
      <c r="J35" s="1461"/>
      <c r="K35" s="1461"/>
      <c r="L35" s="1461"/>
      <c r="M35" s="1461"/>
      <c r="N35" s="1461"/>
      <c r="O35" s="1461"/>
      <c r="P35" s="1461"/>
      <c r="Q35" s="1461"/>
      <c r="R35" s="1461"/>
      <c r="S35" s="1461"/>
      <c r="T35" s="1461"/>
      <c r="U35" s="1461"/>
      <c r="V35" s="1462"/>
      <c r="W35" s="1453"/>
      <c r="X35" s="1454"/>
      <c r="Y35" s="1454"/>
      <c r="Z35" s="1454"/>
      <c r="AA35" s="1454"/>
      <c r="AB35" s="1454"/>
      <c r="AC35" s="1454"/>
      <c r="AD35" s="1454"/>
      <c r="AE35" s="1454"/>
      <c r="AF35" s="1455"/>
      <c r="AG35" s="1456"/>
      <c r="AH35" s="1456"/>
      <c r="AI35" s="1456"/>
      <c r="AJ35" s="1456"/>
      <c r="AK35" s="1456"/>
      <c r="AL35" s="1456"/>
      <c r="AM35" s="1456"/>
      <c r="AN35" s="1456"/>
      <c r="AO35" s="1456"/>
      <c r="AP35" s="1456"/>
      <c r="AQ35" s="1211">
        <f t="shared" si="0"/>
        <v>0</v>
      </c>
      <c r="AR35" s="1211"/>
      <c r="AS35" s="1211"/>
      <c r="AT35" s="1211"/>
      <c r="AU35" s="1211"/>
      <c r="AV35" s="1211"/>
      <c r="AW35" s="1211"/>
      <c r="AX35" s="1211"/>
      <c r="AY35" s="1212"/>
      <c r="AZ35" s="197"/>
    </row>
    <row r="36" spans="2:52" ht="27.95" customHeight="1" x14ac:dyDescent="0.15">
      <c r="B36" s="1500"/>
      <c r="C36" s="1501"/>
      <c r="D36" s="1501"/>
      <c r="E36" s="1501"/>
      <c r="F36" s="1501"/>
      <c r="G36" s="1502"/>
      <c r="H36" s="1376" t="s">
        <v>36</v>
      </c>
      <c r="I36" s="1377"/>
      <c r="J36" s="1377"/>
      <c r="K36" s="1377"/>
      <c r="L36" s="1377"/>
      <c r="M36" s="1377"/>
      <c r="N36" s="1377"/>
      <c r="O36" s="1377"/>
      <c r="P36" s="1377"/>
      <c r="Q36" s="1377"/>
      <c r="R36" s="1377"/>
      <c r="S36" s="1377"/>
      <c r="T36" s="1377"/>
      <c r="U36" s="1377"/>
      <c r="V36" s="1482"/>
      <c r="W36" s="1386"/>
      <c r="X36" s="1387"/>
      <c r="Y36" s="1387"/>
      <c r="Z36" s="1387"/>
      <c r="AA36" s="1387"/>
      <c r="AB36" s="1387"/>
      <c r="AC36" s="1387"/>
      <c r="AD36" s="1387"/>
      <c r="AE36" s="1387"/>
      <c r="AF36" s="1388"/>
      <c r="AG36" s="1386"/>
      <c r="AH36" s="1387"/>
      <c r="AI36" s="1387"/>
      <c r="AJ36" s="1387"/>
      <c r="AK36" s="1387"/>
      <c r="AL36" s="1387"/>
      <c r="AM36" s="1387"/>
      <c r="AN36" s="1387"/>
      <c r="AO36" s="1387"/>
      <c r="AP36" s="1388"/>
      <c r="AQ36" s="1457">
        <f t="shared" si="0"/>
        <v>0</v>
      </c>
      <c r="AR36" s="1458"/>
      <c r="AS36" s="1458"/>
      <c r="AT36" s="1458"/>
      <c r="AU36" s="1458"/>
      <c r="AV36" s="1458"/>
      <c r="AW36" s="1458"/>
      <c r="AX36" s="1458"/>
      <c r="AY36" s="1459"/>
      <c r="AZ36" s="508"/>
    </row>
    <row r="37" spans="2:52" ht="27.95" customHeight="1" x14ac:dyDescent="0.15">
      <c r="B37" s="1500"/>
      <c r="C37" s="1501"/>
      <c r="D37" s="1501"/>
      <c r="E37" s="1501"/>
      <c r="F37" s="1501"/>
      <c r="G37" s="1502"/>
      <c r="H37" s="1376" t="s">
        <v>37</v>
      </c>
      <c r="I37" s="1377"/>
      <c r="J37" s="1377"/>
      <c r="K37" s="1377"/>
      <c r="L37" s="1377"/>
      <c r="M37" s="1377"/>
      <c r="N37" s="1377"/>
      <c r="O37" s="1377"/>
      <c r="P37" s="1377"/>
      <c r="Q37" s="1377"/>
      <c r="R37" s="1377"/>
      <c r="S37" s="1377"/>
      <c r="T37" s="1377"/>
      <c r="U37" s="1377"/>
      <c r="V37" s="1377"/>
      <c r="W37" s="1386"/>
      <c r="X37" s="1387"/>
      <c r="Y37" s="1387"/>
      <c r="Z37" s="1387"/>
      <c r="AA37" s="1387"/>
      <c r="AB37" s="1387"/>
      <c r="AC37" s="1387"/>
      <c r="AD37" s="1387"/>
      <c r="AE37" s="1387"/>
      <c r="AF37" s="1388"/>
      <c r="AG37" s="1386"/>
      <c r="AH37" s="1387"/>
      <c r="AI37" s="1387"/>
      <c r="AJ37" s="1387"/>
      <c r="AK37" s="1387"/>
      <c r="AL37" s="1387"/>
      <c r="AM37" s="1387"/>
      <c r="AN37" s="1387"/>
      <c r="AO37" s="1387"/>
      <c r="AP37" s="1388"/>
      <c r="AQ37" s="1457">
        <f t="shared" si="0"/>
        <v>0</v>
      </c>
      <c r="AR37" s="1458"/>
      <c r="AS37" s="1458"/>
      <c r="AT37" s="1458"/>
      <c r="AU37" s="1458"/>
      <c r="AV37" s="1458"/>
      <c r="AW37" s="1458"/>
      <c r="AX37" s="1458"/>
      <c r="AY37" s="1459"/>
      <c r="AZ37" s="508"/>
    </row>
    <row r="38" spans="2:52" ht="27.95" customHeight="1" x14ac:dyDescent="0.15">
      <c r="B38" s="1500"/>
      <c r="C38" s="1501"/>
      <c r="D38" s="1501"/>
      <c r="E38" s="1501"/>
      <c r="F38" s="1501"/>
      <c r="G38" s="1502"/>
      <c r="H38" s="1376" t="s">
        <v>38</v>
      </c>
      <c r="I38" s="1377"/>
      <c r="J38" s="1377"/>
      <c r="K38" s="1377"/>
      <c r="L38" s="1377"/>
      <c r="M38" s="1377"/>
      <c r="N38" s="1377"/>
      <c r="O38" s="1377"/>
      <c r="P38" s="1377"/>
      <c r="Q38" s="1377"/>
      <c r="R38" s="1377"/>
      <c r="S38" s="1377"/>
      <c r="T38" s="1377"/>
      <c r="U38" s="1377"/>
      <c r="V38" s="1377"/>
      <c r="W38" s="1386"/>
      <c r="X38" s="1387"/>
      <c r="Y38" s="1387"/>
      <c r="Z38" s="1387"/>
      <c r="AA38" s="1387"/>
      <c r="AB38" s="1387"/>
      <c r="AC38" s="1387"/>
      <c r="AD38" s="1387"/>
      <c r="AE38" s="1387"/>
      <c r="AF38" s="1388"/>
      <c r="AG38" s="1386"/>
      <c r="AH38" s="1387"/>
      <c r="AI38" s="1387"/>
      <c r="AJ38" s="1387"/>
      <c r="AK38" s="1387"/>
      <c r="AL38" s="1387"/>
      <c r="AM38" s="1387"/>
      <c r="AN38" s="1387"/>
      <c r="AO38" s="1387"/>
      <c r="AP38" s="1388"/>
      <c r="AQ38" s="1457">
        <f t="shared" si="0"/>
        <v>0</v>
      </c>
      <c r="AR38" s="1458"/>
      <c r="AS38" s="1458"/>
      <c r="AT38" s="1458"/>
      <c r="AU38" s="1458"/>
      <c r="AV38" s="1458"/>
      <c r="AW38" s="1458"/>
      <c r="AX38" s="1458"/>
      <c r="AY38" s="1459"/>
      <c r="AZ38" s="508"/>
    </row>
    <row r="39" spans="2:52" ht="27.95" customHeight="1" thickBot="1" x14ac:dyDescent="0.2">
      <c r="B39" s="1500"/>
      <c r="C39" s="1501"/>
      <c r="D39" s="1501"/>
      <c r="E39" s="1501"/>
      <c r="F39" s="1501"/>
      <c r="G39" s="1502"/>
      <c r="H39" s="1378" t="s">
        <v>518</v>
      </c>
      <c r="I39" s="1379"/>
      <c r="J39" s="1379"/>
      <c r="K39" s="1379"/>
      <c r="L39" s="1379"/>
      <c r="M39" s="1379"/>
      <c r="N39" s="1379"/>
      <c r="O39" s="1379"/>
      <c r="P39" s="1379"/>
      <c r="Q39" s="1379"/>
      <c r="R39" s="1379"/>
      <c r="S39" s="1379"/>
      <c r="T39" s="1379"/>
      <c r="U39" s="1379"/>
      <c r="V39" s="1379"/>
      <c r="W39" s="1386"/>
      <c r="X39" s="1387"/>
      <c r="Y39" s="1387"/>
      <c r="Z39" s="1387"/>
      <c r="AA39" s="1387"/>
      <c r="AB39" s="1387"/>
      <c r="AC39" s="1387"/>
      <c r="AD39" s="1387"/>
      <c r="AE39" s="1387"/>
      <c r="AF39" s="1388"/>
      <c r="AG39" s="1386"/>
      <c r="AH39" s="1387"/>
      <c r="AI39" s="1387"/>
      <c r="AJ39" s="1387"/>
      <c r="AK39" s="1387"/>
      <c r="AL39" s="1387"/>
      <c r="AM39" s="1387"/>
      <c r="AN39" s="1387"/>
      <c r="AO39" s="1387"/>
      <c r="AP39" s="1388"/>
      <c r="AQ39" s="1457">
        <f t="shared" si="0"/>
        <v>0</v>
      </c>
      <c r="AR39" s="1458"/>
      <c r="AS39" s="1458"/>
      <c r="AT39" s="1458"/>
      <c r="AU39" s="1458"/>
      <c r="AV39" s="1458"/>
      <c r="AW39" s="1458"/>
      <c r="AX39" s="1458"/>
      <c r="AY39" s="1459"/>
      <c r="AZ39" s="508"/>
    </row>
    <row r="40" spans="2:52" ht="27.95" customHeight="1" x14ac:dyDescent="0.15">
      <c r="B40" s="1392" t="s">
        <v>314</v>
      </c>
      <c r="C40" s="1393"/>
      <c r="D40" s="1393"/>
      <c r="E40" s="1393"/>
      <c r="F40" s="1393"/>
      <c r="G40" s="1393"/>
      <c r="H40" s="1393"/>
      <c r="I40" s="1393"/>
      <c r="J40" s="1393"/>
      <c r="K40" s="1393"/>
      <c r="L40" s="1393"/>
      <c r="M40" s="1393"/>
      <c r="N40" s="1393"/>
      <c r="O40" s="1394"/>
      <c r="P40" s="1439" t="s">
        <v>49</v>
      </c>
      <c r="Q40" s="1440"/>
      <c r="R40" s="1440"/>
      <c r="S40" s="1440"/>
      <c r="T40" s="1440"/>
      <c r="U40" s="1440"/>
      <c r="V40" s="1440"/>
      <c r="W40" s="1456"/>
      <c r="X40" s="1456"/>
      <c r="Y40" s="1456"/>
      <c r="Z40" s="1456"/>
      <c r="AA40" s="1456"/>
      <c r="AB40" s="1456"/>
      <c r="AC40" s="1456"/>
      <c r="AD40" s="1456"/>
      <c r="AE40" s="1456"/>
      <c r="AF40" s="1456"/>
      <c r="AG40" s="1456"/>
      <c r="AH40" s="1456"/>
      <c r="AI40" s="1456"/>
      <c r="AJ40" s="1456"/>
      <c r="AK40" s="1456"/>
      <c r="AL40" s="1456"/>
      <c r="AM40" s="1456"/>
      <c r="AN40" s="1456"/>
      <c r="AO40" s="1456"/>
      <c r="AP40" s="1456"/>
      <c r="AQ40" s="1211">
        <f t="shared" si="0"/>
        <v>0</v>
      </c>
      <c r="AR40" s="1211"/>
      <c r="AS40" s="1211"/>
      <c r="AT40" s="1211"/>
      <c r="AU40" s="1211"/>
      <c r="AV40" s="1211"/>
      <c r="AW40" s="1211"/>
      <c r="AX40" s="1211"/>
      <c r="AY40" s="1212"/>
      <c r="AZ40" s="197"/>
    </row>
    <row r="41" spans="2:52" ht="27.95" customHeight="1" thickBot="1" x14ac:dyDescent="0.2">
      <c r="B41" s="1395"/>
      <c r="C41" s="1396"/>
      <c r="D41" s="1396"/>
      <c r="E41" s="1396"/>
      <c r="F41" s="1396"/>
      <c r="G41" s="1396"/>
      <c r="H41" s="1396"/>
      <c r="I41" s="1396"/>
      <c r="J41" s="1396"/>
      <c r="K41" s="1396"/>
      <c r="L41" s="1396"/>
      <c r="M41" s="1396"/>
      <c r="N41" s="1396"/>
      <c r="O41" s="1397"/>
      <c r="P41" s="1441" t="s">
        <v>56</v>
      </c>
      <c r="Q41" s="1442"/>
      <c r="R41" s="1442"/>
      <c r="S41" s="1442"/>
      <c r="T41" s="1442"/>
      <c r="U41" s="1442"/>
      <c r="V41" s="1443"/>
      <c r="W41" s="1518"/>
      <c r="X41" s="1519"/>
      <c r="Y41" s="1519"/>
      <c r="Z41" s="1519"/>
      <c r="AA41" s="1519"/>
      <c r="AB41" s="1519"/>
      <c r="AC41" s="1519"/>
      <c r="AD41" s="1519"/>
      <c r="AE41" s="1519"/>
      <c r="AF41" s="1519"/>
      <c r="AG41" s="1519"/>
      <c r="AH41" s="1519"/>
      <c r="AI41" s="1519"/>
      <c r="AJ41" s="1519"/>
      <c r="AK41" s="1519"/>
      <c r="AL41" s="1519"/>
      <c r="AM41" s="1519"/>
      <c r="AN41" s="1519"/>
      <c r="AO41" s="1519"/>
      <c r="AP41" s="1519"/>
      <c r="AQ41" s="1520">
        <f t="shared" si="0"/>
        <v>0</v>
      </c>
      <c r="AR41" s="1521"/>
      <c r="AS41" s="1521"/>
      <c r="AT41" s="1521"/>
      <c r="AU41" s="1521"/>
      <c r="AV41" s="1521"/>
      <c r="AW41" s="1521"/>
      <c r="AX41" s="1521"/>
      <c r="AY41" s="1522"/>
      <c r="AZ41" s="197"/>
    </row>
    <row r="42" spans="2:52" ht="27.95" customHeight="1" thickBot="1" x14ac:dyDescent="0.2">
      <c r="B42" s="1486" t="s">
        <v>50</v>
      </c>
      <c r="C42" s="1487"/>
      <c r="D42" s="1487"/>
      <c r="E42" s="1487"/>
      <c r="F42" s="1487"/>
      <c r="G42" s="1487"/>
      <c r="H42" s="1487"/>
      <c r="I42" s="1487"/>
      <c r="J42" s="1487"/>
      <c r="K42" s="1487"/>
      <c r="L42" s="1487"/>
      <c r="M42" s="1487"/>
      <c r="N42" s="1487"/>
      <c r="O42" s="1487"/>
      <c r="P42" s="1487"/>
      <c r="Q42" s="1487"/>
      <c r="R42" s="1487"/>
      <c r="S42" s="1487"/>
      <c r="T42" s="1487"/>
      <c r="U42" s="1487"/>
      <c r="V42" s="1487"/>
      <c r="W42" s="1457">
        <f>SUM(W30:AF41)</f>
        <v>0</v>
      </c>
      <c r="X42" s="1458"/>
      <c r="Y42" s="1458"/>
      <c r="Z42" s="1458"/>
      <c r="AA42" s="1458"/>
      <c r="AB42" s="1458"/>
      <c r="AC42" s="1458"/>
      <c r="AD42" s="1458"/>
      <c r="AE42" s="1458"/>
      <c r="AF42" s="1503"/>
      <c r="AG42" s="1457">
        <f>SUM(AG30:AP41)</f>
        <v>0</v>
      </c>
      <c r="AH42" s="1458"/>
      <c r="AI42" s="1458"/>
      <c r="AJ42" s="1458"/>
      <c r="AK42" s="1458"/>
      <c r="AL42" s="1458"/>
      <c r="AM42" s="1458"/>
      <c r="AN42" s="1458"/>
      <c r="AO42" s="1458"/>
      <c r="AP42" s="1503"/>
      <c r="AQ42" s="1504">
        <f t="shared" si="0"/>
        <v>0</v>
      </c>
      <c r="AR42" s="1505"/>
      <c r="AS42" s="1505"/>
      <c r="AT42" s="1505"/>
      <c r="AU42" s="1505"/>
      <c r="AV42" s="1505"/>
      <c r="AW42" s="1505"/>
      <c r="AX42" s="1505"/>
      <c r="AY42" s="1506"/>
      <c r="AZ42" s="197"/>
    </row>
    <row r="43" spans="2:52" ht="30.75" customHeight="1" thickTop="1" x14ac:dyDescent="0.15">
      <c r="B43" s="1354" t="s">
        <v>790</v>
      </c>
      <c r="C43" s="1355"/>
      <c r="D43" s="1355"/>
      <c r="E43" s="1355"/>
      <c r="F43" s="1355"/>
      <c r="G43" s="1355"/>
      <c r="H43" s="1355"/>
      <c r="I43" s="1355"/>
      <c r="J43" s="1355"/>
      <c r="K43" s="1355"/>
      <c r="L43" s="1355"/>
      <c r="M43" s="1355"/>
      <c r="N43" s="1355"/>
      <c r="O43" s="1355"/>
      <c r="P43" s="1355"/>
      <c r="Q43" s="1355"/>
      <c r="R43" s="1355"/>
      <c r="S43" s="1355"/>
      <c r="T43" s="1355"/>
      <c r="U43" s="1355"/>
      <c r="V43" s="1355"/>
      <c r="W43" s="1355"/>
      <c r="X43" s="1355"/>
      <c r="Y43" s="1355"/>
      <c r="Z43" s="1355"/>
      <c r="AA43" s="1355"/>
      <c r="AB43" s="1355"/>
      <c r="AC43" s="1355"/>
      <c r="AD43" s="1355"/>
      <c r="AE43" s="1355"/>
      <c r="AF43" s="1355"/>
      <c r="AG43" s="1355"/>
      <c r="AH43" s="1355"/>
      <c r="AI43" s="1355"/>
      <c r="AJ43" s="1355"/>
      <c r="AK43" s="1355"/>
      <c r="AL43" s="1355"/>
      <c r="AM43" s="1355"/>
      <c r="AN43" s="1355"/>
      <c r="AO43" s="1355"/>
      <c r="AP43" s="1355"/>
      <c r="AQ43" s="1360"/>
      <c r="AR43" s="1361"/>
      <c r="AS43" s="1361"/>
      <c r="AT43" s="1361"/>
      <c r="AU43" s="1361"/>
      <c r="AV43" s="1361"/>
      <c r="AW43" s="1507" t="s">
        <v>240</v>
      </c>
      <c r="AX43" s="1507"/>
      <c r="AY43" s="127"/>
      <c r="AZ43" s="197"/>
    </row>
    <row r="44" spans="2:52" ht="30.75" customHeight="1" x14ac:dyDescent="0.15">
      <c r="B44" s="1356" t="s">
        <v>791</v>
      </c>
      <c r="C44" s="1357"/>
      <c r="D44" s="1357"/>
      <c r="E44" s="1357"/>
      <c r="F44" s="1357"/>
      <c r="G44" s="1357"/>
      <c r="H44" s="1357"/>
      <c r="I44" s="1357"/>
      <c r="J44" s="1357"/>
      <c r="K44" s="1357"/>
      <c r="L44" s="1357"/>
      <c r="M44" s="1357"/>
      <c r="N44" s="1357"/>
      <c r="O44" s="1357"/>
      <c r="P44" s="1357"/>
      <c r="Q44" s="1357"/>
      <c r="R44" s="1357"/>
      <c r="S44" s="1357"/>
      <c r="T44" s="1357"/>
      <c r="U44" s="1357"/>
      <c r="V44" s="1357"/>
      <c r="W44" s="1357"/>
      <c r="X44" s="1357"/>
      <c r="Y44" s="1357"/>
      <c r="Z44" s="1357"/>
      <c r="AA44" s="1357"/>
      <c r="AB44" s="1357"/>
      <c r="AC44" s="1357"/>
      <c r="AD44" s="1357"/>
      <c r="AE44" s="1357"/>
      <c r="AF44" s="1357"/>
      <c r="AG44" s="1357"/>
      <c r="AH44" s="1357"/>
      <c r="AI44" s="1357"/>
      <c r="AJ44" s="1357"/>
      <c r="AK44" s="1357"/>
      <c r="AL44" s="1357"/>
      <c r="AM44" s="1357"/>
      <c r="AN44" s="1357"/>
      <c r="AO44" s="1357"/>
      <c r="AP44" s="1357"/>
      <c r="AQ44" s="1362"/>
      <c r="AR44" s="1363"/>
      <c r="AS44" s="1363"/>
      <c r="AT44" s="1363"/>
      <c r="AU44" s="1363"/>
      <c r="AV44" s="1363"/>
      <c r="AW44" s="1508" t="s">
        <v>240</v>
      </c>
      <c r="AX44" s="1508"/>
      <c r="AY44" s="128"/>
      <c r="AZ44" s="197"/>
    </row>
    <row r="45" spans="2:52" ht="30.75" customHeight="1" thickBot="1" x14ac:dyDescent="0.2">
      <c r="B45" s="1358" t="s">
        <v>51</v>
      </c>
      <c r="C45" s="1359"/>
      <c r="D45" s="1359"/>
      <c r="E45" s="1359"/>
      <c r="F45" s="1359"/>
      <c r="G45" s="1359"/>
      <c r="H45" s="1359"/>
      <c r="I45" s="1359"/>
      <c r="J45" s="1359"/>
      <c r="K45" s="1359"/>
      <c r="L45" s="1359"/>
      <c r="M45" s="1359"/>
      <c r="N45" s="1359"/>
      <c r="O45" s="1359"/>
      <c r="P45" s="1359"/>
      <c r="Q45" s="1359"/>
      <c r="R45" s="1359"/>
      <c r="S45" s="1359"/>
      <c r="T45" s="1359"/>
      <c r="U45" s="1359"/>
      <c r="V45" s="1359"/>
      <c r="W45" s="1359"/>
      <c r="X45" s="1359"/>
      <c r="Y45" s="1359"/>
      <c r="Z45" s="1359"/>
      <c r="AA45" s="1359"/>
      <c r="AB45" s="1359"/>
      <c r="AC45" s="1359"/>
      <c r="AD45" s="1359"/>
      <c r="AE45" s="1359"/>
      <c r="AF45" s="1359"/>
      <c r="AG45" s="1359"/>
      <c r="AH45" s="1359"/>
      <c r="AI45" s="1359"/>
      <c r="AJ45" s="1359"/>
      <c r="AK45" s="1359"/>
      <c r="AL45" s="1359"/>
      <c r="AM45" s="1359"/>
      <c r="AN45" s="1359"/>
      <c r="AO45" s="1359"/>
      <c r="AP45" s="1359"/>
      <c r="AQ45" s="1364"/>
      <c r="AR45" s="1364"/>
      <c r="AS45" s="1364"/>
      <c r="AT45" s="1364"/>
      <c r="AU45" s="1364"/>
      <c r="AV45" s="1364"/>
      <c r="AW45" s="1364"/>
      <c r="AX45" s="1364"/>
      <c r="AY45" s="1365"/>
      <c r="AZ45" s="197"/>
    </row>
    <row r="46" spans="2:52" ht="27.95" customHeight="1" thickBot="1" x14ac:dyDescent="0.2">
      <c r="B46" s="9" t="s">
        <v>229</v>
      </c>
      <c r="C46" s="9"/>
      <c r="D46" s="9"/>
      <c r="E46" s="9"/>
      <c r="F46" s="9"/>
      <c r="G46" s="9"/>
      <c r="H46" s="9"/>
      <c r="I46" s="9"/>
      <c r="J46" s="9"/>
      <c r="K46" s="9"/>
      <c r="L46" s="9"/>
      <c r="M46" s="9"/>
      <c r="N46" s="9"/>
      <c r="O46" s="9"/>
      <c r="P46" s="9"/>
      <c r="Q46" s="9"/>
      <c r="R46" s="9"/>
      <c r="S46" s="9"/>
      <c r="T46" s="126"/>
      <c r="U46" s="14"/>
      <c r="V46" s="14"/>
      <c r="W46" s="14"/>
      <c r="X46" s="14"/>
      <c r="Y46" s="14"/>
      <c r="Z46" s="14"/>
      <c r="AA46" s="14"/>
      <c r="AB46" s="14"/>
      <c r="AC46" s="14"/>
      <c r="AD46" s="14"/>
      <c r="AE46" s="14"/>
      <c r="AF46" s="14"/>
      <c r="AG46" s="14"/>
      <c r="AH46" s="14"/>
      <c r="AI46" s="14"/>
      <c r="AJ46" s="14"/>
      <c r="AK46" s="197"/>
      <c r="AL46" s="197"/>
      <c r="AM46" s="197"/>
      <c r="AN46" s="197"/>
      <c r="AO46" s="197"/>
      <c r="AP46" s="197"/>
      <c r="AQ46" s="197"/>
      <c r="AR46" s="197"/>
      <c r="AS46" s="197"/>
      <c r="AT46" s="197"/>
      <c r="AU46" s="197"/>
      <c r="AV46" s="197"/>
      <c r="AW46" s="197"/>
      <c r="AX46" s="197"/>
      <c r="AY46" s="197"/>
      <c r="AZ46" s="197"/>
    </row>
    <row r="47" spans="2:52" ht="50.25" customHeight="1" x14ac:dyDescent="0.15">
      <c r="B47" s="1434" t="s">
        <v>39</v>
      </c>
      <c r="C47" s="1435"/>
      <c r="D47" s="1435"/>
      <c r="E47" s="1435"/>
      <c r="F47" s="1435"/>
      <c r="G47" s="1435"/>
      <c r="H47" s="1435"/>
      <c r="I47" s="1435"/>
      <c r="J47" s="1435"/>
      <c r="K47" s="1435"/>
      <c r="L47" s="1435"/>
      <c r="M47" s="1436"/>
      <c r="N47" s="1213" t="s">
        <v>283</v>
      </c>
      <c r="O47" s="1213"/>
      <c r="P47" s="1213"/>
      <c r="Q47" s="1213"/>
      <c r="R47" s="1213"/>
      <c r="S47" s="1213"/>
      <c r="T47" s="1213"/>
      <c r="U47" s="1213"/>
      <c r="V47" s="1213"/>
      <c r="W47" s="1214"/>
      <c r="X47" s="1215" t="s">
        <v>64</v>
      </c>
      <c r="Y47" s="1213"/>
      <c r="Z47" s="1213"/>
      <c r="AA47" s="1213"/>
      <c r="AB47" s="1213"/>
      <c r="AC47" s="1213"/>
      <c r="AD47" s="1213"/>
      <c r="AE47" s="1213"/>
      <c r="AF47" s="1213"/>
      <c r="AG47" s="1214"/>
      <c r="AH47" s="1215" t="s">
        <v>65</v>
      </c>
      <c r="AI47" s="1213"/>
      <c r="AJ47" s="1213"/>
      <c r="AK47" s="1213"/>
      <c r="AL47" s="1213"/>
      <c r="AM47" s="1213"/>
      <c r="AN47" s="1213"/>
      <c r="AO47" s="1213"/>
      <c r="AP47" s="1213"/>
      <c r="AQ47" s="1214"/>
      <c r="AR47" s="1213" t="s">
        <v>63</v>
      </c>
      <c r="AS47" s="1213"/>
      <c r="AT47" s="1213"/>
      <c r="AU47" s="1213"/>
      <c r="AV47" s="1213"/>
      <c r="AW47" s="1213"/>
      <c r="AX47" s="1213"/>
      <c r="AY47" s="1216"/>
      <c r="AZ47" s="197"/>
    </row>
    <row r="48" spans="2:52" ht="30.95" customHeight="1" x14ac:dyDescent="0.15">
      <c r="B48" s="1437" t="s">
        <v>40</v>
      </c>
      <c r="C48" s="1156"/>
      <c r="D48" s="1156"/>
      <c r="E48" s="1156"/>
      <c r="F48" s="1156"/>
      <c r="G48" s="1156"/>
      <c r="H48" s="1156"/>
      <c r="I48" s="1156"/>
      <c r="J48" s="1156"/>
      <c r="K48" s="1156"/>
      <c r="L48" s="1156"/>
      <c r="M48" s="1438"/>
      <c r="N48" s="1224">
        <f>'10-1_高層_概略予算書（まとめ）'!I12</f>
        <v>0</v>
      </c>
      <c r="O48" s="1225"/>
      <c r="P48" s="1225"/>
      <c r="Q48" s="1225"/>
      <c r="R48" s="1225"/>
      <c r="S48" s="1225"/>
      <c r="T48" s="1225"/>
      <c r="U48" s="1225"/>
      <c r="V48" s="1225"/>
      <c r="W48" s="1226"/>
      <c r="X48" s="1224">
        <f>'10-1_高層_概略予算書（まとめ）'!N12</f>
        <v>0</v>
      </c>
      <c r="Y48" s="1225"/>
      <c r="Z48" s="1225"/>
      <c r="AA48" s="1225"/>
      <c r="AB48" s="1225"/>
      <c r="AC48" s="1225"/>
      <c r="AD48" s="1225"/>
      <c r="AE48" s="1225"/>
      <c r="AF48" s="1225"/>
      <c r="AG48" s="1226"/>
      <c r="AH48" s="1430">
        <f>'10-1_高層_概略予算書（まとめ）'!S12</f>
        <v>0</v>
      </c>
      <c r="AI48" s="1225"/>
      <c r="AJ48" s="1225"/>
      <c r="AK48" s="1225"/>
      <c r="AL48" s="1225"/>
      <c r="AM48" s="1225"/>
      <c r="AN48" s="1225"/>
      <c r="AO48" s="1225"/>
      <c r="AP48" s="1225"/>
      <c r="AQ48" s="1226"/>
      <c r="AR48" s="1421">
        <f>'10-1_高層_概略予算書（まとめ）'!X12</f>
        <v>0</v>
      </c>
      <c r="AS48" s="1422"/>
      <c r="AT48" s="1422"/>
      <c r="AU48" s="1422"/>
      <c r="AV48" s="1422"/>
      <c r="AW48" s="1422"/>
      <c r="AX48" s="1422"/>
      <c r="AY48" s="1423"/>
      <c r="AZ48" s="197"/>
    </row>
    <row r="49" spans="2:52" ht="30.95" customHeight="1" x14ac:dyDescent="0.15">
      <c r="B49" s="1120" t="s">
        <v>424</v>
      </c>
      <c r="C49" s="1121"/>
      <c r="D49" s="1121"/>
      <c r="E49" s="1121"/>
      <c r="F49" s="1121"/>
      <c r="G49" s="1121"/>
      <c r="H49" s="1121"/>
      <c r="I49" s="1122"/>
      <c r="J49" s="1233" t="s">
        <v>53</v>
      </c>
      <c r="K49" s="1234"/>
      <c r="L49" s="1234"/>
      <c r="M49" s="1235"/>
      <c r="N49" s="1227">
        <f>'10-1_高層_概略予算書（まとめ）'!I13</f>
        <v>0</v>
      </c>
      <c r="O49" s="1228"/>
      <c r="P49" s="1228"/>
      <c r="Q49" s="1228"/>
      <c r="R49" s="1228"/>
      <c r="S49" s="1228"/>
      <c r="T49" s="1228"/>
      <c r="U49" s="1228"/>
      <c r="V49" s="1228"/>
      <c r="W49" s="1229"/>
      <c r="X49" s="1227">
        <f>'10-1_高層_概略予算書（まとめ）'!N13</f>
        <v>0</v>
      </c>
      <c r="Y49" s="1228"/>
      <c r="Z49" s="1228"/>
      <c r="AA49" s="1228"/>
      <c r="AB49" s="1228"/>
      <c r="AC49" s="1228"/>
      <c r="AD49" s="1228"/>
      <c r="AE49" s="1228"/>
      <c r="AF49" s="1228"/>
      <c r="AG49" s="1229"/>
      <c r="AH49" s="1227">
        <f>'10-1_高層_概略予算書（まとめ）'!S13</f>
        <v>0</v>
      </c>
      <c r="AI49" s="1228"/>
      <c r="AJ49" s="1228"/>
      <c r="AK49" s="1228"/>
      <c r="AL49" s="1228"/>
      <c r="AM49" s="1228"/>
      <c r="AN49" s="1228"/>
      <c r="AO49" s="1228"/>
      <c r="AP49" s="1228"/>
      <c r="AQ49" s="1229"/>
      <c r="AR49" s="1424"/>
      <c r="AS49" s="1425"/>
      <c r="AT49" s="1425"/>
      <c r="AU49" s="1425"/>
      <c r="AV49" s="1425"/>
      <c r="AW49" s="1425"/>
      <c r="AX49" s="1425"/>
      <c r="AY49" s="1426"/>
      <c r="AZ49" s="197"/>
    </row>
    <row r="50" spans="2:52" ht="30.95" customHeight="1" x14ac:dyDescent="0.15">
      <c r="B50" s="1123"/>
      <c r="C50" s="1124"/>
      <c r="D50" s="1124"/>
      <c r="E50" s="1124"/>
      <c r="F50" s="1124"/>
      <c r="G50" s="1124"/>
      <c r="H50" s="1124"/>
      <c r="I50" s="1125"/>
      <c r="J50" s="1431" t="s">
        <v>54</v>
      </c>
      <c r="K50" s="1432"/>
      <c r="L50" s="1432"/>
      <c r="M50" s="1433"/>
      <c r="N50" s="1227">
        <f>'10-1_高層_概略予算書（まとめ）'!I14</f>
        <v>0</v>
      </c>
      <c r="O50" s="1228"/>
      <c r="P50" s="1228"/>
      <c r="Q50" s="1228"/>
      <c r="R50" s="1228"/>
      <c r="S50" s="1228"/>
      <c r="T50" s="1228"/>
      <c r="U50" s="1228"/>
      <c r="V50" s="1228"/>
      <c r="W50" s="1229"/>
      <c r="X50" s="1227">
        <f>'10-1_高層_概略予算書（まとめ）'!N14</f>
        <v>0</v>
      </c>
      <c r="Y50" s="1228"/>
      <c r="Z50" s="1228"/>
      <c r="AA50" s="1228"/>
      <c r="AB50" s="1228"/>
      <c r="AC50" s="1228"/>
      <c r="AD50" s="1228"/>
      <c r="AE50" s="1228"/>
      <c r="AF50" s="1228"/>
      <c r="AG50" s="1229"/>
      <c r="AH50" s="1227">
        <f>'10-1_高層_概略予算書（まとめ）'!S14</f>
        <v>0</v>
      </c>
      <c r="AI50" s="1228"/>
      <c r="AJ50" s="1228"/>
      <c r="AK50" s="1228"/>
      <c r="AL50" s="1228"/>
      <c r="AM50" s="1228"/>
      <c r="AN50" s="1228"/>
      <c r="AO50" s="1228"/>
      <c r="AP50" s="1228"/>
      <c r="AQ50" s="1229"/>
      <c r="AR50" s="1427"/>
      <c r="AS50" s="1428"/>
      <c r="AT50" s="1428"/>
      <c r="AU50" s="1428"/>
      <c r="AV50" s="1428"/>
      <c r="AW50" s="1428"/>
      <c r="AX50" s="1428"/>
      <c r="AY50" s="1429"/>
      <c r="AZ50" s="197"/>
    </row>
    <row r="51" spans="2:52" ht="30.95" customHeight="1" x14ac:dyDescent="0.15">
      <c r="B51" s="1126"/>
      <c r="C51" s="1127"/>
      <c r="D51" s="1127"/>
      <c r="E51" s="1127"/>
      <c r="F51" s="1127"/>
      <c r="G51" s="1127"/>
      <c r="H51" s="1127"/>
      <c r="I51" s="1128"/>
      <c r="J51" s="1132" t="s">
        <v>303</v>
      </c>
      <c r="K51" s="1133"/>
      <c r="L51" s="1133"/>
      <c r="M51" s="1134"/>
      <c r="N51" s="1129">
        <f>'10-1_高層_概略予算書（まとめ）'!I15</f>
        <v>0</v>
      </c>
      <c r="O51" s="1130"/>
      <c r="P51" s="1130"/>
      <c r="Q51" s="1130"/>
      <c r="R51" s="1130"/>
      <c r="S51" s="1130"/>
      <c r="T51" s="1130"/>
      <c r="U51" s="1130"/>
      <c r="V51" s="1130"/>
      <c r="W51" s="1131"/>
      <c r="X51" s="1130">
        <f>'10-1_高層_概略予算書（まとめ）'!N15</f>
        <v>0</v>
      </c>
      <c r="Y51" s="1130"/>
      <c r="Z51" s="1130"/>
      <c r="AA51" s="1130"/>
      <c r="AB51" s="1130"/>
      <c r="AC51" s="1130"/>
      <c r="AD51" s="1130"/>
      <c r="AE51" s="1130"/>
      <c r="AF51" s="1130"/>
      <c r="AG51" s="1131"/>
      <c r="AH51" s="1135">
        <f>'10-1_高層_概略予算書（まとめ）'!S15</f>
        <v>0</v>
      </c>
      <c r="AI51" s="1130"/>
      <c r="AJ51" s="1130"/>
      <c r="AK51" s="1130"/>
      <c r="AL51" s="1130"/>
      <c r="AM51" s="1130"/>
      <c r="AN51" s="1130"/>
      <c r="AO51" s="1130"/>
      <c r="AP51" s="1130"/>
      <c r="AQ51" s="1131"/>
      <c r="AR51" s="1300">
        <f>'10-1_高層_概略予算書（まとめ）'!X15</f>
        <v>0</v>
      </c>
      <c r="AS51" s="1301"/>
      <c r="AT51" s="1301"/>
      <c r="AU51" s="1301"/>
      <c r="AV51" s="1301"/>
      <c r="AW51" s="1301"/>
      <c r="AX51" s="1301"/>
      <c r="AY51" s="1302"/>
      <c r="AZ51" s="197"/>
    </row>
    <row r="52" spans="2:52" ht="30.95" customHeight="1" x14ac:dyDescent="0.15">
      <c r="B52" s="1120" t="s">
        <v>409</v>
      </c>
      <c r="C52" s="1121"/>
      <c r="D52" s="1121"/>
      <c r="E52" s="1121"/>
      <c r="F52" s="1121"/>
      <c r="G52" s="1121"/>
      <c r="H52" s="1121"/>
      <c r="I52" s="1121"/>
      <c r="J52" s="1233" t="s">
        <v>53</v>
      </c>
      <c r="K52" s="1234"/>
      <c r="L52" s="1234"/>
      <c r="M52" s="1235"/>
      <c r="N52" s="1227">
        <f>'10-1_高層_概略予算書（まとめ）'!I16</f>
        <v>0</v>
      </c>
      <c r="O52" s="1228"/>
      <c r="P52" s="1228"/>
      <c r="Q52" s="1228"/>
      <c r="R52" s="1228"/>
      <c r="S52" s="1228"/>
      <c r="T52" s="1228"/>
      <c r="U52" s="1228"/>
      <c r="V52" s="1228"/>
      <c r="W52" s="1229"/>
      <c r="X52" s="1227">
        <f>'10-1_高層_概略予算書（まとめ）'!N16</f>
        <v>0</v>
      </c>
      <c r="Y52" s="1228"/>
      <c r="Z52" s="1228"/>
      <c r="AA52" s="1228"/>
      <c r="AB52" s="1228"/>
      <c r="AC52" s="1228"/>
      <c r="AD52" s="1228"/>
      <c r="AE52" s="1228"/>
      <c r="AF52" s="1228"/>
      <c r="AG52" s="1229"/>
      <c r="AH52" s="1420">
        <f>'10-1_高層_概略予算書（まとめ）'!S16</f>
        <v>0</v>
      </c>
      <c r="AI52" s="1228"/>
      <c r="AJ52" s="1228"/>
      <c r="AK52" s="1228"/>
      <c r="AL52" s="1228"/>
      <c r="AM52" s="1228"/>
      <c r="AN52" s="1228"/>
      <c r="AO52" s="1228"/>
      <c r="AP52" s="1228"/>
      <c r="AQ52" s="1229"/>
      <c r="AR52" s="1424"/>
      <c r="AS52" s="1425"/>
      <c r="AT52" s="1425"/>
      <c r="AU52" s="1425"/>
      <c r="AV52" s="1425"/>
      <c r="AW52" s="1425"/>
      <c r="AX52" s="1425"/>
      <c r="AY52" s="1426"/>
      <c r="AZ52" s="197"/>
    </row>
    <row r="53" spans="2:52" ht="30.95" customHeight="1" x14ac:dyDescent="0.15">
      <c r="B53" s="1123"/>
      <c r="C53" s="1124"/>
      <c r="D53" s="1124"/>
      <c r="E53" s="1124"/>
      <c r="F53" s="1124"/>
      <c r="G53" s="1124"/>
      <c r="H53" s="1124"/>
      <c r="I53" s="1124"/>
      <c r="J53" s="1230" t="s">
        <v>54</v>
      </c>
      <c r="K53" s="1231"/>
      <c r="L53" s="1231"/>
      <c r="M53" s="1232"/>
      <c r="N53" s="1227">
        <f>'10-1_高層_概略予算書（まとめ）'!I17</f>
        <v>0</v>
      </c>
      <c r="O53" s="1228"/>
      <c r="P53" s="1228"/>
      <c r="Q53" s="1228"/>
      <c r="R53" s="1228"/>
      <c r="S53" s="1228"/>
      <c r="T53" s="1228"/>
      <c r="U53" s="1228"/>
      <c r="V53" s="1228"/>
      <c r="W53" s="1229"/>
      <c r="X53" s="1227">
        <f>'10-1_高層_概略予算書（まとめ）'!N17</f>
        <v>0</v>
      </c>
      <c r="Y53" s="1228"/>
      <c r="Z53" s="1228"/>
      <c r="AA53" s="1228"/>
      <c r="AB53" s="1228"/>
      <c r="AC53" s="1228"/>
      <c r="AD53" s="1228"/>
      <c r="AE53" s="1228"/>
      <c r="AF53" s="1228"/>
      <c r="AG53" s="1229"/>
      <c r="AH53" s="1117">
        <f>'10-1_高層_概略予算書（まとめ）'!S17</f>
        <v>0</v>
      </c>
      <c r="AI53" s="1118"/>
      <c r="AJ53" s="1118"/>
      <c r="AK53" s="1118"/>
      <c r="AL53" s="1118"/>
      <c r="AM53" s="1118"/>
      <c r="AN53" s="1118"/>
      <c r="AO53" s="1118"/>
      <c r="AP53" s="1118"/>
      <c r="AQ53" s="1119"/>
      <c r="AR53" s="1427"/>
      <c r="AS53" s="1428"/>
      <c r="AT53" s="1428"/>
      <c r="AU53" s="1428"/>
      <c r="AV53" s="1428"/>
      <c r="AW53" s="1428"/>
      <c r="AX53" s="1428"/>
      <c r="AY53" s="1429"/>
      <c r="AZ53" s="197"/>
    </row>
    <row r="54" spans="2:52" ht="30.95" customHeight="1" x14ac:dyDescent="0.15">
      <c r="B54" s="1123"/>
      <c r="C54" s="1124"/>
      <c r="D54" s="1124"/>
      <c r="E54" s="1124"/>
      <c r="F54" s="1124"/>
      <c r="G54" s="1124"/>
      <c r="H54" s="1124"/>
      <c r="I54" s="1124"/>
      <c r="J54" s="1132" t="s">
        <v>303</v>
      </c>
      <c r="K54" s="1133"/>
      <c r="L54" s="1133"/>
      <c r="M54" s="1134"/>
      <c r="N54" s="1129">
        <f>'10-1_高層_概略予算書（まとめ）'!I18</f>
        <v>0</v>
      </c>
      <c r="O54" s="1130"/>
      <c r="P54" s="1130"/>
      <c r="Q54" s="1130"/>
      <c r="R54" s="1130"/>
      <c r="S54" s="1130"/>
      <c r="T54" s="1130"/>
      <c r="U54" s="1130"/>
      <c r="V54" s="1130"/>
      <c r="W54" s="1131"/>
      <c r="X54" s="1130">
        <f>'10-1_高層_概略予算書（まとめ）'!N18</f>
        <v>0</v>
      </c>
      <c r="Y54" s="1130"/>
      <c r="Z54" s="1130"/>
      <c r="AA54" s="1130"/>
      <c r="AB54" s="1130"/>
      <c r="AC54" s="1130"/>
      <c r="AD54" s="1130"/>
      <c r="AE54" s="1130"/>
      <c r="AF54" s="1130"/>
      <c r="AG54" s="1131"/>
      <c r="AH54" s="1135">
        <f>'10-1_高層_概略予算書（まとめ）'!S18</f>
        <v>0</v>
      </c>
      <c r="AI54" s="1130"/>
      <c r="AJ54" s="1130"/>
      <c r="AK54" s="1130"/>
      <c r="AL54" s="1130"/>
      <c r="AM54" s="1130"/>
      <c r="AN54" s="1130"/>
      <c r="AO54" s="1130"/>
      <c r="AP54" s="1130"/>
      <c r="AQ54" s="1131"/>
      <c r="AR54" s="1300">
        <f>'10-1_高層_概略予算書（まとめ）'!X18</f>
        <v>0</v>
      </c>
      <c r="AS54" s="1301"/>
      <c r="AT54" s="1301"/>
      <c r="AU54" s="1301"/>
      <c r="AV54" s="1301"/>
      <c r="AW54" s="1301"/>
      <c r="AX54" s="1301"/>
      <c r="AY54" s="1302"/>
      <c r="AZ54" s="197"/>
    </row>
    <row r="55" spans="2:52" ht="30.95" customHeight="1" x14ac:dyDescent="0.15">
      <c r="B55" s="1149" t="s">
        <v>55</v>
      </c>
      <c r="C55" s="1150"/>
      <c r="D55" s="1150"/>
      <c r="E55" s="1150"/>
      <c r="F55" s="1150"/>
      <c r="G55" s="1150"/>
      <c r="H55" s="1150"/>
      <c r="I55" s="1150"/>
      <c r="J55" s="1150"/>
      <c r="K55" s="1150"/>
      <c r="L55" s="1150"/>
      <c r="M55" s="1151"/>
      <c r="N55" s="1129">
        <f>'10-1_高層_概略予算書（まとめ）'!I19</f>
        <v>0</v>
      </c>
      <c r="O55" s="1130"/>
      <c r="P55" s="1130"/>
      <c r="Q55" s="1130"/>
      <c r="R55" s="1130"/>
      <c r="S55" s="1130"/>
      <c r="T55" s="1130"/>
      <c r="U55" s="1130"/>
      <c r="V55" s="1130"/>
      <c r="W55" s="1131"/>
      <c r="X55" s="1130">
        <f>'10-1_高層_概略予算書（まとめ）'!N19</f>
        <v>0</v>
      </c>
      <c r="Y55" s="1130"/>
      <c r="Z55" s="1130"/>
      <c r="AA55" s="1130"/>
      <c r="AB55" s="1130"/>
      <c r="AC55" s="1130"/>
      <c r="AD55" s="1130"/>
      <c r="AE55" s="1130"/>
      <c r="AF55" s="1130"/>
      <c r="AG55" s="1131"/>
      <c r="AH55" s="1218">
        <f>'10-1_高層_概略予算書（まとめ）'!S19</f>
        <v>0</v>
      </c>
      <c r="AI55" s="1219"/>
      <c r="AJ55" s="1219"/>
      <c r="AK55" s="1219"/>
      <c r="AL55" s="1219"/>
      <c r="AM55" s="1219"/>
      <c r="AN55" s="1219"/>
      <c r="AO55" s="1219"/>
      <c r="AP55" s="1219"/>
      <c r="AQ55" s="1220"/>
      <c r="AR55" s="1300">
        <f>'10-1_高層_概略予算書（まとめ）'!X19</f>
        <v>0</v>
      </c>
      <c r="AS55" s="1301"/>
      <c r="AT55" s="1301"/>
      <c r="AU55" s="1301"/>
      <c r="AV55" s="1301"/>
      <c r="AW55" s="1301"/>
      <c r="AX55" s="1301"/>
      <c r="AY55" s="1302"/>
      <c r="AZ55" s="197"/>
    </row>
    <row r="56" spans="2:52" ht="30.75" customHeight="1" thickBot="1" x14ac:dyDescent="0.2">
      <c r="B56" s="1152" t="s">
        <v>296</v>
      </c>
      <c r="C56" s="1153"/>
      <c r="D56" s="1153"/>
      <c r="E56" s="1153"/>
      <c r="F56" s="1153"/>
      <c r="G56" s="1153"/>
      <c r="H56" s="1153"/>
      <c r="I56" s="1153"/>
      <c r="J56" s="1153"/>
      <c r="K56" s="1153"/>
      <c r="L56" s="1153"/>
      <c r="M56" s="1154"/>
      <c r="N56" s="1221" t="str">
        <f>IF(OR(N55="",$AG$16=""),"",N55/$AG$16)</f>
        <v/>
      </c>
      <c r="O56" s="1222"/>
      <c r="P56" s="1222"/>
      <c r="Q56" s="1222"/>
      <c r="R56" s="1222"/>
      <c r="S56" s="1222"/>
      <c r="T56" s="1222"/>
      <c r="U56" s="1222"/>
      <c r="V56" s="1222"/>
      <c r="W56" s="1223"/>
      <c r="X56" s="1221" t="str">
        <f>IF(OR(X55="",$AG$16=""),"",X55/$AG$16)</f>
        <v/>
      </c>
      <c r="Y56" s="1222"/>
      <c r="Z56" s="1222"/>
      <c r="AA56" s="1222"/>
      <c r="AB56" s="1222"/>
      <c r="AC56" s="1222"/>
      <c r="AD56" s="1222"/>
      <c r="AE56" s="1222"/>
      <c r="AF56" s="1222"/>
      <c r="AG56" s="1223"/>
      <c r="AH56" s="1221" t="str">
        <f>IF(OR(AH55="",$AG$16=""),"",AH55/$AG$16)</f>
        <v/>
      </c>
      <c r="AI56" s="1222"/>
      <c r="AJ56" s="1222"/>
      <c r="AK56" s="1222"/>
      <c r="AL56" s="1222"/>
      <c r="AM56" s="1222"/>
      <c r="AN56" s="1222"/>
      <c r="AO56" s="1222"/>
      <c r="AP56" s="1222"/>
      <c r="AQ56" s="1223"/>
      <c r="AR56" s="1297" t="str">
        <f>IF(OR(AR55="",$AG$16=""),"",AR55/$AG$16)</f>
        <v/>
      </c>
      <c r="AS56" s="1298"/>
      <c r="AT56" s="1298"/>
      <c r="AU56" s="1298"/>
      <c r="AV56" s="1298"/>
      <c r="AW56" s="1298"/>
      <c r="AX56" s="1298"/>
      <c r="AY56" s="1299"/>
      <c r="AZ56" s="197"/>
    </row>
    <row r="57" spans="2:52" ht="27.75" customHeight="1" x14ac:dyDescent="0.15">
      <c r="B57" s="8" t="s">
        <v>230</v>
      </c>
      <c r="C57" s="197"/>
      <c r="D57" s="197"/>
      <c r="E57" s="197"/>
      <c r="F57" s="197"/>
      <c r="G57" s="197"/>
      <c r="H57" s="197"/>
      <c r="I57" s="197"/>
      <c r="J57" s="197"/>
      <c r="K57" s="197"/>
      <c r="L57" s="197"/>
      <c r="M57" s="197"/>
      <c r="N57" s="197"/>
      <c r="O57" s="197"/>
      <c r="P57" s="197"/>
      <c r="Q57" s="197"/>
      <c r="R57" s="197"/>
      <c r="S57" s="197"/>
      <c r="T57" s="14"/>
      <c r="U57" s="14"/>
      <c r="V57" s="14"/>
      <c r="W57" s="14"/>
      <c r="X57" s="14"/>
      <c r="Y57" s="14"/>
      <c r="Z57" s="14"/>
      <c r="AA57" s="14"/>
      <c r="AB57" s="14"/>
      <c r="AC57" s="14"/>
      <c r="AD57" s="14"/>
      <c r="AE57" s="14"/>
      <c r="AF57" s="15"/>
      <c r="AG57" s="15"/>
      <c r="AH57" s="15"/>
      <c r="AI57" s="14"/>
      <c r="AJ57" s="14"/>
      <c r="AK57" s="197"/>
      <c r="AL57" s="197"/>
      <c r="AM57" s="197"/>
      <c r="AN57" s="197"/>
      <c r="AO57" s="197"/>
      <c r="AP57" s="197"/>
      <c r="AQ57" s="197"/>
      <c r="AR57" s="197"/>
      <c r="AS57" s="197"/>
      <c r="AT57" s="197"/>
      <c r="AU57" s="197"/>
      <c r="AV57" s="197"/>
      <c r="AW57" s="197"/>
      <c r="AX57" s="197"/>
      <c r="AY57" s="197"/>
      <c r="AZ57" s="197"/>
    </row>
    <row r="58" spans="2:52" ht="24.75" customHeight="1" x14ac:dyDescent="0.15">
      <c r="B58" s="1509"/>
      <c r="C58" s="1510"/>
      <c r="D58" s="1510"/>
      <c r="E58" s="1510"/>
      <c r="F58" s="1510"/>
      <c r="G58" s="1510"/>
      <c r="H58" s="1510"/>
      <c r="I58" s="1510"/>
      <c r="J58" s="1510"/>
      <c r="K58" s="1510"/>
      <c r="L58" s="1510"/>
      <c r="M58" s="1510"/>
      <c r="N58" s="1510"/>
      <c r="O58" s="1510"/>
      <c r="P58" s="1510"/>
      <c r="Q58" s="1510"/>
      <c r="R58" s="1510"/>
      <c r="S58" s="1510"/>
      <c r="T58" s="1510"/>
      <c r="U58" s="1510"/>
      <c r="V58" s="1510"/>
      <c r="W58" s="1510"/>
      <c r="X58" s="1510"/>
      <c r="Y58" s="1510"/>
      <c r="Z58" s="1510"/>
      <c r="AA58" s="1510"/>
      <c r="AB58" s="1510"/>
      <c r="AC58" s="1510"/>
      <c r="AD58" s="1510"/>
      <c r="AE58" s="1510"/>
      <c r="AF58" s="1510"/>
      <c r="AG58" s="1510"/>
      <c r="AH58" s="1510"/>
      <c r="AI58" s="1510"/>
      <c r="AJ58" s="1510"/>
      <c r="AK58" s="1510"/>
      <c r="AL58" s="1510"/>
      <c r="AM58" s="1510"/>
      <c r="AN58" s="1510"/>
      <c r="AO58" s="1510"/>
      <c r="AP58" s="1510"/>
      <c r="AQ58" s="1510"/>
      <c r="AR58" s="1510"/>
      <c r="AS58" s="1510"/>
      <c r="AT58" s="1510"/>
      <c r="AU58" s="1510"/>
      <c r="AV58" s="1510"/>
      <c r="AW58" s="1510"/>
      <c r="AX58" s="1510"/>
      <c r="AY58" s="1511"/>
      <c r="AZ58" s="201"/>
    </row>
    <row r="59" spans="2:52" ht="24.75" customHeight="1" x14ac:dyDescent="0.15">
      <c r="B59" s="1512"/>
      <c r="C59" s="1513"/>
      <c r="D59" s="1513"/>
      <c r="E59" s="1513"/>
      <c r="F59" s="1513"/>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513"/>
      <c r="AM59" s="1513"/>
      <c r="AN59" s="1513"/>
      <c r="AO59" s="1513"/>
      <c r="AP59" s="1513"/>
      <c r="AQ59" s="1513"/>
      <c r="AR59" s="1513"/>
      <c r="AS59" s="1513"/>
      <c r="AT59" s="1513"/>
      <c r="AU59" s="1513"/>
      <c r="AV59" s="1513"/>
      <c r="AW59" s="1513"/>
      <c r="AX59" s="1513"/>
      <c r="AY59" s="1514"/>
      <c r="AZ59" s="201"/>
    </row>
    <row r="60" spans="2:52" ht="24.75" customHeight="1" x14ac:dyDescent="0.15">
      <c r="B60" s="1512"/>
      <c r="C60" s="1513"/>
      <c r="D60" s="1513"/>
      <c r="E60" s="1513"/>
      <c r="F60" s="1513"/>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513"/>
      <c r="AM60" s="1513"/>
      <c r="AN60" s="1513"/>
      <c r="AO60" s="1513"/>
      <c r="AP60" s="1513"/>
      <c r="AQ60" s="1513"/>
      <c r="AR60" s="1513"/>
      <c r="AS60" s="1513"/>
      <c r="AT60" s="1513"/>
      <c r="AU60" s="1513"/>
      <c r="AV60" s="1513"/>
      <c r="AW60" s="1513"/>
      <c r="AX60" s="1513"/>
      <c r="AY60" s="1514"/>
      <c r="AZ60" s="201"/>
    </row>
    <row r="61" spans="2:52" ht="24.75" customHeight="1" x14ac:dyDescent="0.15">
      <c r="B61" s="1515"/>
      <c r="C61" s="1516"/>
      <c r="D61" s="1516"/>
      <c r="E61" s="1516"/>
      <c r="F61" s="1516"/>
      <c r="G61" s="1516"/>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516"/>
      <c r="AM61" s="1516"/>
      <c r="AN61" s="1516"/>
      <c r="AO61" s="1516"/>
      <c r="AP61" s="1516"/>
      <c r="AQ61" s="1516"/>
      <c r="AR61" s="1516"/>
      <c r="AS61" s="1516"/>
      <c r="AT61" s="1516"/>
      <c r="AU61" s="1516"/>
      <c r="AV61" s="1516"/>
      <c r="AW61" s="1516"/>
      <c r="AX61" s="1516"/>
      <c r="AY61" s="1517"/>
      <c r="AZ61" s="201"/>
    </row>
    <row r="62" spans="2:52" ht="24.75" customHeight="1" x14ac:dyDescent="0.15">
      <c r="B62" s="751"/>
      <c r="C62" s="751"/>
      <c r="D62" s="751"/>
      <c r="E62" s="751"/>
      <c r="F62" s="751"/>
      <c r="G62" s="751"/>
      <c r="H62" s="751"/>
      <c r="I62" s="751"/>
      <c r="J62" s="751"/>
      <c r="K62" s="751"/>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51"/>
      <c r="AJ62" s="751"/>
      <c r="AK62" s="751"/>
      <c r="AL62" s="751"/>
      <c r="AM62" s="751"/>
      <c r="AN62" s="751"/>
      <c r="AO62" s="751"/>
      <c r="AP62" s="751"/>
      <c r="AQ62" s="751"/>
      <c r="AR62" s="751"/>
      <c r="AS62" s="751"/>
      <c r="AT62" s="751"/>
      <c r="AU62" s="751"/>
      <c r="AV62" s="751"/>
      <c r="AW62" s="751"/>
      <c r="AX62" s="751"/>
      <c r="AY62" s="751"/>
      <c r="AZ62" s="201"/>
    </row>
    <row r="63" spans="2:52" s="202" customFormat="1" ht="27.95" customHeight="1" x14ac:dyDescent="0.15">
      <c r="B63" s="1217" t="s">
        <v>806</v>
      </c>
      <c r="C63" s="1217"/>
      <c r="D63" s="1217"/>
      <c r="E63" s="1217"/>
      <c r="F63" s="1217"/>
      <c r="G63" s="1217"/>
      <c r="H63" s="1217"/>
      <c r="I63" s="1217"/>
      <c r="J63" s="1217"/>
      <c r="K63" s="1217"/>
      <c r="L63" s="1217"/>
      <c r="M63" s="1217"/>
      <c r="N63" s="1217"/>
      <c r="O63" s="1217"/>
      <c r="P63" s="1217"/>
      <c r="Q63" s="1217"/>
      <c r="R63" s="1217"/>
      <c r="S63" s="1217"/>
      <c r="T63" s="1217"/>
      <c r="U63" s="1217"/>
      <c r="V63" s="1217"/>
      <c r="W63" s="1217"/>
      <c r="X63" s="1217"/>
      <c r="Y63" s="1217"/>
      <c r="Z63" s="1217"/>
      <c r="AA63" s="1217"/>
      <c r="AB63" s="1217"/>
      <c r="AC63" s="1217"/>
      <c r="AD63" s="1217"/>
      <c r="AE63" s="1217"/>
      <c r="AF63" s="1217"/>
      <c r="AG63" s="1217"/>
      <c r="AH63" s="1217"/>
      <c r="AI63" s="1217"/>
      <c r="AJ63" s="1217"/>
      <c r="AK63" s="1217"/>
      <c r="AL63" s="1217"/>
      <c r="AM63" s="1217"/>
      <c r="AN63" s="1217"/>
      <c r="AO63" s="1217"/>
      <c r="AP63" s="1217"/>
      <c r="AQ63" s="1217"/>
      <c r="AR63" s="1217"/>
      <c r="AS63" s="1217"/>
      <c r="AT63" s="1217"/>
      <c r="AU63" s="1217"/>
      <c r="AV63" s="1217"/>
      <c r="AW63" s="1217"/>
      <c r="AX63" s="1217"/>
      <c r="AY63" s="1217"/>
      <c r="AZ63" s="1217"/>
    </row>
    <row r="64" spans="2:52" s="202" customFormat="1" ht="27.75" customHeight="1" x14ac:dyDescent="0.15">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row>
    <row r="65" spans="2:58" s="202" customFormat="1" ht="24.95" customHeight="1" x14ac:dyDescent="0.15">
      <c r="B65" s="9" t="s">
        <v>231</v>
      </c>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106"/>
      <c r="AY65" s="106"/>
      <c r="AZ65" s="204"/>
    </row>
    <row r="66" spans="2:58" ht="27.95" customHeight="1" x14ac:dyDescent="0.15">
      <c r="B66" s="1410" t="s">
        <v>236</v>
      </c>
      <c r="C66" s="1411"/>
      <c r="D66" s="1411"/>
      <c r="E66" s="1411"/>
      <c r="F66" s="1411"/>
      <c r="G66" s="1411"/>
      <c r="H66" s="1411"/>
      <c r="I66" s="1411"/>
      <c r="J66" s="1412"/>
      <c r="K66" s="1410" t="s">
        <v>239</v>
      </c>
      <c r="L66" s="1411"/>
      <c r="M66" s="1411"/>
      <c r="N66" s="1411"/>
      <c r="O66" s="1411"/>
      <c r="P66" s="1411"/>
      <c r="Q66" s="1411"/>
      <c r="R66" s="1411"/>
      <c r="S66" s="1412"/>
      <c r="T66" s="1410" t="s">
        <v>521</v>
      </c>
      <c r="U66" s="1411"/>
      <c r="V66" s="1411"/>
      <c r="W66" s="1411"/>
      <c r="X66" s="1411"/>
      <c r="Y66" s="1411"/>
      <c r="Z66" s="1411"/>
      <c r="AA66" s="1412"/>
      <c r="AB66" s="1524" t="s">
        <v>237</v>
      </c>
      <c r="AC66" s="1524"/>
      <c r="AD66" s="1524"/>
      <c r="AE66" s="1524"/>
      <c r="AF66" s="1524"/>
      <c r="AG66" s="1524"/>
      <c r="AH66" s="1524"/>
      <c r="AI66" s="1524"/>
      <c r="AJ66" s="1524" t="s">
        <v>522</v>
      </c>
      <c r="AK66" s="1524"/>
      <c r="AL66" s="1524"/>
      <c r="AM66" s="1524"/>
      <c r="AN66" s="1524"/>
      <c r="AO66" s="1524"/>
      <c r="AP66" s="1524"/>
      <c r="AQ66" s="1524"/>
      <c r="AR66" s="1525" t="s">
        <v>238</v>
      </c>
      <c r="AS66" s="1526"/>
      <c r="AT66" s="1526"/>
      <c r="AU66" s="1526"/>
      <c r="AV66" s="1526"/>
      <c r="AW66" s="1526"/>
      <c r="AX66" s="1526"/>
      <c r="AY66" s="1527"/>
      <c r="AZ66" s="197"/>
      <c r="BF66" s="205"/>
    </row>
    <row r="67" spans="2:58" ht="27.95" customHeight="1" x14ac:dyDescent="0.15">
      <c r="B67" s="1413"/>
      <c r="C67" s="1414"/>
      <c r="D67" s="1414"/>
      <c r="E67" s="1414"/>
      <c r="F67" s="1414"/>
      <c r="G67" s="1414"/>
      <c r="H67" s="1414"/>
      <c r="I67" s="1414"/>
      <c r="J67" s="1415"/>
      <c r="K67" s="1413"/>
      <c r="L67" s="1414"/>
      <c r="M67" s="1414"/>
      <c r="N67" s="1414"/>
      <c r="O67" s="1414"/>
      <c r="P67" s="1414"/>
      <c r="Q67" s="1414"/>
      <c r="R67" s="1414"/>
      <c r="S67" s="1415"/>
      <c r="T67" s="1413"/>
      <c r="U67" s="1414"/>
      <c r="V67" s="1414"/>
      <c r="W67" s="1414"/>
      <c r="X67" s="1414"/>
      <c r="Y67" s="1414"/>
      <c r="Z67" s="1414"/>
      <c r="AA67" s="1415"/>
      <c r="AB67" s="1524"/>
      <c r="AC67" s="1524"/>
      <c r="AD67" s="1524"/>
      <c r="AE67" s="1524"/>
      <c r="AF67" s="1524"/>
      <c r="AG67" s="1524"/>
      <c r="AH67" s="1524"/>
      <c r="AI67" s="1524"/>
      <c r="AJ67" s="1524"/>
      <c r="AK67" s="1524"/>
      <c r="AL67" s="1524"/>
      <c r="AM67" s="1524"/>
      <c r="AN67" s="1524"/>
      <c r="AO67" s="1524"/>
      <c r="AP67" s="1524"/>
      <c r="AQ67" s="1524"/>
      <c r="AR67" s="1528"/>
      <c r="AS67" s="1529"/>
      <c r="AT67" s="1529"/>
      <c r="AU67" s="1529"/>
      <c r="AV67" s="1529"/>
      <c r="AW67" s="1529"/>
      <c r="AX67" s="1529"/>
      <c r="AY67" s="1530"/>
      <c r="AZ67" s="197"/>
      <c r="BF67" s="205"/>
    </row>
    <row r="68" spans="2:58" ht="27.95" customHeight="1" x14ac:dyDescent="0.15">
      <c r="B68" s="1416"/>
      <c r="C68" s="1417"/>
      <c r="D68" s="1417"/>
      <c r="E68" s="1417"/>
      <c r="F68" s="1417"/>
      <c r="G68" s="1417"/>
      <c r="H68" s="1417"/>
      <c r="I68" s="1417"/>
      <c r="J68" s="1418"/>
      <c r="K68" s="1416"/>
      <c r="L68" s="1417"/>
      <c r="M68" s="1417"/>
      <c r="N68" s="1417"/>
      <c r="O68" s="1417"/>
      <c r="P68" s="1417"/>
      <c r="Q68" s="1417"/>
      <c r="R68" s="1417"/>
      <c r="S68" s="1418"/>
      <c r="T68" s="1416"/>
      <c r="U68" s="1417"/>
      <c r="V68" s="1417"/>
      <c r="W68" s="1417"/>
      <c r="X68" s="1417"/>
      <c r="Y68" s="1417"/>
      <c r="Z68" s="1417"/>
      <c r="AA68" s="1418"/>
      <c r="AB68" s="1524"/>
      <c r="AC68" s="1524"/>
      <c r="AD68" s="1524"/>
      <c r="AE68" s="1524"/>
      <c r="AF68" s="1524"/>
      <c r="AG68" s="1524"/>
      <c r="AH68" s="1524"/>
      <c r="AI68" s="1524"/>
      <c r="AJ68" s="1524"/>
      <c r="AK68" s="1524"/>
      <c r="AL68" s="1524"/>
      <c r="AM68" s="1524"/>
      <c r="AN68" s="1524"/>
      <c r="AO68" s="1524"/>
      <c r="AP68" s="1524"/>
      <c r="AQ68" s="1524"/>
      <c r="AR68" s="1531"/>
      <c r="AS68" s="1532"/>
      <c r="AT68" s="1532"/>
      <c r="AU68" s="1532"/>
      <c r="AV68" s="1532"/>
      <c r="AW68" s="1532"/>
      <c r="AX68" s="1532"/>
      <c r="AY68" s="1533"/>
      <c r="AZ68" s="197"/>
    </row>
    <row r="69" spans="2:58" s="205" customFormat="1" ht="27.95" customHeight="1" x14ac:dyDescent="0.15">
      <c r="B69" s="1407"/>
      <c r="C69" s="1408"/>
      <c r="D69" s="1408"/>
      <c r="E69" s="1408"/>
      <c r="F69" s="1408"/>
      <c r="G69" s="1408"/>
      <c r="H69" s="1408"/>
      <c r="I69" s="1408"/>
      <c r="J69" s="1409"/>
      <c r="K69" s="1534"/>
      <c r="L69" s="1535"/>
      <c r="M69" s="1535"/>
      <c r="N69" s="1535"/>
      <c r="O69" s="1535"/>
      <c r="P69" s="1535"/>
      <c r="Q69" s="1535"/>
      <c r="R69" s="1535"/>
      <c r="S69" s="1536"/>
      <c r="T69" s="1537"/>
      <c r="U69" s="1538"/>
      <c r="V69" s="1538"/>
      <c r="W69" s="1538"/>
      <c r="X69" s="1538"/>
      <c r="Y69" s="1538"/>
      <c r="Z69" s="1538"/>
      <c r="AA69" s="1539"/>
      <c r="AB69" s="1523"/>
      <c r="AC69" s="1523"/>
      <c r="AD69" s="1523"/>
      <c r="AE69" s="1523"/>
      <c r="AF69" s="1523"/>
      <c r="AG69" s="1523"/>
      <c r="AH69" s="1523"/>
      <c r="AI69" s="1523"/>
      <c r="AJ69" s="1523"/>
      <c r="AK69" s="1523"/>
      <c r="AL69" s="1523"/>
      <c r="AM69" s="1523"/>
      <c r="AN69" s="1523"/>
      <c r="AO69" s="1523"/>
      <c r="AP69" s="1523"/>
      <c r="AQ69" s="1523"/>
      <c r="AR69" s="1523"/>
      <c r="AS69" s="1523"/>
      <c r="AT69" s="1523"/>
      <c r="AU69" s="1523"/>
      <c r="AV69" s="1523"/>
      <c r="AW69" s="1523"/>
      <c r="AX69" s="1523"/>
      <c r="AY69" s="1523"/>
      <c r="AZ69" s="206"/>
    </row>
    <row r="70" spans="2:58" ht="27.95" customHeight="1" x14ac:dyDescent="0.15">
      <c r="B70" s="1407"/>
      <c r="C70" s="1408"/>
      <c r="D70" s="1408"/>
      <c r="E70" s="1408"/>
      <c r="F70" s="1408"/>
      <c r="G70" s="1408"/>
      <c r="H70" s="1408"/>
      <c r="I70" s="1408"/>
      <c r="J70" s="1409"/>
      <c r="K70" s="1534"/>
      <c r="L70" s="1535"/>
      <c r="M70" s="1535"/>
      <c r="N70" s="1535"/>
      <c r="O70" s="1535"/>
      <c r="P70" s="1535"/>
      <c r="Q70" s="1535"/>
      <c r="R70" s="1535"/>
      <c r="S70" s="1536"/>
      <c r="T70" s="1537"/>
      <c r="U70" s="1538"/>
      <c r="V70" s="1538"/>
      <c r="W70" s="1538"/>
      <c r="X70" s="1538"/>
      <c r="Y70" s="1538"/>
      <c r="Z70" s="1538"/>
      <c r="AA70" s="1539"/>
      <c r="AB70" s="1523"/>
      <c r="AC70" s="1523"/>
      <c r="AD70" s="1523"/>
      <c r="AE70" s="1523"/>
      <c r="AF70" s="1523"/>
      <c r="AG70" s="1523"/>
      <c r="AH70" s="1523"/>
      <c r="AI70" s="1523"/>
      <c r="AJ70" s="1523"/>
      <c r="AK70" s="1523"/>
      <c r="AL70" s="1523"/>
      <c r="AM70" s="1523"/>
      <c r="AN70" s="1523"/>
      <c r="AO70" s="1523"/>
      <c r="AP70" s="1523"/>
      <c r="AQ70" s="1523"/>
      <c r="AR70" s="1523"/>
      <c r="AS70" s="1523"/>
      <c r="AT70" s="1523"/>
      <c r="AU70" s="1523"/>
      <c r="AV70" s="1523"/>
      <c r="AW70" s="1523"/>
      <c r="AX70" s="1523"/>
      <c r="AY70" s="1523"/>
      <c r="AZ70" s="197"/>
    </row>
    <row r="71" spans="2:58" ht="27.95" customHeight="1" x14ac:dyDescent="0.15">
      <c r="B71" s="1407"/>
      <c r="C71" s="1408"/>
      <c r="D71" s="1408"/>
      <c r="E71" s="1408"/>
      <c r="F71" s="1408"/>
      <c r="G71" s="1408"/>
      <c r="H71" s="1408"/>
      <c r="I71" s="1408"/>
      <c r="J71" s="1409"/>
      <c r="K71" s="1534"/>
      <c r="L71" s="1535"/>
      <c r="M71" s="1535"/>
      <c r="N71" s="1535"/>
      <c r="O71" s="1535"/>
      <c r="P71" s="1535"/>
      <c r="Q71" s="1535"/>
      <c r="R71" s="1535"/>
      <c r="S71" s="1536"/>
      <c r="T71" s="1537"/>
      <c r="U71" s="1538"/>
      <c r="V71" s="1538"/>
      <c r="W71" s="1538"/>
      <c r="X71" s="1538"/>
      <c r="Y71" s="1538"/>
      <c r="Z71" s="1538"/>
      <c r="AA71" s="1539"/>
      <c r="AB71" s="1523"/>
      <c r="AC71" s="1523"/>
      <c r="AD71" s="1523"/>
      <c r="AE71" s="1523"/>
      <c r="AF71" s="1523"/>
      <c r="AG71" s="1523"/>
      <c r="AH71" s="1523"/>
      <c r="AI71" s="1523"/>
      <c r="AJ71" s="1523"/>
      <c r="AK71" s="1523"/>
      <c r="AL71" s="1523"/>
      <c r="AM71" s="1523"/>
      <c r="AN71" s="1523"/>
      <c r="AO71" s="1523"/>
      <c r="AP71" s="1523"/>
      <c r="AQ71" s="1523"/>
      <c r="AR71" s="1523"/>
      <c r="AS71" s="1523"/>
      <c r="AT71" s="1523"/>
      <c r="AU71" s="1523"/>
      <c r="AV71" s="1523"/>
      <c r="AW71" s="1523"/>
      <c r="AX71" s="1523"/>
      <c r="AY71" s="1523"/>
      <c r="AZ71" s="197"/>
    </row>
    <row r="72" spans="2:58" ht="27.95" customHeight="1" x14ac:dyDescent="0.15">
      <c r="B72" s="1407"/>
      <c r="C72" s="1408"/>
      <c r="D72" s="1408"/>
      <c r="E72" s="1408"/>
      <c r="F72" s="1408"/>
      <c r="G72" s="1408"/>
      <c r="H72" s="1408"/>
      <c r="I72" s="1408"/>
      <c r="J72" s="1409"/>
      <c r="K72" s="1534"/>
      <c r="L72" s="1535"/>
      <c r="M72" s="1535"/>
      <c r="N72" s="1535"/>
      <c r="O72" s="1535"/>
      <c r="P72" s="1535"/>
      <c r="Q72" s="1535"/>
      <c r="R72" s="1535"/>
      <c r="S72" s="1536"/>
      <c r="T72" s="1537"/>
      <c r="U72" s="1538"/>
      <c r="V72" s="1538"/>
      <c r="W72" s="1538"/>
      <c r="X72" s="1538"/>
      <c r="Y72" s="1538"/>
      <c r="Z72" s="1538"/>
      <c r="AA72" s="1539"/>
      <c r="AB72" s="1523"/>
      <c r="AC72" s="1523"/>
      <c r="AD72" s="1523"/>
      <c r="AE72" s="1523"/>
      <c r="AF72" s="1523"/>
      <c r="AG72" s="1523"/>
      <c r="AH72" s="1523"/>
      <c r="AI72" s="1523"/>
      <c r="AJ72" s="1523"/>
      <c r="AK72" s="1523"/>
      <c r="AL72" s="1523"/>
      <c r="AM72" s="1523"/>
      <c r="AN72" s="1523"/>
      <c r="AO72" s="1523"/>
      <c r="AP72" s="1523"/>
      <c r="AQ72" s="1523"/>
      <c r="AR72" s="1523"/>
      <c r="AS72" s="1523"/>
      <c r="AT72" s="1523"/>
      <c r="AU72" s="1523"/>
      <c r="AV72" s="1523"/>
      <c r="AW72" s="1523"/>
      <c r="AX72" s="1523"/>
      <c r="AY72" s="1523"/>
      <c r="AZ72" s="197"/>
    </row>
    <row r="73" spans="2:58" ht="27.95" customHeight="1" x14ac:dyDescent="0.15">
      <c r="B73" s="1407"/>
      <c r="C73" s="1408"/>
      <c r="D73" s="1408"/>
      <c r="E73" s="1408"/>
      <c r="F73" s="1408"/>
      <c r="G73" s="1408"/>
      <c r="H73" s="1408"/>
      <c r="I73" s="1408"/>
      <c r="J73" s="1409"/>
      <c r="K73" s="1534"/>
      <c r="L73" s="1535"/>
      <c r="M73" s="1535"/>
      <c r="N73" s="1535"/>
      <c r="O73" s="1535"/>
      <c r="P73" s="1535"/>
      <c r="Q73" s="1535"/>
      <c r="R73" s="1535"/>
      <c r="S73" s="1536"/>
      <c r="T73" s="1537"/>
      <c r="U73" s="1538"/>
      <c r="V73" s="1538"/>
      <c r="W73" s="1538"/>
      <c r="X73" s="1538"/>
      <c r="Y73" s="1538"/>
      <c r="Z73" s="1538"/>
      <c r="AA73" s="1539"/>
      <c r="AB73" s="1523"/>
      <c r="AC73" s="1523"/>
      <c r="AD73" s="1523"/>
      <c r="AE73" s="1523"/>
      <c r="AF73" s="1523"/>
      <c r="AG73" s="1523"/>
      <c r="AH73" s="1523"/>
      <c r="AI73" s="1523"/>
      <c r="AJ73" s="1523"/>
      <c r="AK73" s="1523"/>
      <c r="AL73" s="1523"/>
      <c r="AM73" s="1523"/>
      <c r="AN73" s="1523"/>
      <c r="AO73" s="1523"/>
      <c r="AP73" s="1523"/>
      <c r="AQ73" s="1523"/>
      <c r="AR73" s="1523"/>
      <c r="AS73" s="1523"/>
      <c r="AT73" s="1523"/>
      <c r="AU73" s="1523"/>
      <c r="AV73" s="1523"/>
      <c r="AW73" s="1523"/>
      <c r="AX73" s="1523"/>
      <c r="AY73" s="1523"/>
      <c r="AZ73" s="197"/>
    </row>
    <row r="74" spans="2:58" ht="27.95" customHeight="1" x14ac:dyDescent="0.15">
      <c r="B74" s="1407"/>
      <c r="C74" s="1408"/>
      <c r="D74" s="1408"/>
      <c r="E74" s="1408"/>
      <c r="F74" s="1408"/>
      <c r="G74" s="1408"/>
      <c r="H74" s="1408"/>
      <c r="I74" s="1408"/>
      <c r="J74" s="1409"/>
      <c r="K74" s="1534"/>
      <c r="L74" s="1535"/>
      <c r="M74" s="1535"/>
      <c r="N74" s="1535"/>
      <c r="O74" s="1535"/>
      <c r="P74" s="1535"/>
      <c r="Q74" s="1535"/>
      <c r="R74" s="1535"/>
      <c r="S74" s="1536"/>
      <c r="T74" s="1537"/>
      <c r="U74" s="1538"/>
      <c r="V74" s="1538"/>
      <c r="W74" s="1538"/>
      <c r="X74" s="1538"/>
      <c r="Y74" s="1538"/>
      <c r="Z74" s="1538"/>
      <c r="AA74" s="1539"/>
      <c r="AB74" s="1523"/>
      <c r="AC74" s="1523"/>
      <c r="AD74" s="1523"/>
      <c r="AE74" s="1523"/>
      <c r="AF74" s="1523"/>
      <c r="AG74" s="1523"/>
      <c r="AH74" s="1523"/>
      <c r="AI74" s="1523"/>
      <c r="AJ74" s="1523"/>
      <c r="AK74" s="1523"/>
      <c r="AL74" s="1523"/>
      <c r="AM74" s="1523"/>
      <c r="AN74" s="1523"/>
      <c r="AO74" s="1523"/>
      <c r="AP74" s="1523"/>
      <c r="AQ74" s="1523"/>
      <c r="AR74" s="1523"/>
      <c r="AS74" s="1523"/>
      <c r="AT74" s="1523"/>
      <c r="AU74" s="1523"/>
      <c r="AV74" s="1523"/>
      <c r="AW74" s="1523"/>
      <c r="AX74" s="1523"/>
      <c r="AY74" s="1523"/>
      <c r="AZ74" s="197"/>
    </row>
    <row r="75" spans="2:58" ht="27.95" customHeight="1" x14ac:dyDescent="0.15">
      <c r="B75" s="1407"/>
      <c r="C75" s="1408"/>
      <c r="D75" s="1408"/>
      <c r="E75" s="1408"/>
      <c r="F75" s="1408"/>
      <c r="G75" s="1408"/>
      <c r="H75" s="1408"/>
      <c r="I75" s="1408"/>
      <c r="J75" s="1409"/>
      <c r="K75" s="1534"/>
      <c r="L75" s="1535"/>
      <c r="M75" s="1535"/>
      <c r="N75" s="1535"/>
      <c r="O75" s="1535"/>
      <c r="P75" s="1535"/>
      <c r="Q75" s="1535"/>
      <c r="R75" s="1535"/>
      <c r="S75" s="1536"/>
      <c r="T75" s="1537"/>
      <c r="U75" s="1538"/>
      <c r="V75" s="1538"/>
      <c r="W75" s="1538"/>
      <c r="X75" s="1538"/>
      <c r="Y75" s="1538"/>
      <c r="Z75" s="1538"/>
      <c r="AA75" s="1539"/>
      <c r="AB75" s="1523"/>
      <c r="AC75" s="1523"/>
      <c r="AD75" s="1523"/>
      <c r="AE75" s="1523"/>
      <c r="AF75" s="1523"/>
      <c r="AG75" s="1523"/>
      <c r="AH75" s="1523"/>
      <c r="AI75" s="1523"/>
      <c r="AJ75" s="1523"/>
      <c r="AK75" s="1523"/>
      <c r="AL75" s="1523"/>
      <c r="AM75" s="1523"/>
      <c r="AN75" s="1523"/>
      <c r="AO75" s="1523"/>
      <c r="AP75" s="1523"/>
      <c r="AQ75" s="1523"/>
      <c r="AR75" s="1523"/>
      <c r="AS75" s="1523"/>
      <c r="AT75" s="1523"/>
      <c r="AU75" s="1523"/>
      <c r="AV75" s="1523"/>
      <c r="AW75" s="1523"/>
      <c r="AX75" s="1523"/>
      <c r="AY75" s="1523"/>
      <c r="AZ75" s="197"/>
    </row>
    <row r="76" spans="2:58" ht="27.95" customHeight="1" x14ac:dyDescent="0.15">
      <c r="B76" s="1407"/>
      <c r="C76" s="1408"/>
      <c r="D76" s="1408"/>
      <c r="E76" s="1408"/>
      <c r="F76" s="1408"/>
      <c r="G76" s="1408"/>
      <c r="H76" s="1408"/>
      <c r="I76" s="1408"/>
      <c r="J76" s="1409"/>
      <c r="K76" s="1534"/>
      <c r="L76" s="1535"/>
      <c r="M76" s="1535"/>
      <c r="N76" s="1535"/>
      <c r="O76" s="1535"/>
      <c r="P76" s="1535"/>
      <c r="Q76" s="1535"/>
      <c r="R76" s="1535"/>
      <c r="S76" s="1536"/>
      <c r="T76" s="1537"/>
      <c r="U76" s="1538"/>
      <c r="V76" s="1538"/>
      <c r="W76" s="1538"/>
      <c r="X76" s="1538"/>
      <c r="Y76" s="1538"/>
      <c r="Z76" s="1538"/>
      <c r="AA76" s="1539"/>
      <c r="AB76" s="1523"/>
      <c r="AC76" s="1523"/>
      <c r="AD76" s="1523"/>
      <c r="AE76" s="1523"/>
      <c r="AF76" s="1523"/>
      <c r="AG76" s="1523"/>
      <c r="AH76" s="1523"/>
      <c r="AI76" s="1523"/>
      <c r="AJ76" s="1523"/>
      <c r="AK76" s="1523"/>
      <c r="AL76" s="1523"/>
      <c r="AM76" s="1523"/>
      <c r="AN76" s="1523"/>
      <c r="AO76" s="1523"/>
      <c r="AP76" s="1523"/>
      <c r="AQ76" s="1523"/>
      <c r="AR76" s="1523"/>
      <c r="AS76" s="1523"/>
      <c r="AT76" s="1523"/>
      <c r="AU76" s="1523"/>
      <c r="AV76" s="1523"/>
      <c r="AW76" s="1523"/>
      <c r="AX76" s="1523"/>
      <c r="AY76" s="1523"/>
      <c r="AZ76" s="197"/>
    </row>
    <row r="77" spans="2:58" ht="27.95" customHeight="1" x14ac:dyDescent="0.15">
      <c r="B77" s="1407"/>
      <c r="C77" s="1408"/>
      <c r="D77" s="1408"/>
      <c r="E77" s="1408"/>
      <c r="F77" s="1408"/>
      <c r="G77" s="1408"/>
      <c r="H77" s="1408"/>
      <c r="I77" s="1408"/>
      <c r="J77" s="1409"/>
      <c r="K77" s="1534"/>
      <c r="L77" s="1535"/>
      <c r="M77" s="1535"/>
      <c r="N77" s="1535"/>
      <c r="O77" s="1535"/>
      <c r="P77" s="1535"/>
      <c r="Q77" s="1535"/>
      <c r="R77" s="1535"/>
      <c r="S77" s="1536"/>
      <c r="T77" s="1537"/>
      <c r="U77" s="1538"/>
      <c r="V77" s="1538"/>
      <c r="W77" s="1538"/>
      <c r="X77" s="1538"/>
      <c r="Y77" s="1538"/>
      <c r="Z77" s="1538"/>
      <c r="AA77" s="1539"/>
      <c r="AB77" s="1523"/>
      <c r="AC77" s="1523"/>
      <c r="AD77" s="1523"/>
      <c r="AE77" s="1523"/>
      <c r="AF77" s="1523"/>
      <c r="AG77" s="1523"/>
      <c r="AH77" s="1523"/>
      <c r="AI77" s="1523"/>
      <c r="AJ77" s="1523"/>
      <c r="AK77" s="1523"/>
      <c r="AL77" s="1523"/>
      <c r="AM77" s="1523"/>
      <c r="AN77" s="1523"/>
      <c r="AO77" s="1523"/>
      <c r="AP77" s="1523"/>
      <c r="AQ77" s="1523"/>
      <c r="AR77" s="1523"/>
      <c r="AS77" s="1523"/>
      <c r="AT77" s="1523"/>
      <c r="AU77" s="1523"/>
      <c r="AV77" s="1523"/>
      <c r="AW77" s="1523"/>
      <c r="AX77" s="1523"/>
      <c r="AY77" s="1523"/>
      <c r="AZ77" s="197"/>
    </row>
    <row r="78" spans="2:58" ht="27.95" customHeight="1" x14ac:dyDescent="0.15">
      <c r="B78" s="1407"/>
      <c r="C78" s="1408"/>
      <c r="D78" s="1408"/>
      <c r="E78" s="1408"/>
      <c r="F78" s="1408"/>
      <c r="G78" s="1408"/>
      <c r="H78" s="1408"/>
      <c r="I78" s="1408"/>
      <c r="J78" s="1409"/>
      <c r="K78" s="1534"/>
      <c r="L78" s="1535"/>
      <c r="M78" s="1535"/>
      <c r="N78" s="1535"/>
      <c r="O78" s="1535"/>
      <c r="P78" s="1535"/>
      <c r="Q78" s="1535"/>
      <c r="R78" s="1535"/>
      <c r="S78" s="1536"/>
      <c r="T78" s="1537"/>
      <c r="U78" s="1538"/>
      <c r="V78" s="1538"/>
      <c r="W78" s="1538"/>
      <c r="X78" s="1538"/>
      <c r="Y78" s="1538"/>
      <c r="Z78" s="1538"/>
      <c r="AA78" s="1539"/>
      <c r="AB78" s="1523"/>
      <c r="AC78" s="1523"/>
      <c r="AD78" s="1523"/>
      <c r="AE78" s="1523"/>
      <c r="AF78" s="1523"/>
      <c r="AG78" s="1523"/>
      <c r="AH78" s="1523"/>
      <c r="AI78" s="1523"/>
      <c r="AJ78" s="1523"/>
      <c r="AK78" s="1523"/>
      <c r="AL78" s="1523"/>
      <c r="AM78" s="1523"/>
      <c r="AN78" s="1523"/>
      <c r="AO78" s="1523"/>
      <c r="AP78" s="1523"/>
      <c r="AQ78" s="1523"/>
      <c r="AR78" s="1523"/>
      <c r="AS78" s="1523"/>
      <c r="AT78" s="1523"/>
      <c r="AU78" s="1523"/>
      <c r="AV78" s="1523"/>
      <c r="AW78" s="1523"/>
      <c r="AX78" s="1523"/>
      <c r="AY78" s="1523"/>
      <c r="AZ78" s="197"/>
    </row>
    <row r="79" spans="2:58" ht="27.95" customHeight="1" x14ac:dyDescent="0.15">
      <c r="B79" s="1407"/>
      <c r="C79" s="1408"/>
      <c r="D79" s="1408"/>
      <c r="E79" s="1408"/>
      <c r="F79" s="1408"/>
      <c r="G79" s="1408"/>
      <c r="H79" s="1408"/>
      <c r="I79" s="1408"/>
      <c r="J79" s="1409"/>
      <c r="K79" s="1534"/>
      <c r="L79" s="1535"/>
      <c r="M79" s="1535"/>
      <c r="N79" s="1535"/>
      <c r="O79" s="1535"/>
      <c r="P79" s="1535"/>
      <c r="Q79" s="1535"/>
      <c r="R79" s="1535"/>
      <c r="S79" s="1536"/>
      <c r="T79" s="1537"/>
      <c r="U79" s="1538"/>
      <c r="V79" s="1538"/>
      <c r="W79" s="1538"/>
      <c r="X79" s="1538"/>
      <c r="Y79" s="1538"/>
      <c r="Z79" s="1538"/>
      <c r="AA79" s="1539"/>
      <c r="AB79" s="1523"/>
      <c r="AC79" s="1523"/>
      <c r="AD79" s="1523"/>
      <c r="AE79" s="1523"/>
      <c r="AF79" s="1523"/>
      <c r="AG79" s="1523"/>
      <c r="AH79" s="1523"/>
      <c r="AI79" s="1523"/>
      <c r="AJ79" s="1523"/>
      <c r="AK79" s="1523"/>
      <c r="AL79" s="1523"/>
      <c r="AM79" s="1523"/>
      <c r="AN79" s="1523"/>
      <c r="AO79" s="1523"/>
      <c r="AP79" s="1523"/>
      <c r="AQ79" s="1523"/>
      <c r="AR79" s="1523"/>
      <c r="AS79" s="1523"/>
      <c r="AT79" s="1523"/>
      <c r="AU79" s="1523"/>
      <c r="AV79" s="1523"/>
      <c r="AW79" s="1523"/>
      <c r="AX79" s="1523"/>
      <c r="AY79" s="1523"/>
      <c r="AZ79" s="197"/>
    </row>
    <row r="80" spans="2:58" s="208" customFormat="1" ht="27.95" customHeight="1" x14ac:dyDescent="0.15">
      <c r="B80" s="1407"/>
      <c r="C80" s="1408"/>
      <c r="D80" s="1408"/>
      <c r="E80" s="1408"/>
      <c r="F80" s="1408"/>
      <c r="G80" s="1408"/>
      <c r="H80" s="1408"/>
      <c r="I80" s="1408"/>
      <c r="J80" s="1409"/>
      <c r="K80" s="1534"/>
      <c r="L80" s="1535"/>
      <c r="M80" s="1535"/>
      <c r="N80" s="1535"/>
      <c r="O80" s="1535"/>
      <c r="P80" s="1535"/>
      <c r="Q80" s="1535"/>
      <c r="R80" s="1535"/>
      <c r="S80" s="1536"/>
      <c r="T80" s="1537"/>
      <c r="U80" s="1538"/>
      <c r="V80" s="1538"/>
      <c r="W80" s="1538"/>
      <c r="X80" s="1538"/>
      <c r="Y80" s="1538"/>
      <c r="Z80" s="1538"/>
      <c r="AA80" s="1539"/>
      <c r="AB80" s="1523"/>
      <c r="AC80" s="1523"/>
      <c r="AD80" s="1523"/>
      <c r="AE80" s="1523"/>
      <c r="AF80" s="1523"/>
      <c r="AG80" s="1523"/>
      <c r="AH80" s="1523"/>
      <c r="AI80" s="1523"/>
      <c r="AJ80" s="1523"/>
      <c r="AK80" s="1523"/>
      <c r="AL80" s="1523"/>
      <c r="AM80" s="1523"/>
      <c r="AN80" s="1523"/>
      <c r="AO80" s="1523"/>
      <c r="AP80" s="1523"/>
      <c r="AQ80" s="1523"/>
      <c r="AR80" s="1523"/>
      <c r="AS80" s="1523"/>
      <c r="AT80" s="1523"/>
      <c r="AU80" s="1523"/>
      <c r="AV80" s="1523"/>
      <c r="AW80" s="1523"/>
      <c r="AX80" s="1523"/>
      <c r="AY80" s="1523"/>
      <c r="AZ80" s="207"/>
    </row>
    <row r="81" spans="2:52" ht="27.95" customHeight="1" x14ac:dyDescent="0.15">
      <c r="B81" s="9" t="s">
        <v>450</v>
      </c>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19"/>
      <c r="AY81" s="19"/>
      <c r="AZ81" s="197"/>
    </row>
    <row r="82" spans="2:52" ht="27.95" customHeight="1" x14ac:dyDescent="0.15">
      <c r="B82" s="1136" t="s">
        <v>57</v>
      </c>
      <c r="C82" s="1137"/>
      <c r="D82" s="1137"/>
      <c r="E82" s="1137"/>
      <c r="F82" s="1137"/>
      <c r="G82" s="1137"/>
      <c r="H82" s="1137"/>
      <c r="I82" s="1138"/>
      <c r="J82" s="18" t="s">
        <v>28</v>
      </c>
      <c r="K82" s="1137" t="s">
        <v>29</v>
      </c>
      <c r="L82" s="1137"/>
      <c r="M82" s="1137"/>
      <c r="N82" s="1137"/>
      <c r="O82" s="1137"/>
      <c r="P82" s="1137"/>
      <c r="Q82" s="1137"/>
      <c r="R82" s="1138"/>
      <c r="S82" s="1136" t="s">
        <v>30</v>
      </c>
      <c r="T82" s="1137"/>
      <c r="U82" s="1137"/>
      <c r="V82" s="1137"/>
      <c r="W82" s="1137"/>
      <c r="X82" s="1137"/>
      <c r="Y82" s="1137"/>
      <c r="Z82" s="1138"/>
      <c r="AA82" s="1136" t="s">
        <v>31</v>
      </c>
      <c r="AB82" s="1137"/>
      <c r="AC82" s="1137"/>
      <c r="AD82" s="1137"/>
      <c r="AE82" s="1137"/>
      <c r="AF82" s="1137"/>
      <c r="AG82" s="1137"/>
      <c r="AH82" s="1137"/>
      <c r="AI82" s="1137"/>
      <c r="AJ82" s="1137"/>
      <c r="AK82" s="1137"/>
      <c r="AL82" s="1137"/>
      <c r="AM82" s="1137"/>
      <c r="AN82" s="1137"/>
      <c r="AO82" s="1137"/>
      <c r="AP82" s="1137"/>
      <c r="AQ82" s="1137"/>
      <c r="AR82" s="1137"/>
      <c r="AS82" s="1137"/>
      <c r="AT82" s="1137"/>
      <c r="AU82" s="1137"/>
      <c r="AV82" s="1137"/>
      <c r="AW82" s="1138"/>
      <c r="AX82" s="1136" t="s">
        <v>32</v>
      </c>
      <c r="AY82" s="1138"/>
      <c r="AZ82" s="197"/>
    </row>
    <row r="83" spans="2:52" ht="27.95" customHeight="1" x14ac:dyDescent="0.15">
      <c r="B83" s="1139" t="s">
        <v>52</v>
      </c>
      <c r="C83" s="1140"/>
      <c r="D83" s="1140"/>
      <c r="E83" s="1140"/>
      <c r="F83" s="1140"/>
      <c r="G83" s="1140"/>
      <c r="H83" s="1140"/>
      <c r="I83" s="1141"/>
      <c r="J83" s="710"/>
      <c r="K83" s="1113"/>
      <c r="L83" s="1113"/>
      <c r="M83" s="1113"/>
      <c r="N83" s="1113"/>
      <c r="O83" s="1113"/>
      <c r="P83" s="1113"/>
      <c r="Q83" s="1113"/>
      <c r="R83" s="1114"/>
      <c r="S83" s="1112"/>
      <c r="T83" s="1113"/>
      <c r="U83" s="1113"/>
      <c r="V83" s="1113"/>
      <c r="W83" s="1113"/>
      <c r="X83" s="1113"/>
      <c r="Y83" s="1113"/>
      <c r="Z83" s="1114"/>
      <c r="AA83" s="1112"/>
      <c r="AB83" s="1113"/>
      <c r="AC83" s="1113"/>
      <c r="AD83" s="1113"/>
      <c r="AE83" s="1113"/>
      <c r="AF83" s="1113"/>
      <c r="AG83" s="1113"/>
      <c r="AH83" s="1113"/>
      <c r="AI83" s="1113"/>
      <c r="AJ83" s="1113"/>
      <c r="AK83" s="1113"/>
      <c r="AL83" s="1113"/>
      <c r="AM83" s="1113"/>
      <c r="AN83" s="1113"/>
      <c r="AO83" s="1113"/>
      <c r="AP83" s="1113"/>
      <c r="AQ83" s="1113"/>
      <c r="AR83" s="1113"/>
      <c r="AS83" s="1113"/>
      <c r="AT83" s="1113"/>
      <c r="AU83" s="1113"/>
      <c r="AV83" s="1113"/>
      <c r="AW83" s="1114"/>
      <c r="AX83" s="1104"/>
      <c r="AY83" s="1105"/>
      <c r="AZ83" s="209"/>
    </row>
    <row r="84" spans="2:52" ht="27.95" customHeight="1" x14ac:dyDescent="0.15">
      <c r="B84" s="1142"/>
      <c r="C84" s="1143"/>
      <c r="D84" s="1143"/>
      <c r="E84" s="1143"/>
      <c r="F84" s="1143"/>
      <c r="G84" s="1143"/>
      <c r="H84" s="1143"/>
      <c r="I84" s="1144"/>
      <c r="J84" s="711"/>
      <c r="K84" s="1107"/>
      <c r="L84" s="1107"/>
      <c r="M84" s="1107"/>
      <c r="N84" s="1107"/>
      <c r="O84" s="1107"/>
      <c r="P84" s="1107"/>
      <c r="Q84" s="1107"/>
      <c r="R84" s="1108"/>
      <c r="S84" s="1106"/>
      <c r="T84" s="1107"/>
      <c r="U84" s="1107"/>
      <c r="V84" s="1107"/>
      <c r="W84" s="1107"/>
      <c r="X84" s="1107"/>
      <c r="Y84" s="1107"/>
      <c r="Z84" s="1108"/>
      <c r="AA84" s="1106"/>
      <c r="AB84" s="1107"/>
      <c r="AC84" s="1107"/>
      <c r="AD84" s="1107"/>
      <c r="AE84" s="1107"/>
      <c r="AF84" s="1107"/>
      <c r="AG84" s="1107"/>
      <c r="AH84" s="1107"/>
      <c r="AI84" s="1107"/>
      <c r="AJ84" s="1107"/>
      <c r="AK84" s="1107"/>
      <c r="AL84" s="1107"/>
      <c r="AM84" s="1107"/>
      <c r="AN84" s="1107"/>
      <c r="AO84" s="1107"/>
      <c r="AP84" s="1107"/>
      <c r="AQ84" s="1107"/>
      <c r="AR84" s="1107"/>
      <c r="AS84" s="1107"/>
      <c r="AT84" s="1107"/>
      <c r="AU84" s="1107"/>
      <c r="AV84" s="1107"/>
      <c r="AW84" s="1108"/>
      <c r="AX84" s="1102"/>
      <c r="AY84" s="1103"/>
      <c r="AZ84" s="197"/>
    </row>
    <row r="85" spans="2:52" ht="27.95" customHeight="1" x14ac:dyDescent="0.15">
      <c r="B85" s="1142"/>
      <c r="C85" s="1143"/>
      <c r="D85" s="1143"/>
      <c r="E85" s="1143"/>
      <c r="F85" s="1143"/>
      <c r="G85" s="1143"/>
      <c r="H85" s="1143"/>
      <c r="I85" s="1144"/>
      <c r="J85" s="711"/>
      <c r="K85" s="1107"/>
      <c r="L85" s="1107"/>
      <c r="M85" s="1107"/>
      <c r="N85" s="1107"/>
      <c r="O85" s="1107"/>
      <c r="P85" s="1107"/>
      <c r="Q85" s="1107"/>
      <c r="R85" s="1108"/>
      <c r="S85" s="1106"/>
      <c r="T85" s="1107"/>
      <c r="U85" s="1107"/>
      <c r="V85" s="1107"/>
      <c r="W85" s="1107"/>
      <c r="X85" s="1107"/>
      <c r="Y85" s="1107"/>
      <c r="Z85" s="1108"/>
      <c r="AA85" s="1106"/>
      <c r="AB85" s="1107"/>
      <c r="AC85" s="1107"/>
      <c r="AD85" s="1107"/>
      <c r="AE85" s="1107"/>
      <c r="AF85" s="1107"/>
      <c r="AG85" s="1107"/>
      <c r="AH85" s="1107"/>
      <c r="AI85" s="1107"/>
      <c r="AJ85" s="1107"/>
      <c r="AK85" s="1107"/>
      <c r="AL85" s="1107"/>
      <c r="AM85" s="1107"/>
      <c r="AN85" s="1107"/>
      <c r="AO85" s="1107"/>
      <c r="AP85" s="1107"/>
      <c r="AQ85" s="1107"/>
      <c r="AR85" s="1107"/>
      <c r="AS85" s="1107"/>
      <c r="AT85" s="1107"/>
      <c r="AU85" s="1107"/>
      <c r="AV85" s="1107"/>
      <c r="AW85" s="1108"/>
      <c r="AX85" s="1102"/>
      <c r="AY85" s="1103"/>
      <c r="AZ85" s="12"/>
    </row>
    <row r="86" spans="2:52" ht="27.95" customHeight="1" x14ac:dyDescent="0.15">
      <c r="B86" s="1142"/>
      <c r="C86" s="1143"/>
      <c r="D86" s="1143"/>
      <c r="E86" s="1143"/>
      <c r="F86" s="1143"/>
      <c r="G86" s="1143"/>
      <c r="H86" s="1143"/>
      <c r="I86" s="1144"/>
      <c r="J86" s="711"/>
      <c r="K86" s="1106"/>
      <c r="L86" s="1107"/>
      <c r="M86" s="1107"/>
      <c r="N86" s="1107"/>
      <c r="O86" s="1107"/>
      <c r="P86" s="1107"/>
      <c r="Q86" s="1107"/>
      <c r="R86" s="1108"/>
      <c r="S86" s="1106"/>
      <c r="T86" s="1107"/>
      <c r="U86" s="1107"/>
      <c r="V86" s="1107"/>
      <c r="W86" s="1107"/>
      <c r="X86" s="1107"/>
      <c r="Y86" s="1107"/>
      <c r="Z86" s="1108"/>
      <c r="AA86" s="1106"/>
      <c r="AB86" s="1107"/>
      <c r="AC86" s="1107"/>
      <c r="AD86" s="1107"/>
      <c r="AE86" s="1107"/>
      <c r="AF86" s="1107"/>
      <c r="AG86" s="1107"/>
      <c r="AH86" s="1107"/>
      <c r="AI86" s="1107"/>
      <c r="AJ86" s="1107"/>
      <c r="AK86" s="1107"/>
      <c r="AL86" s="1107"/>
      <c r="AM86" s="1107"/>
      <c r="AN86" s="1107"/>
      <c r="AO86" s="1107"/>
      <c r="AP86" s="1107"/>
      <c r="AQ86" s="1107"/>
      <c r="AR86" s="1107"/>
      <c r="AS86" s="1107"/>
      <c r="AT86" s="1107"/>
      <c r="AU86" s="1107"/>
      <c r="AV86" s="1107"/>
      <c r="AW86" s="1108"/>
      <c r="AX86" s="1102"/>
      <c r="AY86" s="1103"/>
      <c r="AZ86" s="197"/>
    </row>
    <row r="87" spans="2:52" ht="27.95" customHeight="1" x14ac:dyDescent="0.15">
      <c r="B87" s="1142"/>
      <c r="C87" s="1143"/>
      <c r="D87" s="1143"/>
      <c r="E87" s="1143"/>
      <c r="F87" s="1143"/>
      <c r="G87" s="1143"/>
      <c r="H87" s="1143"/>
      <c r="I87" s="1144"/>
      <c r="J87" s="711"/>
      <c r="K87" s="1106"/>
      <c r="L87" s="1107"/>
      <c r="M87" s="1107"/>
      <c r="N87" s="1107"/>
      <c r="O87" s="1107"/>
      <c r="P87" s="1107"/>
      <c r="Q87" s="1107"/>
      <c r="R87" s="1108"/>
      <c r="S87" s="1106"/>
      <c r="T87" s="1107"/>
      <c r="U87" s="1107"/>
      <c r="V87" s="1107"/>
      <c r="W87" s="1107"/>
      <c r="X87" s="1107"/>
      <c r="Y87" s="1107"/>
      <c r="Z87" s="1108"/>
      <c r="AA87" s="1106"/>
      <c r="AB87" s="1107"/>
      <c r="AC87" s="1107"/>
      <c r="AD87" s="1107"/>
      <c r="AE87" s="1107"/>
      <c r="AF87" s="1107"/>
      <c r="AG87" s="1107"/>
      <c r="AH87" s="1107"/>
      <c r="AI87" s="1107"/>
      <c r="AJ87" s="1107"/>
      <c r="AK87" s="1107"/>
      <c r="AL87" s="1107"/>
      <c r="AM87" s="1107"/>
      <c r="AN87" s="1107"/>
      <c r="AO87" s="1107"/>
      <c r="AP87" s="1107"/>
      <c r="AQ87" s="1107"/>
      <c r="AR87" s="1107"/>
      <c r="AS87" s="1107"/>
      <c r="AT87" s="1107"/>
      <c r="AU87" s="1107"/>
      <c r="AV87" s="1107"/>
      <c r="AW87" s="1108"/>
      <c r="AX87" s="1102"/>
      <c r="AY87" s="1103"/>
      <c r="AZ87" s="197"/>
    </row>
    <row r="88" spans="2:52" ht="27.95" customHeight="1" x14ac:dyDescent="0.15">
      <c r="B88" s="1142"/>
      <c r="C88" s="1143"/>
      <c r="D88" s="1143"/>
      <c r="E88" s="1143"/>
      <c r="F88" s="1143"/>
      <c r="G88" s="1143"/>
      <c r="H88" s="1143"/>
      <c r="I88" s="1144"/>
      <c r="J88" s="711"/>
      <c r="K88" s="1106"/>
      <c r="L88" s="1107"/>
      <c r="M88" s="1107"/>
      <c r="N88" s="1107"/>
      <c r="O88" s="1107"/>
      <c r="P88" s="1107"/>
      <c r="Q88" s="1107"/>
      <c r="R88" s="1108"/>
      <c r="S88" s="1106"/>
      <c r="T88" s="1107"/>
      <c r="U88" s="1107"/>
      <c r="V88" s="1107"/>
      <c r="W88" s="1107"/>
      <c r="X88" s="1107"/>
      <c r="Y88" s="1107"/>
      <c r="Z88" s="1108"/>
      <c r="AA88" s="1106"/>
      <c r="AB88" s="1107"/>
      <c r="AC88" s="1107"/>
      <c r="AD88" s="1107"/>
      <c r="AE88" s="1107"/>
      <c r="AF88" s="1107"/>
      <c r="AG88" s="1107"/>
      <c r="AH88" s="1107"/>
      <c r="AI88" s="1107"/>
      <c r="AJ88" s="1107"/>
      <c r="AK88" s="1107"/>
      <c r="AL88" s="1107"/>
      <c r="AM88" s="1107"/>
      <c r="AN88" s="1107"/>
      <c r="AO88" s="1107"/>
      <c r="AP88" s="1107"/>
      <c r="AQ88" s="1107"/>
      <c r="AR88" s="1107"/>
      <c r="AS88" s="1107"/>
      <c r="AT88" s="1107"/>
      <c r="AU88" s="1107"/>
      <c r="AV88" s="1107"/>
      <c r="AW88" s="1108"/>
      <c r="AX88" s="1102"/>
      <c r="AY88" s="1103"/>
      <c r="AZ88" s="197"/>
    </row>
    <row r="89" spans="2:52" ht="27.95" customHeight="1" x14ac:dyDescent="0.15">
      <c r="B89" s="1142"/>
      <c r="C89" s="1143"/>
      <c r="D89" s="1143"/>
      <c r="E89" s="1143"/>
      <c r="F89" s="1143"/>
      <c r="G89" s="1143"/>
      <c r="H89" s="1143"/>
      <c r="I89" s="1144"/>
      <c r="J89" s="711"/>
      <c r="K89" s="1106"/>
      <c r="L89" s="1107"/>
      <c r="M89" s="1107"/>
      <c r="N89" s="1107"/>
      <c r="O89" s="1107"/>
      <c r="P89" s="1107"/>
      <c r="Q89" s="1107"/>
      <c r="R89" s="1108"/>
      <c r="S89" s="1106"/>
      <c r="T89" s="1107"/>
      <c r="U89" s="1107"/>
      <c r="V89" s="1107"/>
      <c r="W89" s="1107"/>
      <c r="X89" s="1107"/>
      <c r="Y89" s="1107"/>
      <c r="Z89" s="1108"/>
      <c r="AA89" s="1106"/>
      <c r="AB89" s="1107"/>
      <c r="AC89" s="1107"/>
      <c r="AD89" s="1107"/>
      <c r="AE89" s="1107"/>
      <c r="AF89" s="1107"/>
      <c r="AG89" s="1107"/>
      <c r="AH89" s="1107"/>
      <c r="AI89" s="1107"/>
      <c r="AJ89" s="1107"/>
      <c r="AK89" s="1107"/>
      <c r="AL89" s="1107"/>
      <c r="AM89" s="1107"/>
      <c r="AN89" s="1107"/>
      <c r="AO89" s="1107"/>
      <c r="AP89" s="1107"/>
      <c r="AQ89" s="1107"/>
      <c r="AR89" s="1107"/>
      <c r="AS89" s="1107"/>
      <c r="AT89" s="1107"/>
      <c r="AU89" s="1107"/>
      <c r="AV89" s="1107"/>
      <c r="AW89" s="1108"/>
      <c r="AX89" s="1102"/>
      <c r="AY89" s="1103"/>
      <c r="AZ89" s="197"/>
    </row>
    <row r="90" spans="2:52" ht="27.95" customHeight="1" x14ac:dyDescent="0.15">
      <c r="B90" s="1142"/>
      <c r="C90" s="1143"/>
      <c r="D90" s="1143"/>
      <c r="E90" s="1143"/>
      <c r="F90" s="1143"/>
      <c r="G90" s="1143"/>
      <c r="H90" s="1143"/>
      <c r="I90" s="1144"/>
      <c r="J90" s="711"/>
      <c r="K90" s="1106"/>
      <c r="L90" s="1107"/>
      <c r="M90" s="1107"/>
      <c r="N90" s="1107"/>
      <c r="O90" s="1107"/>
      <c r="P90" s="1107"/>
      <c r="Q90" s="1107"/>
      <c r="R90" s="1108"/>
      <c r="S90" s="1106"/>
      <c r="T90" s="1107"/>
      <c r="U90" s="1107"/>
      <c r="V90" s="1107"/>
      <c r="W90" s="1107"/>
      <c r="X90" s="1107"/>
      <c r="Y90" s="1107"/>
      <c r="Z90" s="1108"/>
      <c r="AA90" s="1106"/>
      <c r="AB90" s="1107"/>
      <c r="AC90" s="1107"/>
      <c r="AD90" s="1107"/>
      <c r="AE90" s="1107"/>
      <c r="AF90" s="1107"/>
      <c r="AG90" s="1107"/>
      <c r="AH90" s="1107"/>
      <c r="AI90" s="1107"/>
      <c r="AJ90" s="1107"/>
      <c r="AK90" s="1107"/>
      <c r="AL90" s="1107"/>
      <c r="AM90" s="1107"/>
      <c r="AN90" s="1107"/>
      <c r="AO90" s="1107"/>
      <c r="AP90" s="1107"/>
      <c r="AQ90" s="1107"/>
      <c r="AR90" s="1107"/>
      <c r="AS90" s="1107"/>
      <c r="AT90" s="1107"/>
      <c r="AU90" s="1107"/>
      <c r="AV90" s="1107"/>
      <c r="AW90" s="1108"/>
      <c r="AX90" s="1102"/>
      <c r="AY90" s="1103"/>
      <c r="AZ90" s="197"/>
    </row>
    <row r="91" spans="2:52" ht="27.95" customHeight="1" x14ac:dyDescent="0.15">
      <c r="B91" s="1142"/>
      <c r="C91" s="1143"/>
      <c r="D91" s="1143"/>
      <c r="E91" s="1143"/>
      <c r="F91" s="1143"/>
      <c r="G91" s="1143"/>
      <c r="H91" s="1143"/>
      <c r="I91" s="1144"/>
      <c r="J91" s="711"/>
      <c r="K91" s="1106"/>
      <c r="L91" s="1107"/>
      <c r="M91" s="1107"/>
      <c r="N91" s="1107"/>
      <c r="O91" s="1107"/>
      <c r="P91" s="1107"/>
      <c r="Q91" s="1107"/>
      <c r="R91" s="1108"/>
      <c r="S91" s="1106"/>
      <c r="T91" s="1107"/>
      <c r="U91" s="1107"/>
      <c r="V91" s="1107"/>
      <c r="W91" s="1107"/>
      <c r="X91" s="1107"/>
      <c r="Y91" s="1107"/>
      <c r="Z91" s="1108"/>
      <c r="AA91" s="1106"/>
      <c r="AB91" s="1107"/>
      <c r="AC91" s="1107"/>
      <c r="AD91" s="1107"/>
      <c r="AE91" s="1107"/>
      <c r="AF91" s="1107"/>
      <c r="AG91" s="1107"/>
      <c r="AH91" s="1107"/>
      <c r="AI91" s="1107"/>
      <c r="AJ91" s="1107"/>
      <c r="AK91" s="1107"/>
      <c r="AL91" s="1107"/>
      <c r="AM91" s="1107"/>
      <c r="AN91" s="1107"/>
      <c r="AO91" s="1107"/>
      <c r="AP91" s="1107"/>
      <c r="AQ91" s="1107"/>
      <c r="AR91" s="1107"/>
      <c r="AS91" s="1107"/>
      <c r="AT91" s="1107"/>
      <c r="AU91" s="1107"/>
      <c r="AV91" s="1107"/>
      <c r="AW91" s="1108"/>
      <c r="AX91" s="1102"/>
      <c r="AY91" s="1103"/>
      <c r="AZ91" s="197"/>
    </row>
    <row r="92" spans="2:52" ht="27.95" customHeight="1" x14ac:dyDescent="0.15">
      <c r="B92" s="1142"/>
      <c r="C92" s="1143"/>
      <c r="D92" s="1143"/>
      <c r="E92" s="1143"/>
      <c r="F92" s="1143"/>
      <c r="G92" s="1143"/>
      <c r="H92" s="1143"/>
      <c r="I92" s="1144"/>
      <c r="J92" s="711"/>
      <c r="K92" s="1106"/>
      <c r="L92" s="1107"/>
      <c r="M92" s="1107"/>
      <c r="N92" s="1107"/>
      <c r="O92" s="1107"/>
      <c r="P92" s="1107"/>
      <c r="Q92" s="1107"/>
      <c r="R92" s="1108"/>
      <c r="S92" s="1106"/>
      <c r="T92" s="1107"/>
      <c r="U92" s="1107"/>
      <c r="V92" s="1107"/>
      <c r="W92" s="1107"/>
      <c r="X92" s="1107"/>
      <c r="Y92" s="1107"/>
      <c r="Z92" s="1108"/>
      <c r="AA92" s="1106"/>
      <c r="AB92" s="1107"/>
      <c r="AC92" s="1107"/>
      <c r="AD92" s="1107"/>
      <c r="AE92" s="1107"/>
      <c r="AF92" s="1107"/>
      <c r="AG92" s="1107"/>
      <c r="AH92" s="1107"/>
      <c r="AI92" s="1107"/>
      <c r="AJ92" s="1107"/>
      <c r="AK92" s="1107"/>
      <c r="AL92" s="1107"/>
      <c r="AM92" s="1107"/>
      <c r="AN92" s="1107"/>
      <c r="AO92" s="1107"/>
      <c r="AP92" s="1107"/>
      <c r="AQ92" s="1107"/>
      <c r="AR92" s="1107"/>
      <c r="AS92" s="1107"/>
      <c r="AT92" s="1107"/>
      <c r="AU92" s="1107"/>
      <c r="AV92" s="1107"/>
      <c r="AW92" s="1108"/>
      <c r="AX92" s="1102"/>
      <c r="AY92" s="1103"/>
      <c r="AZ92" s="197"/>
    </row>
    <row r="93" spans="2:52" ht="27.95" customHeight="1" x14ac:dyDescent="0.15">
      <c r="B93" s="1142"/>
      <c r="C93" s="1143"/>
      <c r="D93" s="1143"/>
      <c r="E93" s="1143"/>
      <c r="F93" s="1143"/>
      <c r="G93" s="1143"/>
      <c r="H93" s="1143"/>
      <c r="I93" s="1144"/>
      <c r="J93" s="711"/>
      <c r="K93" s="1106"/>
      <c r="L93" s="1107"/>
      <c r="M93" s="1107"/>
      <c r="N93" s="1107"/>
      <c r="O93" s="1107"/>
      <c r="P93" s="1107"/>
      <c r="Q93" s="1107"/>
      <c r="R93" s="1108"/>
      <c r="S93" s="1106"/>
      <c r="T93" s="1107"/>
      <c r="U93" s="1107"/>
      <c r="V93" s="1107"/>
      <c r="W93" s="1107"/>
      <c r="X93" s="1107"/>
      <c r="Y93" s="1107"/>
      <c r="Z93" s="1108"/>
      <c r="AA93" s="1106"/>
      <c r="AB93" s="1107"/>
      <c r="AC93" s="1107"/>
      <c r="AD93" s="1107"/>
      <c r="AE93" s="1107"/>
      <c r="AF93" s="1107"/>
      <c r="AG93" s="1107"/>
      <c r="AH93" s="1107"/>
      <c r="AI93" s="1107"/>
      <c r="AJ93" s="1107"/>
      <c r="AK93" s="1107"/>
      <c r="AL93" s="1107"/>
      <c r="AM93" s="1107"/>
      <c r="AN93" s="1107"/>
      <c r="AO93" s="1107"/>
      <c r="AP93" s="1107"/>
      <c r="AQ93" s="1107"/>
      <c r="AR93" s="1107"/>
      <c r="AS93" s="1107"/>
      <c r="AT93" s="1107"/>
      <c r="AU93" s="1107"/>
      <c r="AV93" s="1107"/>
      <c r="AW93" s="1108"/>
      <c r="AX93" s="1102"/>
      <c r="AY93" s="1103"/>
      <c r="AZ93" s="197"/>
    </row>
    <row r="94" spans="2:52" ht="27.95" customHeight="1" x14ac:dyDescent="0.15">
      <c r="B94" s="1145"/>
      <c r="C94" s="1146"/>
      <c r="D94" s="1146"/>
      <c r="E94" s="1146"/>
      <c r="F94" s="1146"/>
      <c r="G94" s="1146"/>
      <c r="H94" s="1146"/>
      <c r="I94" s="1147"/>
      <c r="J94" s="712"/>
      <c r="K94" s="1109"/>
      <c r="L94" s="1110"/>
      <c r="M94" s="1110"/>
      <c r="N94" s="1110"/>
      <c r="O94" s="1110"/>
      <c r="P94" s="1110"/>
      <c r="Q94" s="1110"/>
      <c r="R94" s="1111"/>
      <c r="S94" s="1109"/>
      <c r="T94" s="1110"/>
      <c r="U94" s="1110"/>
      <c r="V94" s="1110"/>
      <c r="W94" s="1110"/>
      <c r="X94" s="1110"/>
      <c r="Y94" s="1110"/>
      <c r="Z94" s="1111"/>
      <c r="AA94" s="1109"/>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1"/>
      <c r="AX94" s="1115"/>
      <c r="AY94" s="1116"/>
      <c r="AZ94" s="197"/>
    </row>
    <row r="95" spans="2:52" ht="27.95" customHeight="1" x14ac:dyDescent="0.15">
      <c r="B95" s="1264" t="s">
        <v>53</v>
      </c>
      <c r="C95" s="1265"/>
      <c r="D95" s="1242"/>
      <c r="E95" s="1243"/>
      <c r="F95" s="1243"/>
      <c r="G95" s="1243"/>
      <c r="H95" s="1243"/>
      <c r="I95" s="1244"/>
      <c r="J95" s="713"/>
      <c r="K95" s="1112"/>
      <c r="L95" s="1113"/>
      <c r="M95" s="1113"/>
      <c r="N95" s="1113"/>
      <c r="O95" s="1113"/>
      <c r="P95" s="1113"/>
      <c r="Q95" s="1113"/>
      <c r="R95" s="1114"/>
      <c r="S95" s="1112"/>
      <c r="T95" s="1113"/>
      <c r="U95" s="1113"/>
      <c r="V95" s="1113"/>
      <c r="W95" s="1113"/>
      <c r="X95" s="1113"/>
      <c r="Y95" s="1113"/>
      <c r="Z95" s="1114"/>
      <c r="AA95" s="1112"/>
      <c r="AB95" s="1113"/>
      <c r="AC95" s="1113"/>
      <c r="AD95" s="1113"/>
      <c r="AE95" s="1113"/>
      <c r="AF95" s="1113"/>
      <c r="AG95" s="1113"/>
      <c r="AH95" s="1113"/>
      <c r="AI95" s="1113"/>
      <c r="AJ95" s="1113"/>
      <c r="AK95" s="1113"/>
      <c r="AL95" s="1113"/>
      <c r="AM95" s="1113"/>
      <c r="AN95" s="1113"/>
      <c r="AO95" s="1113"/>
      <c r="AP95" s="1113"/>
      <c r="AQ95" s="1113"/>
      <c r="AR95" s="1113"/>
      <c r="AS95" s="1113"/>
      <c r="AT95" s="1113"/>
      <c r="AU95" s="1113"/>
      <c r="AV95" s="1113"/>
      <c r="AW95" s="1114"/>
      <c r="AX95" s="1104"/>
      <c r="AY95" s="1105"/>
      <c r="AZ95" s="197"/>
    </row>
    <row r="96" spans="2:52" ht="27.95" customHeight="1" x14ac:dyDescent="0.15">
      <c r="B96" s="1266"/>
      <c r="C96" s="1267"/>
      <c r="D96" s="1245"/>
      <c r="E96" s="1246"/>
      <c r="F96" s="1246"/>
      <c r="G96" s="1246"/>
      <c r="H96" s="1246"/>
      <c r="I96" s="1247"/>
      <c r="J96" s="711"/>
      <c r="K96" s="1106"/>
      <c r="L96" s="1107"/>
      <c r="M96" s="1107"/>
      <c r="N96" s="1107"/>
      <c r="O96" s="1107"/>
      <c r="P96" s="1107"/>
      <c r="Q96" s="1107"/>
      <c r="R96" s="1108"/>
      <c r="S96" s="1106"/>
      <c r="T96" s="1107"/>
      <c r="U96" s="1107"/>
      <c r="V96" s="1107"/>
      <c r="W96" s="1107"/>
      <c r="X96" s="1107"/>
      <c r="Y96" s="1107"/>
      <c r="Z96" s="1108"/>
      <c r="AA96" s="1106"/>
      <c r="AB96" s="1107"/>
      <c r="AC96" s="1107"/>
      <c r="AD96" s="1107"/>
      <c r="AE96" s="1107"/>
      <c r="AF96" s="1107"/>
      <c r="AG96" s="1107"/>
      <c r="AH96" s="1107"/>
      <c r="AI96" s="1107"/>
      <c r="AJ96" s="1107"/>
      <c r="AK96" s="1107"/>
      <c r="AL96" s="1107"/>
      <c r="AM96" s="1107"/>
      <c r="AN96" s="1107"/>
      <c r="AO96" s="1107"/>
      <c r="AP96" s="1107"/>
      <c r="AQ96" s="1107"/>
      <c r="AR96" s="1107"/>
      <c r="AS96" s="1107"/>
      <c r="AT96" s="1107"/>
      <c r="AU96" s="1107"/>
      <c r="AV96" s="1107"/>
      <c r="AW96" s="1108"/>
      <c r="AX96" s="1102"/>
      <c r="AY96" s="1103"/>
      <c r="AZ96" s="197"/>
    </row>
    <row r="97" spans="2:52" ht="27.95" customHeight="1" x14ac:dyDescent="0.15">
      <c r="B97" s="1266"/>
      <c r="C97" s="1267"/>
      <c r="D97" s="1248"/>
      <c r="E97" s="1249"/>
      <c r="F97" s="1249"/>
      <c r="G97" s="1249"/>
      <c r="H97" s="1249"/>
      <c r="I97" s="1250"/>
      <c r="J97" s="712"/>
      <c r="K97" s="1109"/>
      <c r="L97" s="1110"/>
      <c r="M97" s="1110"/>
      <c r="N97" s="1110"/>
      <c r="O97" s="1110"/>
      <c r="P97" s="1110"/>
      <c r="Q97" s="1110"/>
      <c r="R97" s="1111"/>
      <c r="S97" s="1109"/>
      <c r="T97" s="1110"/>
      <c r="U97" s="1110"/>
      <c r="V97" s="1110"/>
      <c r="W97" s="1110"/>
      <c r="X97" s="1110"/>
      <c r="Y97" s="1110"/>
      <c r="Z97" s="1111"/>
      <c r="AA97" s="1109"/>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1"/>
      <c r="AX97" s="1115"/>
      <c r="AY97" s="1116"/>
      <c r="AZ97" s="197"/>
    </row>
    <row r="98" spans="2:52" ht="27.95" customHeight="1" x14ac:dyDescent="0.15">
      <c r="B98" s="1266"/>
      <c r="C98" s="1267"/>
      <c r="D98" s="1242"/>
      <c r="E98" s="1243"/>
      <c r="F98" s="1243"/>
      <c r="G98" s="1243"/>
      <c r="H98" s="1243"/>
      <c r="I98" s="1244"/>
      <c r="J98" s="713"/>
      <c r="K98" s="1112"/>
      <c r="L98" s="1113"/>
      <c r="M98" s="1113"/>
      <c r="N98" s="1113"/>
      <c r="O98" s="1113"/>
      <c r="P98" s="1113"/>
      <c r="Q98" s="1113"/>
      <c r="R98" s="1114"/>
      <c r="S98" s="1112"/>
      <c r="T98" s="1113"/>
      <c r="U98" s="1113"/>
      <c r="V98" s="1113"/>
      <c r="W98" s="1113"/>
      <c r="X98" s="1113"/>
      <c r="Y98" s="1113"/>
      <c r="Z98" s="1114"/>
      <c r="AA98" s="1112"/>
      <c r="AB98" s="1113"/>
      <c r="AC98" s="1113"/>
      <c r="AD98" s="1113"/>
      <c r="AE98" s="1113"/>
      <c r="AF98" s="1113"/>
      <c r="AG98" s="1113"/>
      <c r="AH98" s="1113"/>
      <c r="AI98" s="1113"/>
      <c r="AJ98" s="1113"/>
      <c r="AK98" s="1113"/>
      <c r="AL98" s="1113"/>
      <c r="AM98" s="1113"/>
      <c r="AN98" s="1113"/>
      <c r="AO98" s="1113"/>
      <c r="AP98" s="1113"/>
      <c r="AQ98" s="1113"/>
      <c r="AR98" s="1113"/>
      <c r="AS98" s="1113"/>
      <c r="AT98" s="1113"/>
      <c r="AU98" s="1113"/>
      <c r="AV98" s="1113"/>
      <c r="AW98" s="1114"/>
      <c r="AX98" s="1104"/>
      <c r="AY98" s="1105"/>
      <c r="AZ98" s="197"/>
    </row>
    <row r="99" spans="2:52" ht="27.95" customHeight="1" x14ac:dyDescent="0.15">
      <c r="B99" s="1266"/>
      <c r="C99" s="1267"/>
      <c r="D99" s="1245"/>
      <c r="E99" s="1246"/>
      <c r="F99" s="1246"/>
      <c r="G99" s="1246"/>
      <c r="H99" s="1246"/>
      <c r="I99" s="1247"/>
      <c r="J99" s="711"/>
      <c r="K99" s="1106"/>
      <c r="L99" s="1107"/>
      <c r="M99" s="1107"/>
      <c r="N99" s="1107"/>
      <c r="O99" s="1107"/>
      <c r="P99" s="1107"/>
      <c r="Q99" s="1107"/>
      <c r="R99" s="1108"/>
      <c r="S99" s="1106"/>
      <c r="T99" s="1107"/>
      <c r="U99" s="1107"/>
      <c r="V99" s="1107"/>
      <c r="W99" s="1107"/>
      <c r="X99" s="1107"/>
      <c r="Y99" s="1107"/>
      <c r="Z99" s="1108"/>
      <c r="AA99" s="1106"/>
      <c r="AB99" s="1107"/>
      <c r="AC99" s="1107"/>
      <c r="AD99" s="1107"/>
      <c r="AE99" s="1107"/>
      <c r="AF99" s="1107"/>
      <c r="AG99" s="1107"/>
      <c r="AH99" s="1107"/>
      <c r="AI99" s="1107"/>
      <c r="AJ99" s="1107"/>
      <c r="AK99" s="1107"/>
      <c r="AL99" s="1107"/>
      <c r="AM99" s="1107"/>
      <c r="AN99" s="1107"/>
      <c r="AO99" s="1107"/>
      <c r="AP99" s="1107"/>
      <c r="AQ99" s="1107"/>
      <c r="AR99" s="1107"/>
      <c r="AS99" s="1107"/>
      <c r="AT99" s="1107"/>
      <c r="AU99" s="1107"/>
      <c r="AV99" s="1107"/>
      <c r="AW99" s="1108"/>
      <c r="AX99" s="1102"/>
      <c r="AY99" s="1103"/>
      <c r="AZ99" s="197"/>
    </row>
    <row r="100" spans="2:52" ht="27.95" customHeight="1" x14ac:dyDescent="0.15">
      <c r="B100" s="1266"/>
      <c r="C100" s="1267"/>
      <c r="D100" s="1248"/>
      <c r="E100" s="1249"/>
      <c r="F100" s="1249"/>
      <c r="G100" s="1249"/>
      <c r="H100" s="1249"/>
      <c r="I100" s="1250"/>
      <c r="J100" s="712"/>
      <c r="K100" s="1109"/>
      <c r="L100" s="1110"/>
      <c r="M100" s="1110"/>
      <c r="N100" s="1110"/>
      <c r="O100" s="1110"/>
      <c r="P100" s="1110"/>
      <c r="Q100" s="1110"/>
      <c r="R100" s="1111"/>
      <c r="S100" s="1109"/>
      <c r="T100" s="1110"/>
      <c r="U100" s="1110"/>
      <c r="V100" s="1110"/>
      <c r="W100" s="1110"/>
      <c r="X100" s="1110"/>
      <c r="Y100" s="1110"/>
      <c r="Z100" s="1111"/>
      <c r="AA100" s="1109"/>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1"/>
      <c r="AX100" s="1115"/>
      <c r="AY100" s="1116"/>
      <c r="AZ100" s="197"/>
    </row>
    <row r="101" spans="2:52" ht="27.95" customHeight="1" x14ac:dyDescent="0.15">
      <c r="B101" s="1266"/>
      <c r="C101" s="1267"/>
      <c r="D101" s="1242"/>
      <c r="E101" s="1243"/>
      <c r="F101" s="1243"/>
      <c r="G101" s="1243"/>
      <c r="H101" s="1243"/>
      <c r="I101" s="1244"/>
      <c r="J101" s="713"/>
      <c r="K101" s="1112"/>
      <c r="L101" s="1113"/>
      <c r="M101" s="1113"/>
      <c r="N101" s="1113"/>
      <c r="O101" s="1113"/>
      <c r="P101" s="1113"/>
      <c r="Q101" s="1113"/>
      <c r="R101" s="1114"/>
      <c r="S101" s="1112"/>
      <c r="T101" s="1113"/>
      <c r="U101" s="1113"/>
      <c r="V101" s="1113"/>
      <c r="W101" s="1113"/>
      <c r="X101" s="1113"/>
      <c r="Y101" s="1113"/>
      <c r="Z101" s="1114"/>
      <c r="AA101" s="1112"/>
      <c r="AB101" s="1113"/>
      <c r="AC101" s="1113"/>
      <c r="AD101" s="1113"/>
      <c r="AE101" s="1113"/>
      <c r="AF101" s="1113"/>
      <c r="AG101" s="1113"/>
      <c r="AH101" s="1113"/>
      <c r="AI101" s="1113"/>
      <c r="AJ101" s="1113"/>
      <c r="AK101" s="1113"/>
      <c r="AL101" s="1113"/>
      <c r="AM101" s="1113"/>
      <c r="AN101" s="1113"/>
      <c r="AO101" s="1113"/>
      <c r="AP101" s="1113"/>
      <c r="AQ101" s="1113"/>
      <c r="AR101" s="1113"/>
      <c r="AS101" s="1113"/>
      <c r="AT101" s="1113"/>
      <c r="AU101" s="1113"/>
      <c r="AV101" s="1113"/>
      <c r="AW101" s="1114"/>
      <c r="AX101" s="1104"/>
      <c r="AY101" s="1105"/>
      <c r="AZ101" s="197"/>
    </row>
    <row r="102" spans="2:52" ht="27.95" customHeight="1" x14ac:dyDescent="0.15">
      <c r="B102" s="1266"/>
      <c r="C102" s="1267"/>
      <c r="D102" s="1245"/>
      <c r="E102" s="1246"/>
      <c r="F102" s="1246"/>
      <c r="G102" s="1246"/>
      <c r="H102" s="1246"/>
      <c r="I102" s="1247"/>
      <c r="J102" s="711"/>
      <c r="K102" s="1106"/>
      <c r="L102" s="1107"/>
      <c r="M102" s="1107"/>
      <c r="N102" s="1107"/>
      <c r="O102" s="1107"/>
      <c r="P102" s="1107"/>
      <c r="Q102" s="1107"/>
      <c r="R102" s="1108"/>
      <c r="S102" s="1106"/>
      <c r="T102" s="1107"/>
      <c r="U102" s="1107"/>
      <c r="V102" s="1107"/>
      <c r="W102" s="1107"/>
      <c r="X102" s="1107"/>
      <c r="Y102" s="1107"/>
      <c r="Z102" s="1108"/>
      <c r="AA102" s="1106"/>
      <c r="AB102" s="1107"/>
      <c r="AC102" s="1107"/>
      <c r="AD102" s="1107"/>
      <c r="AE102" s="1107"/>
      <c r="AF102" s="1107"/>
      <c r="AG102" s="1107"/>
      <c r="AH102" s="1107"/>
      <c r="AI102" s="1107"/>
      <c r="AJ102" s="1107"/>
      <c r="AK102" s="1107"/>
      <c r="AL102" s="1107"/>
      <c r="AM102" s="1107"/>
      <c r="AN102" s="1107"/>
      <c r="AO102" s="1107"/>
      <c r="AP102" s="1107"/>
      <c r="AQ102" s="1107"/>
      <c r="AR102" s="1107"/>
      <c r="AS102" s="1107"/>
      <c r="AT102" s="1107"/>
      <c r="AU102" s="1107"/>
      <c r="AV102" s="1107"/>
      <c r="AW102" s="1108"/>
      <c r="AX102" s="1102"/>
      <c r="AY102" s="1103"/>
      <c r="AZ102" s="197"/>
    </row>
    <row r="103" spans="2:52" ht="27.95" customHeight="1" x14ac:dyDescent="0.15">
      <c r="B103" s="1266"/>
      <c r="C103" s="1267"/>
      <c r="D103" s="1248"/>
      <c r="E103" s="1249"/>
      <c r="F103" s="1249"/>
      <c r="G103" s="1249"/>
      <c r="H103" s="1249"/>
      <c r="I103" s="1250"/>
      <c r="J103" s="712"/>
      <c r="K103" s="1109"/>
      <c r="L103" s="1110"/>
      <c r="M103" s="1110"/>
      <c r="N103" s="1110"/>
      <c r="O103" s="1110"/>
      <c r="P103" s="1110"/>
      <c r="Q103" s="1110"/>
      <c r="R103" s="1111"/>
      <c r="S103" s="1109"/>
      <c r="T103" s="1110"/>
      <c r="U103" s="1110"/>
      <c r="V103" s="1110"/>
      <c r="W103" s="1110"/>
      <c r="X103" s="1110"/>
      <c r="Y103" s="1110"/>
      <c r="Z103" s="1111"/>
      <c r="AA103" s="1109"/>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1"/>
      <c r="AX103" s="1115"/>
      <c r="AY103" s="1116"/>
      <c r="AZ103" s="197"/>
    </row>
    <row r="104" spans="2:52" ht="27.95" customHeight="1" x14ac:dyDescent="0.15">
      <c r="B104" s="1266"/>
      <c r="C104" s="1267"/>
      <c r="D104" s="1242"/>
      <c r="E104" s="1243"/>
      <c r="F104" s="1243"/>
      <c r="G104" s="1243"/>
      <c r="H104" s="1243"/>
      <c r="I104" s="1244"/>
      <c r="J104" s="713"/>
      <c r="K104" s="1112"/>
      <c r="L104" s="1113"/>
      <c r="M104" s="1113"/>
      <c r="N104" s="1113"/>
      <c r="O104" s="1113"/>
      <c r="P104" s="1113"/>
      <c r="Q104" s="1113"/>
      <c r="R104" s="1114"/>
      <c r="S104" s="1112"/>
      <c r="T104" s="1113"/>
      <c r="U104" s="1113"/>
      <c r="V104" s="1113"/>
      <c r="W104" s="1113"/>
      <c r="X104" s="1113"/>
      <c r="Y104" s="1113"/>
      <c r="Z104" s="1114"/>
      <c r="AA104" s="1112"/>
      <c r="AB104" s="1113"/>
      <c r="AC104" s="1113"/>
      <c r="AD104" s="1113"/>
      <c r="AE104" s="1113"/>
      <c r="AF104" s="1113"/>
      <c r="AG104" s="1113"/>
      <c r="AH104" s="1113"/>
      <c r="AI104" s="1113"/>
      <c r="AJ104" s="1113"/>
      <c r="AK104" s="1113"/>
      <c r="AL104" s="1113"/>
      <c r="AM104" s="1113"/>
      <c r="AN104" s="1113"/>
      <c r="AO104" s="1113"/>
      <c r="AP104" s="1113"/>
      <c r="AQ104" s="1113"/>
      <c r="AR104" s="1113"/>
      <c r="AS104" s="1113"/>
      <c r="AT104" s="1113"/>
      <c r="AU104" s="1113"/>
      <c r="AV104" s="1113"/>
      <c r="AW104" s="1114"/>
      <c r="AX104" s="1104"/>
      <c r="AY104" s="1105"/>
      <c r="AZ104" s="197"/>
    </row>
    <row r="105" spans="2:52" ht="27.95" customHeight="1" x14ac:dyDescent="0.15">
      <c r="B105" s="1266"/>
      <c r="C105" s="1267"/>
      <c r="D105" s="1245"/>
      <c r="E105" s="1246"/>
      <c r="F105" s="1246"/>
      <c r="G105" s="1246"/>
      <c r="H105" s="1246"/>
      <c r="I105" s="1247"/>
      <c r="J105" s="711"/>
      <c r="K105" s="1106"/>
      <c r="L105" s="1107"/>
      <c r="M105" s="1107"/>
      <c r="N105" s="1107"/>
      <c r="O105" s="1107"/>
      <c r="P105" s="1107"/>
      <c r="Q105" s="1107"/>
      <c r="R105" s="1108"/>
      <c r="S105" s="1106"/>
      <c r="T105" s="1107"/>
      <c r="U105" s="1107"/>
      <c r="V105" s="1107"/>
      <c r="W105" s="1107"/>
      <c r="X105" s="1107"/>
      <c r="Y105" s="1107"/>
      <c r="Z105" s="1108"/>
      <c r="AA105" s="1106"/>
      <c r="AB105" s="1107"/>
      <c r="AC105" s="1107"/>
      <c r="AD105" s="1107"/>
      <c r="AE105" s="1107"/>
      <c r="AF105" s="1107"/>
      <c r="AG105" s="1107"/>
      <c r="AH105" s="1107"/>
      <c r="AI105" s="1107"/>
      <c r="AJ105" s="1107"/>
      <c r="AK105" s="1107"/>
      <c r="AL105" s="1107"/>
      <c r="AM105" s="1107"/>
      <c r="AN105" s="1107"/>
      <c r="AO105" s="1107"/>
      <c r="AP105" s="1107"/>
      <c r="AQ105" s="1107"/>
      <c r="AR105" s="1107"/>
      <c r="AS105" s="1107"/>
      <c r="AT105" s="1107"/>
      <c r="AU105" s="1107"/>
      <c r="AV105" s="1107"/>
      <c r="AW105" s="1108"/>
      <c r="AX105" s="1102"/>
      <c r="AY105" s="1103"/>
      <c r="AZ105" s="197"/>
    </row>
    <row r="106" spans="2:52" ht="27.95" customHeight="1" x14ac:dyDescent="0.15">
      <c r="B106" s="1266"/>
      <c r="C106" s="1267"/>
      <c r="D106" s="1248"/>
      <c r="E106" s="1249"/>
      <c r="F106" s="1249"/>
      <c r="G106" s="1249"/>
      <c r="H106" s="1249"/>
      <c r="I106" s="1250"/>
      <c r="J106" s="712"/>
      <c r="K106" s="1109"/>
      <c r="L106" s="1110"/>
      <c r="M106" s="1110"/>
      <c r="N106" s="1110"/>
      <c r="O106" s="1110"/>
      <c r="P106" s="1110"/>
      <c r="Q106" s="1110"/>
      <c r="R106" s="1111"/>
      <c r="S106" s="1109"/>
      <c r="T106" s="1110"/>
      <c r="U106" s="1110"/>
      <c r="V106" s="1110"/>
      <c r="W106" s="1110"/>
      <c r="X106" s="1110"/>
      <c r="Y106" s="1110"/>
      <c r="Z106" s="1111"/>
      <c r="AA106" s="1109"/>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1"/>
      <c r="AX106" s="1115"/>
      <c r="AY106" s="1116"/>
      <c r="AZ106" s="197"/>
    </row>
    <row r="107" spans="2:52" ht="27.95" customHeight="1" x14ac:dyDescent="0.15">
      <c r="B107" s="1266"/>
      <c r="C107" s="1267"/>
      <c r="D107" s="1242"/>
      <c r="E107" s="1243"/>
      <c r="F107" s="1243"/>
      <c r="G107" s="1243"/>
      <c r="H107" s="1243"/>
      <c r="I107" s="1244"/>
      <c r="J107" s="710"/>
      <c r="K107" s="1112"/>
      <c r="L107" s="1113"/>
      <c r="M107" s="1113"/>
      <c r="N107" s="1113"/>
      <c r="O107" s="1113"/>
      <c r="P107" s="1113"/>
      <c r="Q107" s="1113"/>
      <c r="R107" s="1114"/>
      <c r="S107" s="1112"/>
      <c r="T107" s="1113"/>
      <c r="U107" s="1113"/>
      <c r="V107" s="1113"/>
      <c r="W107" s="1113"/>
      <c r="X107" s="1113"/>
      <c r="Y107" s="1113"/>
      <c r="Z107" s="1114"/>
      <c r="AA107" s="1112"/>
      <c r="AB107" s="1113"/>
      <c r="AC107" s="1113"/>
      <c r="AD107" s="1113"/>
      <c r="AE107" s="1113"/>
      <c r="AF107" s="1113"/>
      <c r="AG107" s="1113"/>
      <c r="AH107" s="1113"/>
      <c r="AI107" s="1113"/>
      <c r="AJ107" s="1113"/>
      <c r="AK107" s="1113"/>
      <c r="AL107" s="1113"/>
      <c r="AM107" s="1113"/>
      <c r="AN107" s="1113"/>
      <c r="AO107" s="1113"/>
      <c r="AP107" s="1113"/>
      <c r="AQ107" s="1113"/>
      <c r="AR107" s="1113"/>
      <c r="AS107" s="1113"/>
      <c r="AT107" s="1113"/>
      <c r="AU107" s="1113"/>
      <c r="AV107" s="1113"/>
      <c r="AW107" s="1114"/>
      <c r="AX107" s="1104"/>
      <c r="AY107" s="1105"/>
      <c r="AZ107" s="197"/>
    </row>
    <row r="108" spans="2:52" ht="27.95" customHeight="1" x14ac:dyDescent="0.15">
      <c r="B108" s="1266"/>
      <c r="C108" s="1267"/>
      <c r="D108" s="1245"/>
      <c r="E108" s="1246"/>
      <c r="F108" s="1246"/>
      <c r="G108" s="1246"/>
      <c r="H108" s="1246"/>
      <c r="I108" s="1247"/>
      <c r="J108" s="711"/>
      <c r="K108" s="1106"/>
      <c r="L108" s="1107"/>
      <c r="M108" s="1107"/>
      <c r="N108" s="1107"/>
      <c r="O108" s="1107"/>
      <c r="P108" s="1107"/>
      <c r="Q108" s="1107"/>
      <c r="R108" s="1108"/>
      <c r="S108" s="1106"/>
      <c r="T108" s="1107"/>
      <c r="U108" s="1107"/>
      <c r="V108" s="1107"/>
      <c r="W108" s="1107"/>
      <c r="X108" s="1107"/>
      <c r="Y108" s="1107"/>
      <c r="Z108" s="1108"/>
      <c r="AA108" s="1106"/>
      <c r="AB108" s="1107"/>
      <c r="AC108" s="1107"/>
      <c r="AD108" s="1107"/>
      <c r="AE108" s="1107"/>
      <c r="AF108" s="1107"/>
      <c r="AG108" s="1107"/>
      <c r="AH108" s="1107"/>
      <c r="AI108" s="1107"/>
      <c r="AJ108" s="1107"/>
      <c r="AK108" s="1107"/>
      <c r="AL108" s="1107"/>
      <c r="AM108" s="1107"/>
      <c r="AN108" s="1107"/>
      <c r="AO108" s="1107"/>
      <c r="AP108" s="1107"/>
      <c r="AQ108" s="1107"/>
      <c r="AR108" s="1107"/>
      <c r="AS108" s="1107"/>
      <c r="AT108" s="1107"/>
      <c r="AU108" s="1107"/>
      <c r="AV108" s="1107"/>
      <c r="AW108" s="1108"/>
      <c r="AX108" s="1102"/>
      <c r="AY108" s="1103"/>
      <c r="AZ108" s="197"/>
    </row>
    <row r="109" spans="2:52" ht="27.95" customHeight="1" x14ac:dyDescent="0.15">
      <c r="B109" s="1266"/>
      <c r="C109" s="1267"/>
      <c r="D109" s="1248"/>
      <c r="E109" s="1249"/>
      <c r="F109" s="1249"/>
      <c r="G109" s="1249"/>
      <c r="H109" s="1249"/>
      <c r="I109" s="1250"/>
      <c r="J109" s="712"/>
      <c r="K109" s="1109"/>
      <c r="L109" s="1110"/>
      <c r="M109" s="1110"/>
      <c r="N109" s="1110"/>
      <c r="O109" s="1110"/>
      <c r="P109" s="1110"/>
      <c r="Q109" s="1110"/>
      <c r="R109" s="1111"/>
      <c r="S109" s="1109"/>
      <c r="T109" s="1110"/>
      <c r="U109" s="1110"/>
      <c r="V109" s="1110"/>
      <c r="W109" s="1110"/>
      <c r="X109" s="1110"/>
      <c r="Y109" s="1110"/>
      <c r="Z109" s="1111"/>
      <c r="AA109" s="1109"/>
      <c r="AB109" s="1110"/>
      <c r="AC109" s="1110"/>
      <c r="AD109" s="1110"/>
      <c r="AE109" s="1110"/>
      <c r="AF109" s="1110"/>
      <c r="AG109" s="1110"/>
      <c r="AH109" s="1110"/>
      <c r="AI109" s="1110"/>
      <c r="AJ109" s="1110"/>
      <c r="AK109" s="1110"/>
      <c r="AL109" s="1110"/>
      <c r="AM109" s="1110"/>
      <c r="AN109" s="1110"/>
      <c r="AO109" s="1110"/>
      <c r="AP109" s="1110"/>
      <c r="AQ109" s="1110"/>
      <c r="AR109" s="1110"/>
      <c r="AS109" s="1110"/>
      <c r="AT109" s="1110"/>
      <c r="AU109" s="1110"/>
      <c r="AV109" s="1110"/>
      <c r="AW109" s="1111"/>
      <c r="AX109" s="1115"/>
      <c r="AY109" s="1116"/>
      <c r="AZ109" s="197"/>
    </row>
    <row r="110" spans="2:52" ht="27.95" customHeight="1" x14ac:dyDescent="0.15">
      <c r="B110" s="1266"/>
      <c r="C110" s="1267"/>
      <c r="D110" s="1242"/>
      <c r="E110" s="1243"/>
      <c r="F110" s="1243"/>
      <c r="G110" s="1243"/>
      <c r="H110" s="1243"/>
      <c r="I110" s="1244"/>
      <c r="J110" s="713"/>
      <c r="K110" s="1112"/>
      <c r="L110" s="1113"/>
      <c r="M110" s="1113"/>
      <c r="N110" s="1113"/>
      <c r="O110" s="1113"/>
      <c r="P110" s="1113"/>
      <c r="Q110" s="1113"/>
      <c r="R110" s="1114"/>
      <c r="S110" s="1112"/>
      <c r="T110" s="1113"/>
      <c r="U110" s="1113"/>
      <c r="V110" s="1113"/>
      <c r="W110" s="1113"/>
      <c r="X110" s="1113"/>
      <c r="Y110" s="1113"/>
      <c r="Z110" s="1114"/>
      <c r="AA110" s="1112"/>
      <c r="AB110" s="1113"/>
      <c r="AC110" s="1113"/>
      <c r="AD110" s="1113"/>
      <c r="AE110" s="1113"/>
      <c r="AF110" s="1113"/>
      <c r="AG110" s="1113"/>
      <c r="AH110" s="1113"/>
      <c r="AI110" s="1113"/>
      <c r="AJ110" s="1113"/>
      <c r="AK110" s="1113"/>
      <c r="AL110" s="1113"/>
      <c r="AM110" s="1113"/>
      <c r="AN110" s="1113"/>
      <c r="AO110" s="1113"/>
      <c r="AP110" s="1113"/>
      <c r="AQ110" s="1113"/>
      <c r="AR110" s="1113"/>
      <c r="AS110" s="1113"/>
      <c r="AT110" s="1113"/>
      <c r="AU110" s="1113"/>
      <c r="AV110" s="1113"/>
      <c r="AW110" s="1114"/>
      <c r="AX110" s="1104"/>
      <c r="AY110" s="1105"/>
      <c r="AZ110" s="197"/>
    </row>
    <row r="111" spans="2:52" ht="27.95" customHeight="1" x14ac:dyDescent="0.15">
      <c r="B111" s="1266"/>
      <c r="C111" s="1267"/>
      <c r="D111" s="1245"/>
      <c r="E111" s="1246"/>
      <c r="F111" s="1246"/>
      <c r="G111" s="1246"/>
      <c r="H111" s="1246"/>
      <c r="I111" s="1247"/>
      <c r="J111" s="713"/>
      <c r="K111" s="1106"/>
      <c r="L111" s="1107"/>
      <c r="M111" s="1107"/>
      <c r="N111" s="1107"/>
      <c r="O111" s="1107"/>
      <c r="P111" s="1107"/>
      <c r="Q111" s="1107"/>
      <c r="R111" s="1108"/>
      <c r="S111" s="1106"/>
      <c r="T111" s="1107"/>
      <c r="U111" s="1107"/>
      <c r="V111" s="1107"/>
      <c r="W111" s="1107"/>
      <c r="X111" s="1107"/>
      <c r="Y111" s="1107"/>
      <c r="Z111" s="1108"/>
      <c r="AA111" s="1106"/>
      <c r="AB111" s="1107"/>
      <c r="AC111" s="1107"/>
      <c r="AD111" s="1107"/>
      <c r="AE111" s="1107"/>
      <c r="AF111" s="1107"/>
      <c r="AG111" s="1107"/>
      <c r="AH111" s="1107"/>
      <c r="AI111" s="1107"/>
      <c r="AJ111" s="1107"/>
      <c r="AK111" s="1107"/>
      <c r="AL111" s="1107"/>
      <c r="AM111" s="1107"/>
      <c r="AN111" s="1107"/>
      <c r="AO111" s="1107"/>
      <c r="AP111" s="1107"/>
      <c r="AQ111" s="1107"/>
      <c r="AR111" s="1107"/>
      <c r="AS111" s="1107"/>
      <c r="AT111" s="1107"/>
      <c r="AU111" s="1107"/>
      <c r="AV111" s="1107"/>
      <c r="AW111" s="1108"/>
      <c r="AX111" s="1102"/>
      <c r="AY111" s="1103"/>
      <c r="AZ111" s="197"/>
    </row>
    <row r="112" spans="2:52" ht="27.95" customHeight="1" x14ac:dyDescent="0.15">
      <c r="B112" s="1268"/>
      <c r="C112" s="1269"/>
      <c r="D112" s="1248"/>
      <c r="E112" s="1249"/>
      <c r="F112" s="1249"/>
      <c r="G112" s="1249"/>
      <c r="H112" s="1249"/>
      <c r="I112" s="1250"/>
      <c r="J112" s="712"/>
      <c r="K112" s="1109"/>
      <c r="L112" s="1110"/>
      <c r="M112" s="1110"/>
      <c r="N112" s="1110"/>
      <c r="O112" s="1110"/>
      <c r="P112" s="1110"/>
      <c r="Q112" s="1110"/>
      <c r="R112" s="1111"/>
      <c r="S112" s="1109"/>
      <c r="T112" s="1110"/>
      <c r="U112" s="1110"/>
      <c r="V112" s="1110"/>
      <c r="W112" s="1110"/>
      <c r="X112" s="1110"/>
      <c r="Y112" s="1110"/>
      <c r="Z112" s="1111"/>
      <c r="AA112" s="1109"/>
      <c r="AB112" s="1110"/>
      <c r="AC112" s="1110"/>
      <c r="AD112" s="1110"/>
      <c r="AE112" s="1110"/>
      <c r="AF112" s="1110"/>
      <c r="AG112" s="1110"/>
      <c r="AH112" s="1110"/>
      <c r="AI112" s="1110"/>
      <c r="AJ112" s="1110"/>
      <c r="AK112" s="1110"/>
      <c r="AL112" s="1110"/>
      <c r="AM112" s="1110"/>
      <c r="AN112" s="1110"/>
      <c r="AO112" s="1110"/>
      <c r="AP112" s="1110"/>
      <c r="AQ112" s="1110"/>
      <c r="AR112" s="1110"/>
      <c r="AS112" s="1110"/>
      <c r="AT112" s="1110"/>
      <c r="AU112" s="1110"/>
      <c r="AV112" s="1110"/>
      <c r="AW112" s="1111"/>
      <c r="AX112" s="1115"/>
      <c r="AY112" s="1116"/>
      <c r="AZ112" s="197"/>
    </row>
    <row r="113" spans="2:52" ht="27.95" customHeight="1" x14ac:dyDescent="0.15">
      <c r="B113" s="1236" t="s">
        <v>54</v>
      </c>
      <c r="C113" s="1237"/>
      <c r="D113" s="1242"/>
      <c r="E113" s="1243"/>
      <c r="F113" s="1243"/>
      <c r="G113" s="1243"/>
      <c r="H113" s="1243"/>
      <c r="I113" s="1244"/>
      <c r="J113" s="714"/>
      <c r="K113" s="1112"/>
      <c r="L113" s="1113"/>
      <c r="M113" s="1113"/>
      <c r="N113" s="1113"/>
      <c r="O113" s="1113"/>
      <c r="P113" s="1113"/>
      <c r="Q113" s="1113"/>
      <c r="R113" s="1114"/>
      <c r="S113" s="1112"/>
      <c r="T113" s="1113"/>
      <c r="U113" s="1113"/>
      <c r="V113" s="1113"/>
      <c r="W113" s="1113"/>
      <c r="X113" s="1113"/>
      <c r="Y113" s="1113"/>
      <c r="Z113" s="1114"/>
      <c r="AA113" s="1112"/>
      <c r="AB113" s="1113"/>
      <c r="AC113" s="1113"/>
      <c r="AD113" s="1113"/>
      <c r="AE113" s="1113"/>
      <c r="AF113" s="1113"/>
      <c r="AG113" s="1113"/>
      <c r="AH113" s="1113"/>
      <c r="AI113" s="1113"/>
      <c r="AJ113" s="1113"/>
      <c r="AK113" s="1113"/>
      <c r="AL113" s="1113"/>
      <c r="AM113" s="1113"/>
      <c r="AN113" s="1113"/>
      <c r="AO113" s="1113"/>
      <c r="AP113" s="1113"/>
      <c r="AQ113" s="1113"/>
      <c r="AR113" s="1113"/>
      <c r="AS113" s="1113"/>
      <c r="AT113" s="1113"/>
      <c r="AU113" s="1113"/>
      <c r="AV113" s="1113"/>
      <c r="AW113" s="1114"/>
      <c r="AX113" s="1104"/>
      <c r="AY113" s="1105"/>
      <c r="AZ113" s="197"/>
    </row>
    <row r="114" spans="2:52" ht="27.95" customHeight="1" x14ac:dyDescent="0.15">
      <c r="B114" s="1238"/>
      <c r="C114" s="1239"/>
      <c r="D114" s="1245"/>
      <c r="E114" s="1246"/>
      <c r="F114" s="1246"/>
      <c r="G114" s="1246"/>
      <c r="H114" s="1246"/>
      <c r="I114" s="1247"/>
      <c r="J114" s="711"/>
      <c r="K114" s="1106"/>
      <c r="L114" s="1107"/>
      <c r="M114" s="1107"/>
      <c r="N114" s="1107"/>
      <c r="O114" s="1107"/>
      <c r="P114" s="1107"/>
      <c r="Q114" s="1107"/>
      <c r="R114" s="1108"/>
      <c r="S114" s="1106"/>
      <c r="T114" s="1107"/>
      <c r="U114" s="1107"/>
      <c r="V114" s="1107"/>
      <c r="W114" s="1107"/>
      <c r="X114" s="1107"/>
      <c r="Y114" s="1107"/>
      <c r="Z114" s="1108"/>
      <c r="AA114" s="1106"/>
      <c r="AB114" s="1107"/>
      <c r="AC114" s="1107"/>
      <c r="AD114" s="1107"/>
      <c r="AE114" s="1107"/>
      <c r="AF114" s="1107"/>
      <c r="AG114" s="1107"/>
      <c r="AH114" s="1107"/>
      <c r="AI114" s="1107"/>
      <c r="AJ114" s="1107"/>
      <c r="AK114" s="1107"/>
      <c r="AL114" s="1107"/>
      <c r="AM114" s="1107"/>
      <c r="AN114" s="1107"/>
      <c r="AO114" s="1107"/>
      <c r="AP114" s="1107"/>
      <c r="AQ114" s="1107"/>
      <c r="AR114" s="1107"/>
      <c r="AS114" s="1107"/>
      <c r="AT114" s="1107"/>
      <c r="AU114" s="1107"/>
      <c r="AV114" s="1107"/>
      <c r="AW114" s="1108"/>
      <c r="AX114" s="1102"/>
      <c r="AY114" s="1103"/>
      <c r="AZ114" s="197"/>
    </row>
    <row r="115" spans="2:52" ht="27.95" customHeight="1" x14ac:dyDescent="0.15">
      <c r="B115" s="1238"/>
      <c r="C115" s="1239"/>
      <c r="D115" s="1248"/>
      <c r="E115" s="1249"/>
      <c r="F115" s="1249"/>
      <c r="G115" s="1249"/>
      <c r="H115" s="1249"/>
      <c r="I115" s="1250"/>
      <c r="J115" s="715"/>
      <c r="K115" s="1109"/>
      <c r="L115" s="1110"/>
      <c r="M115" s="1110"/>
      <c r="N115" s="1110"/>
      <c r="O115" s="1110"/>
      <c r="P115" s="1110"/>
      <c r="Q115" s="1110"/>
      <c r="R115" s="1111"/>
      <c r="S115" s="1109"/>
      <c r="T115" s="1110"/>
      <c r="U115" s="1110"/>
      <c r="V115" s="1110"/>
      <c r="W115" s="1110"/>
      <c r="X115" s="1110"/>
      <c r="Y115" s="1110"/>
      <c r="Z115" s="1111"/>
      <c r="AA115" s="1109"/>
      <c r="AB115" s="1110"/>
      <c r="AC115" s="1110"/>
      <c r="AD115" s="1110"/>
      <c r="AE115" s="1110"/>
      <c r="AF115" s="1110"/>
      <c r="AG115" s="1110"/>
      <c r="AH115" s="1110"/>
      <c r="AI115" s="1110"/>
      <c r="AJ115" s="1110"/>
      <c r="AK115" s="1110"/>
      <c r="AL115" s="1110"/>
      <c r="AM115" s="1110"/>
      <c r="AN115" s="1110"/>
      <c r="AO115" s="1110"/>
      <c r="AP115" s="1110"/>
      <c r="AQ115" s="1110"/>
      <c r="AR115" s="1110"/>
      <c r="AS115" s="1110"/>
      <c r="AT115" s="1110"/>
      <c r="AU115" s="1110"/>
      <c r="AV115" s="1110"/>
      <c r="AW115" s="1111"/>
      <c r="AX115" s="1115"/>
      <c r="AY115" s="1116"/>
      <c r="AZ115" s="197"/>
    </row>
    <row r="116" spans="2:52" ht="27.95" customHeight="1" x14ac:dyDescent="0.15">
      <c r="B116" s="1238"/>
      <c r="C116" s="1239"/>
      <c r="D116" s="1242"/>
      <c r="E116" s="1243"/>
      <c r="F116" s="1243"/>
      <c r="G116" s="1243"/>
      <c r="H116" s="1243"/>
      <c r="I116" s="1244"/>
      <c r="J116" s="714"/>
      <c r="K116" s="1112"/>
      <c r="L116" s="1113"/>
      <c r="M116" s="1113"/>
      <c r="N116" s="1113"/>
      <c r="O116" s="1113"/>
      <c r="P116" s="1113"/>
      <c r="Q116" s="1113"/>
      <c r="R116" s="1114"/>
      <c r="S116" s="1112"/>
      <c r="T116" s="1113"/>
      <c r="U116" s="1113"/>
      <c r="V116" s="1113"/>
      <c r="W116" s="1113"/>
      <c r="X116" s="1113"/>
      <c r="Y116" s="1113"/>
      <c r="Z116" s="1114"/>
      <c r="AA116" s="1112"/>
      <c r="AB116" s="1113"/>
      <c r="AC116" s="1113"/>
      <c r="AD116" s="1113"/>
      <c r="AE116" s="1113"/>
      <c r="AF116" s="1113"/>
      <c r="AG116" s="1113"/>
      <c r="AH116" s="1113"/>
      <c r="AI116" s="1113"/>
      <c r="AJ116" s="1113"/>
      <c r="AK116" s="1113"/>
      <c r="AL116" s="1113"/>
      <c r="AM116" s="1113"/>
      <c r="AN116" s="1113"/>
      <c r="AO116" s="1113"/>
      <c r="AP116" s="1113"/>
      <c r="AQ116" s="1113"/>
      <c r="AR116" s="1113"/>
      <c r="AS116" s="1113"/>
      <c r="AT116" s="1113"/>
      <c r="AU116" s="1113"/>
      <c r="AV116" s="1113"/>
      <c r="AW116" s="1114"/>
      <c r="AX116" s="1104"/>
      <c r="AY116" s="1105"/>
      <c r="AZ116" s="197"/>
    </row>
    <row r="117" spans="2:52" ht="27.95" customHeight="1" x14ac:dyDescent="0.15">
      <c r="B117" s="1238"/>
      <c r="C117" s="1239"/>
      <c r="D117" s="1245"/>
      <c r="E117" s="1246"/>
      <c r="F117" s="1246"/>
      <c r="G117" s="1246"/>
      <c r="H117" s="1246"/>
      <c r="I117" s="1247"/>
      <c r="J117" s="711"/>
      <c r="K117" s="1106"/>
      <c r="L117" s="1107"/>
      <c r="M117" s="1107"/>
      <c r="N117" s="1107"/>
      <c r="O117" s="1107"/>
      <c r="P117" s="1107"/>
      <c r="Q117" s="1107"/>
      <c r="R117" s="1108"/>
      <c r="S117" s="1106"/>
      <c r="T117" s="1107"/>
      <c r="U117" s="1107"/>
      <c r="V117" s="1107"/>
      <c r="W117" s="1107"/>
      <c r="X117" s="1107"/>
      <c r="Y117" s="1107"/>
      <c r="Z117" s="1108"/>
      <c r="AA117" s="1106"/>
      <c r="AB117" s="1107"/>
      <c r="AC117" s="1107"/>
      <c r="AD117" s="1107"/>
      <c r="AE117" s="1107"/>
      <c r="AF117" s="1107"/>
      <c r="AG117" s="1107"/>
      <c r="AH117" s="1107"/>
      <c r="AI117" s="1107"/>
      <c r="AJ117" s="1107"/>
      <c r="AK117" s="1107"/>
      <c r="AL117" s="1107"/>
      <c r="AM117" s="1107"/>
      <c r="AN117" s="1107"/>
      <c r="AO117" s="1107"/>
      <c r="AP117" s="1107"/>
      <c r="AQ117" s="1107"/>
      <c r="AR117" s="1107"/>
      <c r="AS117" s="1107"/>
      <c r="AT117" s="1107"/>
      <c r="AU117" s="1107"/>
      <c r="AV117" s="1107"/>
      <c r="AW117" s="1108"/>
      <c r="AX117" s="1102"/>
      <c r="AY117" s="1103"/>
      <c r="AZ117" s="197"/>
    </row>
    <row r="118" spans="2:52" ht="27.95" customHeight="1" x14ac:dyDescent="0.15">
      <c r="B118" s="1238"/>
      <c r="C118" s="1239"/>
      <c r="D118" s="1248"/>
      <c r="E118" s="1249"/>
      <c r="F118" s="1249"/>
      <c r="G118" s="1249"/>
      <c r="H118" s="1249"/>
      <c r="I118" s="1250"/>
      <c r="J118" s="712"/>
      <c r="K118" s="1109"/>
      <c r="L118" s="1110"/>
      <c r="M118" s="1110"/>
      <c r="N118" s="1110"/>
      <c r="O118" s="1110"/>
      <c r="P118" s="1110"/>
      <c r="Q118" s="1110"/>
      <c r="R118" s="1111"/>
      <c r="S118" s="1109"/>
      <c r="T118" s="1110"/>
      <c r="U118" s="1110"/>
      <c r="V118" s="1110"/>
      <c r="W118" s="1110"/>
      <c r="X118" s="1110"/>
      <c r="Y118" s="1110"/>
      <c r="Z118" s="1111"/>
      <c r="AA118" s="1109"/>
      <c r="AB118" s="1110"/>
      <c r="AC118" s="1110"/>
      <c r="AD118" s="1110"/>
      <c r="AE118" s="1110"/>
      <c r="AF118" s="1110"/>
      <c r="AG118" s="1110"/>
      <c r="AH118" s="1110"/>
      <c r="AI118" s="1110"/>
      <c r="AJ118" s="1110"/>
      <c r="AK118" s="1110"/>
      <c r="AL118" s="1110"/>
      <c r="AM118" s="1110"/>
      <c r="AN118" s="1110"/>
      <c r="AO118" s="1110"/>
      <c r="AP118" s="1110"/>
      <c r="AQ118" s="1110"/>
      <c r="AR118" s="1110"/>
      <c r="AS118" s="1110"/>
      <c r="AT118" s="1110"/>
      <c r="AU118" s="1110"/>
      <c r="AV118" s="1110"/>
      <c r="AW118" s="1111"/>
      <c r="AX118" s="1115"/>
      <c r="AY118" s="1116"/>
      <c r="AZ118" s="197"/>
    </row>
    <row r="119" spans="2:52" ht="27.95" customHeight="1" x14ac:dyDescent="0.15">
      <c r="B119" s="1238"/>
      <c r="C119" s="1239"/>
      <c r="D119" s="1242"/>
      <c r="E119" s="1243"/>
      <c r="F119" s="1243"/>
      <c r="G119" s="1243"/>
      <c r="H119" s="1243"/>
      <c r="I119" s="1244"/>
      <c r="J119" s="716"/>
      <c r="K119" s="1112"/>
      <c r="L119" s="1113"/>
      <c r="M119" s="1113"/>
      <c r="N119" s="1113"/>
      <c r="O119" s="1113"/>
      <c r="P119" s="1113"/>
      <c r="Q119" s="1113"/>
      <c r="R119" s="1114"/>
      <c r="S119" s="1112"/>
      <c r="T119" s="1113"/>
      <c r="U119" s="1113"/>
      <c r="V119" s="1113"/>
      <c r="W119" s="1113"/>
      <c r="X119" s="1113"/>
      <c r="Y119" s="1113"/>
      <c r="Z119" s="1114"/>
      <c r="AA119" s="1112"/>
      <c r="AB119" s="1113"/>
      <c r="AC119" s="1113"/>
      <c r="AD119" s="1113"/>
      <c r="AE119" s="1113"/>
      <c r="AF119" s="1113"/>
      <c r="AG119" s="1113"/>
      <c r="AH119" s="1113"/>
      <c r="AI119" s="1113"/>
      <c r="AJ119" s="1113"/>
      <c r="AK119" s="1113"/>
      <c r="AL119" s="1113"/>
      <c r="AM119" s="1113"/>
      <c r="AN119" s="1113"/>
      <c r="AO119" s="1113"/>
      <c r="AP119" s="1113"/>
      <c r="AQ119" s="1113"/>
      <c r="AR119" s="1113"/>
      <c r="AS119" s="1113"/>
      <c r="AT119" s="1113"/>
      <c r="AU119" s="1113"/>
      <c r="AV119" s="1113"/>
      <c r="AW119" s="1114"/>
      <c r="AX119" s="1104"/>
      <c r="AY119" s="1105"/>
      <c r="AZ119" s="197"/>
    </row>
    <row r="120" spans="2:52" ht="27.95" customHeight="1" x14ac:dyDescent="0.15">
      <c r="B120" s="1238"/>
      <c r="C120" s="1239"/>
      <c r="D120" s="1245"/>
      <c r="E120" s="1246"/>
      <c r="F120" s="1246"/>
      <c r="G120" s="1246"/>
      <c r="H120" s="1246"/>
      <c r="I120" s="1247"/>
      <c r="J120" s="711"/>
      <c r="K120" s="1106"/>
      <c r="L120" s="1107"/>
      <c r="M120" s="1107"/>
      <c r="N120" s="1107"/>
      <c r="O120" s="1107"/>
      <c r="P120" s="1107"/>
      <c r="Q120" s="1107"/>
      <c r="R120" s="1108"/>
      <c r="S120" s="1106"/>
      <c r="T120" s="1107"/>
      <c r="U120" s="1107"/>
      <c r="V120" s="1107"/>
      <c r="W120" s="1107"/>
      <c r="X120" s="1107"/>
      <c r="Y120" s="1107"/>
      <c r="Z120" s="1108"/>
      <c r="AA120" s="1106"/>
      <c r="AB120" s="1107"/>
      <c r="AC120" s="1107"/>
      <c r="AD120" s="1107"/>
      <c r="AE120" s="1107"/>
      <c r="AF120" s="1107"/>
      <c r="AG120" s="1107"/>
      <c r="AH120" s="1107"/>
      <c r="AI120" s="1107"/>
      <c r="AJ120" s="1107"/>
      <c r="AK120" s="1107"/>
      <c r="AL120" s="1107"/>
      <c r="AM120" s="1107"/>
      <c r="AN120" s="1107"/>
      <c r="AO120" s="1107"/>
      <c r="AP120" s="1107"/>
      <c r="AQ120" s="1107"/>
      <c r="AR120" s="1107"/>
      <c r="AS120" s="1107"/>
      <c r="AT120" s="1107"/>
      <c r="AU120" s="1107"/>
      <c r="AV120" s="1107"/>
      <c r="AW120" s="1108"/>
      <c r="AX120" s="1102"/>
      <c r="AY120" s="1103"/>
      <c r="AZ120" s="197"/>
    </row>
    <row r="121" spans="2:52" ht="27.95" customHeight="1" x14ac:dyDescent="0.15">
      <c r="B121" s="1238"/>
      <c r="C121" s="1239"/>
      <c r="D121" s="1248"/>
      <c r="E121" s="1249"/>
      <c r="F121" s="1249"/>
      <c r="G121" s="1249"/>
      <c r="H121" s="1249"/>
      <c r="I121" s="1250"/>
      <c r="J121" s="715"/>
      <c r="K121" s="1109"/>
      <c r="L121" s="1110"/>
      <c r="M121" s="1110"/>
      <c r="N121" s="1110"/>
      <c r="O121" s="1110"/>
      <c r="P121" s="1110"/>
      <c r="Q121" s="1110"/>
      <c r="R121" s="1111"/>
      <c r="S121" s="1109"/>
      <c r="T121" s="1110"/>
      <c r="U121" s="1110"/>
      <c r="V121" s="1110"/>
      <c r="W121" s="1110"/>
      <c r="X121" s="1110"/>
      <c r="Y121" s="1110"/>
      <c r="Z121" s="1111"/>
      <c r="AA121" s="1109"/>
      <c r="AB121" s="1110"/>
      <c r="AC121" s="1110"/>
      <c r="AD121" s="1110"/>
      <c r="AE121" s="1110"/>
      <c r="AF121" s="1110"/>
      <c r="AG121" s="1110"/>
      <c r="AH121" s="1110"/>
      <c r="AI121" s="1110"/>
      <c r="AJ121" s="1110"/>
      <c r="AK121" s="1110"/>
      <c r="AL121" s="1110"/>
      <c r="AM121" s="1110"/>
      <c r="AN121" s="1110"/>
      <c r="AO121" s="1110"/>
      <c r="AP121" s="1110"/>
      <c r="AQ121" s="1110"/>
      <c r="AR121" s="1110"/>
      <c r="AS121" s="1110"/>
      <c r="AT121" s="1110"/>
      <c r="AU121" s="1110"/>
      <c r="AV121" s="1110"/>
      <c r="AW121" s="1111"/>
      <c r="AX121" s="1115"/>
      <c r="AY121" s="1116"/>
      <c r="AZ121" s="197"/>
    </row>
    <row r="122" spans="2:52" ht="27.95" customHeight="1" x14ac:dyDescent="0.15">
      <c r="B122" s="1238"/>
      <c r="C122" s="1239"/>
      <c r="D122" s="1251"/>
      <c r="E122" s="1252"/>
      <c r="F122" s="1252"/>
      <c r="G122" s="1252"/>
      <c r="H122" s="1252"/>
      <c r="I122" s="1253"/>
      <c r="J122" s="710"/>
      <c r="K122" s="1112"/>
      <c r="L122" s="1113"/>
      <c r="M122" s="1113"/>
      <c r="N122" s="1113"/>
      <c r="O122" s="1113"/>
      <c r="P122" s="1113"/>
      <c r="Q122" s="1113"/>
      <c r="R122" s="1114"/>
      <c r="S122" s="1112"/>
      <c r="T122" s="1113"/>
      <c r="U122" s="1113"/>
      <c r="V122" s="1113"/>
      <c r="W122" s="1113"/>
      <c r="X122" s="1113"/>
      <c r="Y122" s="1113"/>
      <c r="Z122" s="1114"/>
      <c r="AA122" s="1112"/>
      <c r="AB122" s="1113"/>
      <c r="AC122" s="1113"/>
      <c r="AD122" s="1113"/>
      <c r="AE122" s="1113"/>
      <c r="AF122" s="1113"/>
      <c r="AG122" s="1113"/>
      <c r="AH122" s="1113"/>
      <c r="AI122" s="1113"/>
      <c r="AJ122" s="1113"/>
      <c r="AK122" s="1113"/>
      <c r="AL122" s="1113"/>
      <c r="AM122" s="1113"/>
      <c r="AN122" s="1113"/>
      <c r="AO122" s="1113"/>
      <c r="AP122" s="1113"/>
      <c r="AQ122" s="1113"/>
      <c r="AR122" s="1113"/>
      <c r="AS122" s="1113"/>
      <c r="AT122" s="1113"/>
      <c r="AU122" s="1113"/>
      <c r="AV122" s="1113"/>
      <c r="AW122" s="1114"/>
      <c r="AX122" s="1104"/>
      <c r="AY122" s="1105"/>
      <c r="AZ122" s="197"/>
    </row>
    <row r="123" spans="2:52" ht="27.95" customHeight="1" x14ac:dyDescent="0.15">
      <c r="B123" s="1238"/>
      <c r="C123" s="1239"/>
      <c r="D123" s="1254"/>
      <c r="E123" s="1255"/>
      <c r="F123" s="1255"/>
      <c r="G123" s="1255"/>
      <c r="H123" s="1255"/>
      <c r="I123" s="1256"/>
      <c r="J123" s="717"/>
      <c r="K123" s="1109"/>
      <c r="L123" s="1110"/>
      <c r="M123" s="1110"/>
      <c r="N123" s="1110"/>
      <c r="O123" s="1110"/>
      <c r="P123" s="1110"/>
      <c r="Q123" s="1110"/>
      <c r="R123" s="1111"/>
      <c r="S123" s="1109"/>
      <c r="T123" s="1110"/>
      <c r="U123" s="1110"/>
      <c r="V123" s="1110"/>
      <c r="W123" s="1110"/>
      <c r="X123" s="1110"/>
      <c r="Y123" s="1110"/>
      <c r="Z123" s="1111"/>
      <c r="AA123" s="1109"/>
      <c r="AB123" s="1110"/>
      <c r="AC123" s="1110"/>
      <c r="AD123" s="1110"/>
      <c r="AE123" s="1110"/>
      <c r="AF123" s="1110"/>
      <c r="AG123" s="1110"/>
      <c r="AH123" s="1110"/>
      <c r="AI123" s="1110"/>
      <c r="AJ123" s="1110"/>
      <c r="AK123" s="1110"/>
      <c r="AL123" s="1110"/>
      <c r="AM123" s="1110"/>
      <c r="AN123" s="1110"/>
      <c r="AO123" s="1110"/>
      <c r="AP123" s="1110"/>
      <c r="AQ123" s="1110"/>
      <c r="AR123" s="1110"/>
      <c r="AS123" s="1110"/>
      <c r="AT123" s="1110"/>
      <c r="AU123" s="1110"/>
      <c r="AV123" s="1110"/>
      <c r="AW123" s="1111"/>
      <c r="AX123" s="1115"/>
      <c r="AY123" s="1116"/>
      <c r="AZ123" s="197"/>
    </row>
    <row r="124" spans="2:52" ht="27.95" customHeight="1" x14ac:dyDescent="0.15">
      <c r="B124" s="1238"/>
      <c r="C124" s="1239"/>
      <c r="D124" s="1242"/>
      <c r="E124" s="1243"/>
      <c r="F124" s="1243"/>
      <c r="G124" s="1243"/>
      <c r="H124" s="1243"/>
      <c r="I124" s="1244"/>
      <c r="J124" s="710"/>
      <c r="K124" s="1112"/>
      <c r="L124" s="1113"/>
      <c r="M124" s="1113"/>
      <c r="N124" s="1113"/>
      <c r="O124" s="1113"/>
      <c r="P124" s="1113"/>
      <c r="Q124" s="1113"/>
      <c r="R124" s="1114"/>
      <c r="S124" s="1112"/>
      <c r="T124" s="1113"/>
      <c r="U124" s="1113"/>
      <c r="V124" s="1113"/>
      <c r="W124" s="1113"/>
      <c r="X124" s="1113"/>
      <c r="Y124" s="1113"/>
      <c r="Z124" s="1114"/>
      <c r="AA124" s="1112"/>
      <c r="AB124" s="1113"/>
      <c r="AC124" s="1113"/>
      <c r="AD124" s="1113"/>
      <c r="AE124" s="1113"/>
      <c r="AF124" s="1113"/>
      <c r="AG124" s="1113"/>
      <c r="AH124" s="1113"/>
      <c r="AI124" s="1113"/>
      <c r="AJ124" s="1113"/>
      <c r="AK124" s="1113"/>
      <c r="AL124" s="1113"/>
      <c r="AM124" s="1113"/>
      <c r="AN124" s="1113"/>
      <c r="AO124" s="1113"/>
      <c r="AP124" s="1113"/>
      <c r="AQ124" s="1113"/>
      <c r="AR124" s="1113"/>
      <c r="AS124" s="1113"/>
      <c r="AT124" s="1113"/>
      <c r="AU124" s="1113"/>
      <c r="AV124" s="1113"/>
      <c r="AW124" s="1114"/>
      <c r="AX124" s="1104"/>
      <c r="AY124" s="1105"/>
      <c r="AZ124" s="197"/>
    </row>
    <row r="125" spans="2:52" ht="27.95" customHeight="1" x14ac:dyDescent="0.15">
      <c r="B125" s="1238"/>
      <c r="C125" s="1239"/>
      <c r="D125" s="1245"/>
      <c r="E125" s="1246"/>
      <c r="F125" s="1246"/>
      <c r="G125" s="1246"/>
      <c r="H125" s="1246"/>
      <c r="I125" s="1247"/>
      <c r="J125" s="715"/>
      <c r="K125" s="1106"/>
      <c r="L125" s="1107"/>
      <c r="M125" s="1107"/>
      <c r="N125" s="1107"/>
      <c r="O125" s="1107"/>
      <c r="P125" s="1107"/>
      <c r="Q125" s="1107"/>
      <c r="R125" s="1108"/>
      <c r="S125" s="1106"/>
      <c r="T125" s="1107"/>
      <c r="U125" s="1107"/>
      <c r="V125" s="1107"/>
      <c r="W125" s="1107"/>
      <c r="X125" s="1107"/>
      <c r="Y125" s="1107"/>
      <c r="Z125" s="1108"/>
      <c r="AA125" s="1106"/>
      <c r="AB125" s="1107"/>
      <c r="AC125" s="1107"/>
      <c r="AD125" s="1107"/>
      <c r="AE125" s="1107"/>
      <c r="AF125" s="1107"/>
      <c r="AG125" s="1107"/>
      <c r="AH125" s="1107"/>
      <c r="AI125" s="1107"/>
      <c r="AJ125" s="1107"/>
      <c r="AK125" s="1107"/>
      <c r="AL125" s="1107"/>
      <c r="AM125" s="1107"/>
      <c r="AN125" s="1107"/>
      <c r="AO125" s="1107"/>
      <c r="AP125" s="1107"/>
      <c r="AQ125" s="1107"/>
      <c r="AR125" s="1107"/>
      <c r="AS125" s="1107"/>
      <c r="AT125" s="1107"/>
      <c r="AU125" s="1107"/>
      <c r="AV125" s="1107"/>
      <c r="AW125" s="1108"/>
      <c r="AX125" s="1102"/>
      <c r="AY125" s="1103"/>
      <c r="AZ125" s="197"/>
    </row>
    <row r="126" spans="2:52" ht="27.95" customHeight="1" x14ac:dyDescent="0.15">
      <c r="B126" s="1240"/>
      <c r="C126" s="1241"/>
      <c r="D126" s="1248"/>
      <c r="E126" s="1249"/>
      <c r="F126" s="1249"/>
      <c r="G126" s="1249"/>
      <c r="H126" s="1249"/>
      <c r="I126" s="1250"/>
      <c r="J126" s="712"/>
      <c r="K126" s="1109"/>
      <c r="L126" s="1110"/>
      <c r="M126" s="1110"/>
      <c r="N126" s="1110"/>
      <c r="O126" s="1110"/>
      <c r="P126" s="1110"/>
      <c r="Q126" s="1110"/>
      <c r="R126" s="1111"/>
      <c r="S126" s="1109"/>
      <c r="T126" s="1110"/>
      <c r="U126" s="1110"/>
      <c r="V126" s="1110"/>
      <c r="W126" s="1110"/>
      <c r="X126" s="1110"/>
      <c r="Y126" s="1110"/>
      <c r="Z126" s="1111"/>
      <c r="AA126" s="1109"/>
      <c r="AB126" s="1110"/>
      <c r="AC126" s="1110"/>
      <c r="AD126" s="1110"/>
      <c r="AE126" s="1110"/>
      <c r="AF126" s="1110"/>
      <c r="AG126" s="1110"/>
      <c r="AH126" s="1110"/>
      <c r="AI126" s="1110"/>
      <c r="AJ126" s="1110"/>
      <c r="AK126" s="1110"/>
      <c r="AL126" s="1110"/>
      <c r="AM126" s="1110"/>
      <c r="AN126" s="1110"/>
      <c r="AO126" s="1110"/>
      <c r="AP126" s="1110"/>
      <c r="AQ126" s="1110"/>
      <c r="AR126" s="1110"/>
      <c r="AS126" s="1110"/>
      <c r="AT126" s="1110"/>
      <c r="AU126" s="1110"/>
      <c r="AV126" s="1110"/>
      <c r="AW126" s="1111"/>
      <c r="AX126" s="1115"/>
      <c r="AY126" s="1116"/>
      <c r="AZ126" s="197"/>
    </row>
    <row r="127" spans="2:52" ht="24.95" customHeight="1" x14ac:dyDescent="0.15">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3"/>
      <c r="AK127" s="197"/>
      <c r="AL127" s="197"/>
      <c r="AM127" s="197"/>
      <c r="AN127" s="197"/>
      <c r="AO127" s="197"/>
      <c r="AP127" s="197"/>
      <c r="AQ127" s="197"/>
      <c r="AR127" s="197"/>
      <c r="AS127" s="197"/>
      <c r="AT127" s="197"/>
      <c r="AU127" s="197"/>
      <c r="AV127" s="197"/>
      <c r="AW127" s="197"/>
      <c r="AX127" s="197"/>
      <c r="AY127" s="197"/>
      <c r="AZ127" s="197"/>
    </row>
    <row r="128" spans="2:52" ht="23.1" customHeight="1" x14ac:dyDescent="0.15">
      <c r="AJ128" s="1"/>
    </row>
    <row r="129" spans="2:54" ht="23.1" customHeight="1" x14ac:dyDescent="0.15">
      <c r="AJ129" s="1"/>
    </row>
    <row r="130" spans="2:54" ht="23.1" customHeight="1" x14ac:dyDescent="0.15">
      <c r="AJ130" s="1"/>
    </row>
    <row r="131" spans="2:54" ht="23.1" customHeight="1" x14ac:dyDescent="0.15">
      <c r="AJ131" s="1"/>
    </row>
    <row r="132" spans="2:54" ht="23.1" customHeight="1" x14ac:dyDescent="0.15">
      <c r="AJ132" s="1"/>
    </row>
    <row r="133" spans="2:54" ht="23.1" customHeight="1" x14ac:dyDescent="0.1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2:54" ht="18" customHeight="1" x14ac:dyDescent="0.2">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row>
    <row r="135" spans="2:54" ht="18" customHeight="1" x14ac:dyDescent="0.15"/>
    <row r="136" spans="2:54" ht="18" customHeight="1" x14ac:dyDescent="0.15"/>
    <row r="137" spans="2:54" ht="18" customHeight="1" x14ac:dyDescent="0.15"/>
    <row r="138" spans="2:54" ht="18" customHeight="1" x14ac:dyDescent="0.15"/>
    <row r="139" spans="2:54" ht="18" customHeight="1" x14ac:dyDescent="0.15"/>
  </sheetData>
  <sheetProtection password="AA88" sheet="1" objects="1" scenarios="1" selectLockedCells="1"/>
  <mergeCells count="488">
    <mergeCell ref="T78:AA78"/>
    <mergeCell ref="T79:AA79"/>
    <mergeCell ref="AJ76:AQ76"/>
    <mergeCell ref="AR76:AY76"/>
    <mergeCell ref="AR77:AY77"/>
    <mergeCell ref="AR78:AY78"/>
    <mergeCell ref="AR79:AY79"/>
    <mergeCell ref="AR80:AY80"/>
    <mergeCell ref="AB76:AI76"/>
    <mergeCell ref="AB77:AI77"/>
    <mergeCell ref="AB78:AI78"/>
    <mergeCell ref="AB79:AI79"/>
    <mergeCell ref="AB80:AI80"/>
    <mergeCell ref="AJ77:AQ77"/>
    <mergeCell ref="AJ78:AQ78"/>
    <mergeCell ref="AJ79:AQ79"/>
    <mergeCell ref="AJ80:AQ80"/>
    <mergeCell ref="T80:AA80"/>
    <mergeCell ref="AJ75:AQ75"/>
    <mergeCell ref="K77:S77"/>
    <mergeCell ref="K78:S78"/>
    <mergeCell ref="K79:S79"/>
    <mergeCell ref="K80:S80"/>
    <mergeCell ref="T66:AA68"/>
    <mergeCell ref="T69:AA69"/>
    <mergeCell ref="T70:AA70"/>
    <mergeCell ref="T71:AA71"/>
    <mergeCell ref="T72:AA72"/>
    <mergeCell ref="T73:AA73"/>
    <mergeCell ref="T74:AA74"/>
    <mergeCell ref="T75:AA75"/>
    <mergeCell ref="T76:AA76"/>
    <mergeCell ref="T77:AA77"/>
    <mergeCell ref="K66:S68"/>
    <mergeCell ref="K69:S69"/>
    <mergeCell ref="K70:S70"/>
    <mergeCell ref="K71:S71"/>
    <mergeCell ref="K72:S72"/>
    <mergeCell ref="K73:S73"/>
    <mergeCell ref="K74:S74"/>
    <mergeCell ref="K75:S75"/>
    <mergeCell ref="K76:S76"/>
    <mergeCell ref="B80:J80"/>
    <mergeCell ref="AB74:AI74"/>
    <mergeCell ref="AB75:AI75"/>
    <mergeCell ref="AR74:AY74"/>
    <mergeCell ref="AR75:AY75"/>
    <mergeCell ref="AB66:AI68"/>
    <mergeCell ref="AB69:AI69"/>
    <mergeCell ref="AB70:AI70"/>
    <mergeCell ref="AB71:AI71"/>
    <mergeCell ref="AB72:AI72"/>
    <mergeCell ref="AB73:AI73"/>
    <mergeCell ref="AR66:AY68"/>
    <mergeCell ref="AR69:AY69"/>
    <mergeCell ref="AR70:AY70"/>
    <mergeCell ref="AR71:AY71"/>
    <mergeCell ref="AR72:AY72"/>
    <mergeCell ref="AR73:AY73"/>
    <mergeCell ref="AJ66:AQ68"/>
    <mergeCell ref="AJ69:AQ69"/>
    <mergeCell ref="AJ70:AQ70"/>
    <mergeCell ref="AJ71:AQ71"/>
    <mergeCell ref="AJ72:AQ72"/>
    <mergeCell ref="AJ73:AQ73"/>
    <mergeCell ref="AJ74:AQ74"/>
    <mergeCell ref="W39:AF39"/>
    <mergeCell ref="AG39:AP39"/>
    <mergeCell ref="AQ39:AY39"/>
    <mergeCell ref="W41:AF41"/>
    <mergeCell ref="AG41:AP41"/>
    <mergeCell ref="AQ41:AY41"/>
    <mergeCell ref="W40:AF40"/>
    <mergeCell ref="AG40:AP40"/>
    <mergeCell ref="AQ40:AY40"/>
    <mergeCell ref="AX109:AY109"/>
    <mergeCell ref="W42:AF42"/>
    <mergeCell ref="AG42:AP42"/>
    <mergeCell ref="AQ42:AY42"/>
    <mergeCell ref="AR55:AY55"/>
    <mergeCell ref="AW43:AX43"/>
    <mergeCell ref="AW44:AX44"/>
    <mergeCell ref="AA107:AW107"/>
    <mergeCell ref="AX107:AY107"/>
    <mergeCell ref="AX87:AY87"/>
    <mergeCell ref="AX101:AY101"/>
    <mergeCell ref="AA87:AW87"/>
    <mergeCell ref="AH54:AQ54"/>
    <mergeCell ref="B58:AY61"/>
    <mergeCell ref="J51:M51"/>
    <mergeCell ref="J52:M52"/>
    <mergeCell ref="B72:J72"/>
    <mergeCell ref="B73:J73"/>
    <mergeCell ref="B74:J74"/>
    <mergeCell ref="B75:J75"/>
    <mergeCell ref="B76:J76"/>
    <mergeCell ref="B77:J77"/>
    <mergeCell ref="B78:J78"/>
    <mergeCell ref="B79:J79"/>
    <mergeCell ref="W33:AF33"/>
    <mergeCell ref="AG33:AP33"/>
    <mergeCell ref="AQ33:AY33"/>
    <mergeCell ref="B28:V29"/>
    <mergeCell ref="W28:AY28"/>
    <mergeCell ref="W30:AF30"/>
    <mergeCell ref="AG30:AP30"/>
    <mergeCell ref="B42:V42"/>
    <mergeCell ref="AX91:AY91"/>
    <mergeCell ref="B30:G34"/>
    <mergeCell ref="B35:G39"/>
    <mergeCell ref="H36:V36"/>
    <mergeCell ref="W36:AF36"/>
    <mergeCell ref="AG36:AP36"/>
    <mergeCell ref="AQ36:AY36"/>
    <mergeCell ref="H37:V37"/>
    <mergeCell ref="W37:AF37"/>
    <mergeCell ref="AG37:AP37"/>
    <mergeCell ref="AQ37:AY37"/>
    <mergeCell ref="H38:V38"/>
    <mergeCell ref="W38:AF38"/>
    <mergeCell ref="AG38:AP38"/>
    <mergeCell ref="AQ38:AY38"/>
    <mergeCell ref="H39:V39"/>
    <mergeCell ref="W35:AF35"/>
    <mergeCell ref="AG35:AP35"/>
    <mergeCell ref="AQ34:AY34"/>
    <mergeCell ref="H35:V35"/>
    <mergeCell ref="AN20:AT20"/>
    <mergeCell ref="AU20:AY20"/>
    <mergeCell ref="AL25:AN25"/>
    <mergeCell ref="AF26:AO26"/>
    <mergeCell ref="AU26:AW26"/>
    <mergeCell ref="AQ30:AY30"/>
    <mergeCell ref="W31:AF31"/>
    <mergeCell ref="AG31:AP31"/>
    <mergeCell ref="AQ31:AY31"/>
    <mergeCell ref="W29:AF29"/>
    <mergeCell ref="AG29:AP29"/>
    <mergeCell ref="AQ29:AY29"/>
    <mergeCell ref="N21:R21"/>
    <mergeCell ref="AN21:AS21"/>
    <mergeCell ref="H30:O31"/>
    <mergeCell ref="P30:V30"/>
    <mergeCell ref="P31:V31"/>
    <mergeCell ref="H32:V32"/>
    <mergeCell ref="W32:AF32"/>
    <mergeCell ref="AQ32:AY32"/>
    <mergeCell ref="B69:J69"/>
    <mergeCell ref="B70:J70"/>
    <mergeCell ref="B71:J71"/>
    <mergeCell ref="B66:J68"/>
    <mergeCell ref="AS22:AY22"/>
    <mergeCell ref="AF25:AK25"/>
    <mergeCell ref="N22:O22"/>
    <mergeCell ref="AH52:AQ52"/>
    <mergeCell ref="AR48:AY48"/>
    <mergeCell ref="AR49:AY49"/>
    <mergeCell ref="AR50:AY50"/>
    <mergeCell ref="AH50:AQ50"/>
    <mergeCell ref="AH48:AQ48"/>
    <mergeCell ref="AH47:AQ47"/>
    <mergeCell ref="J50:M50"/>
    <mergeCell ref="N49:W49"/>
    <mergeCell ref="B47:M47"/>
    <mergeCell ref="B48:M48"/>
    <mergeCell ref="AR51:AY51"/>
    <mergeCell ref="AR52:AY52"/>
    <mergeCell ref="AR53:AY53"/>
    <mergeCell ref="P40:V40"/>
    <mergeCell ref="P41:V41"/>
    <mergeCell ref="I24:M26"/>
    <mergeCell ref="AK18:AN18"/>
    <mergeCell ref="AO16:AQ16"/>
    <mergeCell ref="B43:AP43"/>
    <mergeCell ref="B44:AP44"/>
    <mergeCell ref="B45:AP45"/>
    <mergeCell ref="AQ43:AV43"/>
    <mergeCell ref="AQ44:AV44"/>
    <mergeCell ref="AQ45:AY45"/>
    <mergeCell ref="N24:S26"/>
    <mergeCell ref="AA24:AE26"/>
    <mergeCell ref="H33:V33"/>
    <mergeCell ref="H34:V34"/>
    <mergeCell ref="AP24:AT25"/>
    <mergeCell ref="AG32:AP32"/>
    <mergeCell ref="AX24:AY25"/>
    <mergeCell ref="B22:M23"/>
    <mergeCell ref="N23:O23"/>
    <mergeCell ref="P23:S23"/>
    <mergeCell ref="B40:O41"/>
    <mergeCell ref="AJ16:AJ18"/>
    <mergeCell ref="AK16:AN16"/>
    <mergeCell ref="AK17:AN17"/>
    <mergeCell ref="W34:AF34"/>
    <mergeCell ref="AG34:AP34"/>
    <mergeCell ref="X5:AD5"/>
    <mergeCell ref="I5:W5"/>
    <mergeCell ref="B15:H15"/>
    <mergeCell ref="N16:S16"/>
    <mergeCell ref="I15:Z15"/>
    <mergeCell ref="AA15:AF15"/>
    <mergeCell ref="B17:H18"/>
    <mergeCell ref="I16:M16"/>
    <mergeCell ref="I17:M17"/>
    <mergeCell ref="I18:M18"/>
    <mergeCell ref="N17:P17"/>
    <mergeCell ref="N18:P18"/>
    <mergeCell ref="Q17:R17"/>
    <mergeCell ref="Q18:R18"/>
    <mergeCell ref="T17:V17"/>
    <mergeCell ref="T18:V18"/>
    <mergeCell ref="I11:Z12"/>
    <mergeCell ref="AA11:AD12"/>
    <mergeCell ref="AE11:AY12"/>
    <mergeCell ref="AE5:AG5"/>
    <mergeCell ref="AI5:AJ5"/>
    <mergeCell ref="AL5:AM5"/>
    <mergeCell ref="J14:K14"/>
    <mergeCell ref="I6:AO7"/>
    <mergeCell ref="AX124:AY124"/>
    <mergeCell ref="AX125:AY125"/>
    <mergeCell ref="K126:R126"/>
    <mergeCell ref="S126:Z126"/>
    <mergeCell ref="AA126:AW126"/>
    <mergeCell ref="AX126:AY126"/>
    <mergeCell ref="AO17:AQ17"/>
    <mergeCell ref="AO18:AQ18"/>
    <mergeCell ref="AG20:AM20"/>
    <mergeCell ref="AS16:AU18"/>
    <mergeCell ref="AA16:AF18"/>
    <mergeCell ref="AG16:AI18"/>
    <mergeCell ref="AR56:AY56"/>
    <mergeCell ref="AR54:AY54"/>
    <mergeCell ref="N54:W54"/>
    <mergeCell ref="X54:AG54"/>
    <mergeCell ref="AV16:AX18"/>
    <mergeCell ref="AY16:AY18"/>
    <mergeCell ref="P22:V22"/>
    <mergeCell ref="W22:X22"/>
    <mergeCell ref="AU24:AW25"/>
    <mergeCell ref="AF24:AK24"/>
    <mergeCell ref="T23:AY23"/>
    <mergeCell ref="Y22:AE22"/>
    <mergeCell ref="AX122:AY122"/>
    <mergeCell ref="K123:R123"/>
    <mergeCell ref="S123:Z123"/>
    <mergeCell ref="AA21:AM21"/>
    <mergeCell ref="M14:O14"/>
    <mergeCell ref="T16:Y16"/>
    <mergeCell ref="B21:M21"/>
    <mergeCell ref="B95:C112"/>
    <mergeCell ref="D95:I97"/>
    <mergeCell ref="K96:R96"/>
    <mergeCell ref="S96:Z96"/>
    <mergeCell ref="AA96:AW96"/>
    <mergeCell ref="D101:I103"/>
    <mergeCell ref="K101:R101"/>
    <mergeCell ref="S101:Z101"/>
    <mergeCell ref="AA101:AW101"/>
    <mergeCell ref="K102:R102"/>
    <mergeCell ref="S102:Z102"/>
    <mergeCell ref="AA102:AW102"/>
    <mergeCell ref="K103:R103"/>
    <mergeCell ref="AG15:AY15"/>
    <mergeCell ref="AF22:AG22"/>
    <mergeCell ref="AH22:AP22"/>
    <mergeCell ref="AQ22:AR22"/>
    <mergeCell ref="D104:I106"/>
    <mergeCell ref="K104:R104"/>
    <mergeCell ref="S104:Z104"/>
    <mergeCell ref="S105:Z105"/>
    <mergeCell ref="AA105:AW105"/>
    <mergeCell ref="D98:I100"/>
    <mergeCell ref="K98:R98"/>
    <mergeCell ref="S98:Z98"/>
    <mergeCell ref="AA98:AW98"/>
    <mergeCell ref="K99:R99"/>
    <mergeCell ref="D110:I112"/>
    <mergeCell ref="AX112:AY112"/>
    <mergeCell ref="D107:I109"/>
    <mergeCell ref="AA123:AW123"/>
    <mergeCell ref="AX123:AY123"/>
    <mergeCell ref="S118:Z118"/>
    <mergeCell ref="AA118:AW118"/>
    <mergeCell ref="AX118:AY118"/>
    <mergeCell ref="AA104:AW104"/>
    <mergeCell ref="AX104:AY104"/>
    <mergeCell ref="K105:R105"/>
    <mergeCell ref="D119:I121"/>
    <mergeCell ref="K119:R119"/>
    <mergeCell ref="S119:Z119"/>
    <mergeCell ref="AA119:AW119"/>
    <mergeCell ref="AX119:AY119"/>
    <mergeCell ref="K120:R120"/>
    <mergeCell ref="S120:Z120"/>
    <mergeCell ref="AA120:AW120"/>
    <mergeCell ref="AX120:AY120"/>
    <mergeCell ref="K121:R121"/>
    <mergeCell ref="S121:Z121"/>
    <mergeCell ref="AA121:AW121"/>
    <mergeCell ref="AX121:AY121"/>
    <mergeCell ref="B113:C126"/>
    <mergeCell ref="D113:I115"/>
    <mergeCell ref="K113:R113"/>
    <mergeCell ref="S113:Z113"/>
    <mergeCell ref="AA113:AW113"/>
    <mergeCell ref="D116:I118"/>
    <mergeCell ref="K116:R116"/>
    <mergeCell ref="S116:Z116"/>
    <mergeCell ref="AA116:AW116"/>
    <mergeCell ref="AA125:AW125"/>
    <mergeCell ref="D122:I123"/>
    <mergeCell ref="K122:R122"/>
    <mergeCell ref="S122:Z122"/>
    <mergeCell ref="AA122:AW122"/>
    <mergeCell ref="D124:I126"/>
    <mergeCell ref="K124:R124"/>
    <mergeCell ref="S124:Z124"/>
    <mergeCell ref="AA124:AW124"/>
    <mergeCell ref="S115:Z115"/>
    <mergeCell ref="AX86:AY86"/>
    <mergeCell ref="K94:R94"/>
    <mergeCell ref="S94:Z94"/>
    <mergeCell ref="AA94:AW94"/>
    <mergeCell ref="AX94:AY94"/>
    <mergeCell ref="K88:R88"/>
    <mergeCell ref="AA115:AW115"/>
    <mergeCell ref="AX115:AY115"/>
    <mergeCell ref="K112:R112"/>
    <mergeCell ref="K108:R108"/>
    <mergeCell ref="AA108:AW108"/>
    <mergeCell ref="K111:R111"/>
    <mergeCell ref="S111:Z111"/>
    <mergeCell ref="AX102:AY102"/>
    <mergeCell ref="AA103:AW103"/>
    <mergeCell ref="AX98:AY98"/>
    <mergeCell ref="S99:Z99"/>
    <mergeCell ref="AA99:AW99"/>
    <mergeCell ref="AX99:AY99"/>
    <mergeCell ref="K100:R100"/>
    <mergeCell ref="S100:Z100"/>
    <mergeCell ref="AA100:AW100"/>
    <mergeCell ref="AX100:AY100"/>
    <mergeCell ref="S107:Z107"/>
    <mergeCell ref="AX83:AY83"/>
    <mergeCell ref="K84:R84"/>
    <mergeCell ref="S84:Z84"/>
    <mergeCell ref="AA84:AW84"/>
    <mergeCell ref="AX84:AY84"/>
    <mergeCell ref="K85:R85"/>
    <mergeCell ref="S85:Z85"/>
    <mergeCell ref="AA85:AW85"/>
    <mergeCell ref="AX85:AY85"/>
    <mergeCell ref="AX82:AY82"/>
    <mergeCell ref="AQ35:AY35"/>
    <mergeCell ref="N47:W47"/>
    <mergeCell ref="X47:AG47"/>
    <mergeCell ref="AR47:AY47"/>
    <mergeCell ref="B63:AZ63"/>
    <mergeCell ref="N55:W55"/>
    <mergeCell ref="X55:AG55"/>
    <mergeCell ref="AH55:AQ55"/>
    <mergeCell ref="N56:W56"/>
    <mergeCell ref="X56:AG56"/>
    <mergeCell ref="AH56:AQ56"/>
    <mergeCell ref="N48:W48"/>
    <mergeCell ref="X49:AG49"/>
    <mergeCell ref="AH49:AQ49"/>
    <mergeCell ref="N52:W52"/>
    <mergeCell ref="X52:AG52"/>
    <mergeCell ref="N50:W50"/>
    <mergeCell ref="X50:AG50"/>
    <mergeCell ref="X53:AG53"/>
    <mergeCell ref="X48:AG48"/>
    <mergeCell ref="N53:W53"/>
    <mergeCell ref="J53:M53"/>
    <mergeCell ref="J49:M49"/>
    <mergeCell ref="B3:AY3"/>
    <mergeCell ref="B55:M55"/>
    <mergeCell ref="B56:M56"/>
    <mergeCell ref="B24:H26"/>
    <mergeCell ref="Y24:Z26"/>
    <mergeCell ref="T24:X26"/>
    <mergeCell ref="B5:H5"/>
    <mergeCell ref="B6:H7"/>
    <mergeCell ref="B8:H9"/>
    <mergeCell ref="I8:AY9"/>
    <mergeCell ref="B4:AI4"/>
    <mergeCell ref="B14:H14"/>
    <mergeCell ref="W17:Y17"/>
    <mergeCell ref="W18:Y18"/>
    <mergeCell ref="P14:AY14"/>
    <mergeCell ref="B16:H16"/>
    <mergeCell ref="B20:M20"/>
    <mergeCell ref="T20:Z20"/>
    <mergeCell ref="AA20:AF20"/>
    <mergeCell ref="AX26:AY26"/>
    <mergeCell ref="N20:S20"/>
    <mergeCell ref="AL24:AN24"/>
    <mergeCell ref="AP26:AT26"/>
    <mergeCell ref="B11:H12"/>
    <mergeCell ref="K89:R89"/>
    <mergeCell ref="K90:R90"/>
    <mergeCell ref="K91:R91"/>
    <mergeCell ref="AH53:AQ53"/>
    <mergeCell ref="B49:I51"/>
    <mergeCell ref="N51:W51"/>
    <mergeCell ref="X51:AG51"/>
    <mergeCell ref="B52:I54"/>
    <mergeCell ref="J54:M54"/>
    <mergeCell ref="AH51:AQ51"/>
    <mergeCell ref="B82:I82"/>
    <mergeCell ref="K82:R82"/>
    <mergeCell ref="S82:Z82"/>
    <mergeCell ref="AA82:AW82"/>
    <mergeCell ref="B83:I94"/>
    <mergeCell ref="K83:R83"/>
    <mergeCell ref="S83:Z83"/>
    <mergeCell ref="AA83:AW83"/>
    <mergeCell ref="K86:R86"/>
    <mergeCell ref="S86:Z86"/>
    <mergeCell ref="K87:R87"/>
    <mergeCell ref="S87:Z87"/>
    <mergeCell ref="AA86:AW86"/>
    <mergeCell ref="AA88:AW88"/>
    <mergeCell ref="AX103:AY103"/>
    <mergeCell ref="AX105:AY105"/>
    <mergeCell ref="AX106:AY106"/>
    <mergeCell ref="AA95:AW95"/>
    <mergeCell ref="AX95:AY95"/>
    <mergeCell ref="AX96:AY96"/>
    <mergeCell ref="AA97:AW97"/>
    <mergeCell ref="AX97:AY97"/>
    <mergeCell ref="AX108:AY108"/>
    <mergeCell ref="AX88:AY88"/>
    <mergeCell ref="AX89:AY89"/>
    <mergeCell ref="AX90:AY90"/>
    <mergeCell ref="S88:Z88"/>
    <mergeCell ref="S89:Z89"/>
    <mergeCell ref="S90:Z90"/>
    <mergeCell ref="S91:Z91"/>
    <mergeCell ref="S92:Z92"/>
    <mergeCell ref="S93:Z93"/>
    <mergeCell ref="AA89:AW89"/>
    <mergeCell ref="AA90:AW90"/>
    <mergeCell ref="AA91:AW91"/>
    <mergeCell ref="AA92:AW92"/>
    <mergeCell ref="AA93:AW93"/>
    <mergeCell ref="AX92:AY92"/>
    <mergeCell ref="AX93:AY93"/>
    <mergeCell ref="S109:Z109"/>
    <mergeCell ref="S110:Z110"/>
    <mergeCell ref="S125:Z125"/>
    <mergeCell ref="S95:Z95"/>
    <mergeCell ref="S97:Z97"/>
    <mergeCell ref="S103:Z103"/>
    <mergeCell ref="AA111:AW111"/>
    <mergeCell ref="AA112:AW112"/>
    <mergeCell ref="S106:Z106"/>
    <mergeCell ref="AA106:AW106"/>
    <mergeCell ref="S108:Z108"/>
    <mergeCell ref="S112:Z112"/>
    <mergeCell ref="AA109:AW109"/>
    <mergeCell ref="AA110:AW110"/>
    <mergeCell ref="AP6:AY7"/>
    <mergeCell ref="AX111:AY111"/>
    <mergeCell ref="AX110:AY110"/>
    <mergeCell ref="K92:R92"/>
    <mergeCell ref="K93:R93"/>
    <mergeCell ref="K109:R109"/>
    <mergeCell ref="K110:R110"/>
    <mergeCell ref="K125:R125"/>
    <mergeCell ref="K95:R95"/>
    <mergeCell ref="K97:R97"/>
    <mergeCell ref="K117:R117"/>
    <mergeCell ref="K118:R118"/>
    <mergeCell ref="K114:R114"/>
    <mergeCell ref="K115:R115"/>
    <mergeCell ref="K107:R107"/>
    <mergeCell ref="K106:R106"/>
    <mergeCell ref="AX116:AY116"/>
    <mergeCell ref="S117:Z117"/>
    <mergeCell ref="AA117:AW117"/>
    <mergeCell ref="AX117:AY117"/>
    <mergeCell ref="AX113:AY113"/>
    <mergeCell ref="S114:Z114"/>
    <mergeCell ref="AA114:AW114"/>
    <mergeCell ref="AX114:AY114"/>
  </mergeCells>
  <phoneticPr fontId="7"/>
  <conditionalFormatting sqref="I5:W5">
    <cfRule type="expression" dxfId="264" priority="26">
      <formula>$I$5=""</formula>
    </cfRule>
  </conditionalFormatting>
  <conditionalFormatting sqref="N22:AY23">
    <cfRule type="expression" dxfId="263" priority="25">
      <formula>$I$16&lt;&gt;8</formula>
    </cfRule>
  </conditionalFormatting>
  <conditionalFormatting sqref="AE5:AG5">
    <cfRule type="expression" dxfId="262" priority="24">
      <formula>$AE$5=""</formula>
    </cfRule>
  </conditionalFormatting>
  <conditionalFormatting sqref="AI5:AJ5">
    <cfRule type="expression" dxfId="261" priority="23">
      <formula>$AI$5=""</formula>
    </cfRule>
  </conditionalFormatting>
  <conditionalFormatting sqref="AL5:AM5">
    <cfRule type="expression" dxfId="260" priority="22">
      <formula>$AL$5=""</formula>
    </cfRule>
  </conditionalFormatting>
  <conditionalFormatting sqref="J14:K14">
    <cfRule type="expression" dxfId="259" priority="21">
      <formula>$J$14=""</formula>
    </cfRule>
  </conditionalFormatting>
  <conditionalFormatting sqref="M14:O14">
    <cfRule type="expression" dxfId="258" priority="20">
      <formula>$M$14=""</formula>
    </cfRule>
  </conditionalFormatting>
  <conditionalFormatting sqref="I15:Z15">
    <cfRule type="expression" dxfId="257" priority="19">
      <formula>$I$15=""</formula>
    </cfRule>
  </conditionalFormatting>
  <conditionalFormatting sqref="AG15:AY15">
    <cfRule type="expression" dxfId="256" priority="18">
      <formula>$AG$15=""</formula>
    </cfRule>
  </conditionalFormatting>
  <conditionalFormatting sqref="I16:M16">
    <cfRule type="expression" dxfId="255" priority="17">
      <formula>$I$16=""</formula>
    </cfRule>
  </conditionalFormatting>
  <conditionalFormatting sqref="T16:Y16">
    <cfRule type="expression" dxfId="254" priority="16">
      <formula>$T$16=""</formula>
    </cfRule>
  </conditionalFormatting>
  <conditionalFormatting sqref="Q17:R17">
    <cfRule type="expression" dxfId="253" priority="15">
      <formula>$Q$17=""</formula>
    </cfRule>
  </conditionalFormatting>
  <conditionalFormatting sqref="Q18:R18">
    <cfRule type="expression" dxfId="252" priority="14">
      <formula>$Q$18=""</formula>
    </cfRule>
  </conditionalFormatting>
  <conditionalFormatting sqref="W17:Y17">
    <cfRule type="expression" dxfId="251" priority="13">
      <formula>$W$17=""</formula>
    </cfRule>
  </conditionalFormatting>
  <conditionalFormatting sqref="W18:Y18">
    <cfRule type="expression" dxfId="250" priority="12">
      <formula>$W$18=""</formula>
    </cfRule>
  </conditionalFormatting>
  <conditionalFormatting sqref="T20:Z20">
    <cfRule type="expression" dxfId="249" priority="11">
      <formula>$T$20=""</formula>
    </cfRule>
  </conditionalFormatting>
  <conditionalFormatting sqref="AG20:AM20">
    <cfRule type="expression" dxfId="248" priority="10">
      <formula>$AG$20=""</formula>
    </cfRule>
  </conditionalFormatting>
  <conditionalFormatting sqref="AU20:AY20">
    <cfRule type="expression" dxfId="247" priority="9">
      <formula>$AU$20=""</formula>
    </cfRule>
  </conditionalFormatting>
  <conditionalFormatting sqref="N21:R21">
    <cfRule type="expression" dxfId="246" priority="8">
      <formula>$N$21=""</formula>
    </cfRule>
  </conditionalFormatting>
  <conditionalFormatting sqref="AN21:AS21">
    <cfRule type="expression" dxfId="245" priority="7">
      <formula>$AN$21=""</formula>
    </cfRule>
  </conditionalFormatting>
  <conditionalFormatting sqref="I24:M26">
    <cfRule type="expression" dxfId="244" priority="6">
      <formula>$I$24=""</formula>
    </cfRule>
  </conditionalFormatting>
  <conditionalFormatting sqref="AL24:AN24">
    <cfRule type="expression" dxfId="243" priority="5">
      <formula>$AL$24=""</formula>
    </cfRule>
  </conditionalFormatting>
  <conditionalFormatting sqref="AQ45:AY45">
    <cfRule type="expression" dxfId="242" priority="4">
      <formula>$AQ$45=""</formula>
    </cfRule>
  </conditionalFormatting>
  <conditionalFormatting sqref="I8:AY9 I6 AP6">
    <cfRule type="containsBlanks" dxfId="241" priority="3">
      <formula>LEN(TRIM(I6))=0</formula>
    </cfRule>
  </conditionalFormatting>
  <conditionalFormatting sqref="T24:Z26 AL24:AO24 AL25:AO25 AU24:AY25 AU26:AY26">
    <cfRule type="expression" dxfId="240" priority="2">
      <formula>$I$24="なし"</formula>
    </cfRule>
  </conditionalFormatting>
  <conditionalFormatting sqref="P14:AY14">
    <cfRule type="containsBlanks" dxfId="239" priority="1">
      <formula>LEN(TRIM(P14))=0</formula>
    </cfRule>
  </conditionalFormatting>
  <dataValidations count="13">
    <dataValidation type="list" allowBlank="1" showInputMessage="1" showErrorMessage="1" sqref="I5:W5">
      <formula1>"単年度事業,２年度事業,３年度事業"</formula1>
    </dataValidation>
    <dataValidation type="list" allowBlank="1" showInputMessage="1" showErrorMessage="1" sqref="I16:M16">
      <formula1>"1,2,3,4,5,6,7,8"</formula1>
    </dataValidation>
    <dataValidation imeMode="disabled" allowBlank="1" showInputMessage="1" showErrorMessage="1" sqref="AV16:AX18 AO16:AQ18 T16:Y16 Q17:R18 W17:Y18 AG16:AI18 AI5:AJ5 AL5:AM5 T20:Z20 N21:R21 AG20:AM20 AU20:AY20 AN21:AS21 AU24:AW26 AL24:AN24 AQ43:AV44 AE5:AG5 W30:AY42 J116"/>
    <dataValidation imeMode="hiragana" allowBlank="1" showInputMessage="1" showErrorMessage="1" sqref="P14:AY14 I15:Z15 AG15:AY15 I8:AY9 AP6 I6 K116:AW116"/>
    <dataValidation type="list" allowBlank="1" showInputMessage="1" showErrorMessage="1" sqref="I24:M26 AR69:AR80 AJ69:AJ80">
      <formula1>"あり,なし"</formula1>
    </dataValidation>
    <dataValidation type="list" allowBlank="1" showInputMessage="1" showErrorMessage="1" sqref="AQ45:AY45">
      <formula1>"ＺＥＨ－Ｍ,Ｎｅａｒｌｙ ＺＥＨ－Ｍ,ＺＥＨ－Ｍ Ｒｅａｄｙ,ＺＥＨ－Ｍ Ｏｒｉｅｎｔｅｄ"</formula1>
    </dataValidation>
    <dataValidation type="list" allowBlank="1" showInputMessage="1" showErrorMessage="1" sqref="D122:I123">
      <formula1>"空調設備,給湯設備,換気設備,照明設備,昇降機設備　　　　（エレベータ）,その他"</formula1>
    </dataValidation>
    <dataValidation type="list" allowBlank="1" showInputMessage="1" showErrorMessage="1" sqref="D95:I121 D124:I126">
      <formula1>"空調設備,給湯設備,換気設備,照明設備,昇降機設備　　　　 （エレベータ）,その他"</formula1>
    </dataValidation>
    <dataValidation type="list" allowBlank="1" showInputMessage="1" showErrorMessage="1" sqref="N22:O23 W22:X22 AF22:AG22 AQ22:AR22">
      <formula1>"□,■"</formula1>
    </dataValidation>
    <dataValidation type="list" allowBlank="1" showInputMessage="1" showErrorMessage="1" sqref="T69:T80">
      <formula1>"５０％以上の住戸に掲載,５０％未満の住戸に掲載,掲載予定なし"</formula1>
    </dataValidation>
    <dataValidation type="textLength" imeMode="disabled" operator="lessThanOrEqual" allowBlank="1" showInputMessage="1" showErrorMessage="1" sqref="J14:K14">
      <formula1>3</formula1>
    </dataValidation>
    <dataValidation type="textLength" imeMode="disabled" operator="lessThanOrEqual" allowBlank="1" showInputMessage="1" showErrorMessage="1" sqref="M14:O14">
      <formula1>4</formula1>
    </dataValidation>
    <dataValidation type="list" allowBlank="1" showInputMessage="1" showErrorMessage="1" sqref="AB69:AI80">
      <formula1>"５０％以上の住戸へ実施,５０％未満の住戸へ実施,実施予定なし"</formula1>
    </dataValidation>
  </dataValidations>
  <printOptions horizontalCentered="1"/>
  <pageMargins left="0.19685039370078741" right="0.19685039370078741" top="0.59055118110236227" bottom="0.74803149606299213" header="0.31496062992125984" footer="0.31496062992125984"/>
  <pageSetup paperSize="9" scale="46" fitToHeight="0" orientation="portrait" r:id="rId1"/>
  <rowBreaks count="1" manualBreakCount="1">
    <brk id="62" min="1" max="8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date1!$P$2:$P$3</xm:f>
          </x14:formula1>
          <xm:sqref>AX83:AX126 AY83:AY86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66"/>
  <sheetViews>
    <sheetView showGridLines="0" view="pageBreakPreview" zoomScale="70" zoomScaleNormal="55" zoomScaleSheetLayoutView="70" workbookViewId="0">
      <selection activeCell="CI26" sqref="CI26"/>
    </sheetView>
  </sheetViews>
  <sheetFormatPr defaultRowHeight="13.5" x14ac:dyDescent="0.15"/>
  <cols>
    <col min="1" max="1" width="5.625" style="48" customWidth="1"/>
    <col min="2" max="77" width="2.625" style="48" customWidth="1"/>
    <col min="78" max="16384" width="9" style="48"/>
  </cols>
  <sheetData>
    <row r="1" spans="1:77" ht="22.5" customHeight="1" x14ac:dyDescent="0.15">
      <c r="B1" s="46" t="s">
        <v>137</v>
      </c>
    </row>
    <row r="2" spans="1:77" ht="22.5" customHeight="1" x14ac:dyDescent="0.15">
      <c r="B2" s="129" t="s">
        <v>297</v>
      </c>
    </row>
    <row r="3" spans="1:77" ht="18.75" customHeight="1" x14ac:dyDescent="0.15">
      <c r="A3" s="109"/>
      <c r="B3" s="1542" t="s">
        <v>806</v>
      </c>
      <c r="C3" s="1543"/>
      <c r="D3" s="1543"/>
      <c r="E3" s="1543"/>
      <c r="F3" s="1543"/>
      <c r="G3" s="1543"/>
      <c r="H3" s="1543"/>
      <c r="I3" s="1543"/>
      <c r="J3" s="1543"/>
      <c r="K3" s="1543"/>
      <c r="L3" s="1543"/>
      <c r="M3" s="1543"/>
      <c r="N3" s="1543"/>
      <c r="O3" s="1543"/>
      <c r="P3" s="1543"/>
      <c r="Q3" s="1543"/>
      <c r="R3" s="1543"/>
      <c r="S3" s="1543"/>
      <c r="T3" s="1543"/>
      <c r="U3" s="1543"/>
      <c r="V3" s="1543"/>
      <c r="W3" s="1543"/>
      <c r="X3" s="1543"/>
      <c r="Y3" s="1543"/>
      <c r="Z3" s="1543"/>
      <c r="AA3" s="1543"/>
      <c r="AB3" s="1543"/>
      <c r="AC3" s="1543"/>
      <c r="AD3" s="1543"/>
      <c r="AE3" s="1543"/>
      <c r="AF3" s="1543"/>
      <c r="AG3" s="1543"/>
      <c r="AH3" s="1543"/>
      <c r="AI3" s="1543"/>
      <c r="AJ3" s="1543"/>
      <c r="AK3" s="1543"/>
      <c r="AL3" s="1543"/>
      <c r="AM3" s="1543"/>
      <c r="AN3" s="1543"/>
      <c r="AO3" s="1543"/>
      <c r="AP3" s="1543"/>
      <c r="AQ3" s="1543"/>
      <c r="AR3" s="1543"/>
      <c r="AS3" s="1543"/>
      <c r="AT3" s="1543"/>
      <c r="AU3" s="1543"/>
      <c r="AV3" s="1543"/>
      <c r="AW3" s="1543"/>
      <c r="AX3" s="1543"/>
      <c r="AY3" s="1543"/>
      <c r="AZ3" s="1543"/>
      <c r="BA3" s="1543"/>
      <c r="BB3" s="1543"/>
      <c r="BC3" s="1543"/>
      <c r="BD3" s="1543"/>
      <c r="BE3" s="1543"/>
      <c r="BF3" s="1543"/>
      <c r="BG3" s="1543"/>
      <c r="BH3" s="1543"/>
      <c r="BI3" s="1543"/>
      <c r="BJ3" s="1543"/>
      <c r="BK3" s="1543"/>
      <c r="BL3" s="1543"/>
      <c r="BM3" s="1543"/>
      <c r="BN3" s="1543"/>
      <c r="BO3" s="1543"/>
      <c r="BP3" s="1543"/>
      <c r="BQ3" s="1543"/>
      <c r="BR3" s="1543"/>
      <c r="BS3" s="1543"/>
      <c r="BT3" s="1543"/>
      <c r="BU3" s="1543"/>
      <c r="BV3" s="1543"/>
      <c r="BW3" s="1543"/>
    </row>
    <row r="4" spans="1:77" ht="24.95" customHeight="1" x14ac:dyDescent="0.15">
      <c r="A4" s="107"/>
      <c r="B4" s="123" t="s">
        <v>295</v>
      </c>
      <c r="C4" s="111"/>
      <c r="D4" s="111"/>
      <c r="E4" s="111"/>
      <c r="F4" s="111"/>
      <c r="G4" s="111"/>
      <c r="H4" s="111"/>
      <c r="I4" s="111"/>
      <c r="J4" s="112"/>
      <c r="K4" s="111"/>
      <c r="L4" s="113"/>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49"/>
      <c r="BY4" s="49"/>
    </row>
    <row r="5" spans="1:77" ht="24.95" customHeight="1" x14ac:dyDescent="0.15">
      <c r="A5" s="107"/>
      <c r="B5" s="1541" t="s">
        <v>568</v>
      </c>
      <c r="C5" s="1544"/>
      <c r="D5" s="1544"/>
      <c r="E5" s="1544"/>
      <c r="F5" s="1544"/>
      <c r="G5" s="1544"/>
      <c r="H5" s="1545"/>
      <c r="I5" s="1546" t="str">
        <f>IF('10-1_高層_全体概要'!I6="","",'10-1_高層_全体概要'!I6&amp;'10-1_高層_全体概要'!AP6)</f>
        <v/>
      </c>
      <c r="J5" s="1547"/>
      <c r="K5" s="1547"/>
      <c r="L5" s="1547"/>
      <c r="M5" s="1547"/>
      <c r="N5" s="1547"/>
      <c r="O5" s="1547"/>
      <c r="P5" s="1547"/>
      <c r="Q5" s="1547"/>
      <c r="R5" s="1547"/>
      <c r="S5" s="1547"/>
      <c r="T5" s="1547"/>
      <c r="U5" s="1547"/>
      <c r="V5" s="1547"/>
      <c r="W5" s="1547"/>
      <c r="X5" s="1547"/>
      <c r="Y5" s="1547"/>
      <c r="Z5" s="1547"/>
      <c r="AA5" s="1547"/>
      <c r="AB5" s="1547"/>
      <c r="AC5" s="1547"/>
      <c r="AD5" s="1547"/>
      <c r="AE5" s="1547"/>
      <c r="AF5" s="1547"/>
      <c r="AG5" s="1547"/>
      <c r="AH5" s="1547"/>
      <c r="AI5" s="1547"/>
      <c r="AJ5" s="1547"/>
      <c r="AK5" s="1547"/>
      <c r="AL5" s="1548"/>
      <c r="AM5" s="1540" t="s">
        <v>138</v>
      </c>
      <c r="AN5" s="1540"/>
      <c r="AO5" s="1540"/>
      <c r="AP5" s="1540"/>
      <c r="AQ5" s="1541"/>
      <c r="AR5" s="1546" t="str">
        <f>IF('10-1_高層_全体概要'!I8="","",'10-1_高層_全体概要'!I8)</f>
        <v/>
      </c>
      <c r="AS5" s="1547"/>
      <c r="AT5" s="1547"/>
      <c r="AU5" s="1547"/>
      <c r="AV5" s="1547"/>
      <c r="AW5" s="1547"/>
      <c r="AX5" s="1547"/>
      <c r="AY5" s="1547"/>
      <c r="AZ5" s="1547"/>
      <c r="BA5" s="1547"/>
      <c r="BB5" s="1547"/>
      <c r="BC5" s="1547"/>
      <c r="BD5" s="1547"/>
      <c r="BE5" s="1547"/>
      <c r="BF5" s="1547"/>
      <c r="BG5" s="1547"/>
      <c r="BH5" s="1547"/>
      <c r="BI5" s="1547"/>
      <c r="BJ5" s="1547"/>
      <c r="BK5" s="1547"/>
      <c r="BL5" s="1547"/>
      <c r="BM5" s="1547"/>
      <c r="BN5" s="1547"/>
      <c r="BO5" s="1547"/>
      <c r="BP5" s="1547"/>
      <c r="BQ5" s="1547"/>
      <c r="BR5" s="1547"/>
      <c r="BS5" s="1547"/>
      <c r="BT5" s="1547"/>
      <c r="BU5" s="1547"/>
      <c r="BV5" s="1547"/>
      <c r="BW5" s="1548"/>
    </row>
    <row r="6" spans="1:77" ht="24.95" customHeight="1" x14ac:dyDescent="0.15">
      <c r="A6" s="107"/>
      <c r="B6" s="50"/>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2"/>
      <c r="AG6" s="52"/>
      <c r="AH6" s="52"/>
      <c r="AI6" s="52"/>
      <c r="AJ6" s="52"/>
      <c r="AK6" s="53"/>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4"/>
    </row>
    <row r="7" spans="1:77" ht="24.95" customHeight="1" x14ac:dyDescent="0.15">
      <c r="A7" s="107"/>
      <c r="B7" s="50"/>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4"/>
    </row>
    <row r="8" spans="1:77" ht="24.95" customHeight="1" x14ac:dyDescent="0.15">
      <c r="A8" s="107"/>
      <c r="B8" s="50"/>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4"/>
    </row>
    <row r="9" spans="1:77" ht="24.95" customHeight="1" x14ac:dyDescent="0.15">
      <c r="A9" s="107"/>
      <c r="B9" s="50"/>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4"/>
    </row>
    <row r="10" spans="1:77" ht="24.95" customHeight="1" x14ac:dyDescent="0.15">
      <c r="A10" s="107"/>
      <c r="B10" s="50"/>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4"/>
    </row>
    <row r="11" spans="1:77" ht="24.95" customHeight="1" x14ac:dyDescent="0.15">
      <c r="A11" s="107"/>
      <c r="B11" s="50"/>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4"/>
    </row>
    <row r="12" spans="1:77" ht="24.95" customHeight="1" x14ac:dyDescent="0.15">
      <c r="A12" s="107"/>
      <c r="B12" s="50"/>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4"/>
    </row>
    <row r="13" spans="1:77" ht="24.95" customHeight="1" x14ac:dyDescent="0.15">
      <c r="A13" s="107"/>
      <c r="B13" s="50"/>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4"/>
    </row>
    <row r="14" spans="1:77" ht="24.95" customHeight="1" x14ac:dyDescent="0.15">
      <c r="A14" s="107"/>
      <c r="B14" s="50"/>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4"/>
    </row>
    <row r="15" spans="1:77" ht="24.95" customHeight="1" x14ac:dyDescent="0.15">
      <c r="A15" s="107"/>
      <c r="B15" s="50"/>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4"/>
    </row>
    <row r="16" spans="1:77" ht="24.95" customHeight="1" x14ac:dyDescent="0.15">
      <c r="A16" s="107"/>
      <c r="B16" s="50"/>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4"/>
    </row>
    <row r="17" spans="1:75" ht="24.95" customHeight="1" x14ac:dyDescent="0.15">
      <c r="A17" s="107"/>
      <c r="B17" s="50"/>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4"/>
    </row>
    <row r="18" spans="1:75" ht="24.95" customHeight="1" x14ac:dyDescent="0.15">
      <c r="A18" s="107"/>
      <c r="B18" s="50"/>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4"/>
    </row>
    <row r="19" spans="1:75" ht="24.95" customHeight="1" x14ac:dyDescent="0.15">
      <c r="A19" s="107"/>
      <c r="B19" s="50"/>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4"/>
    </row>
    <row r="20" spans="1:75" ht="24.95" customHeight="1" x14ac:dyDescent="0.15">
      <c r="A20" s="107"/>
      <c r="B20" s="50"/>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4"/>
    </row>
    <row r="21" spans="1:75" ht="24.95" customHeight="1" x14ac:dyDescent="0.15">
      <c r="A21" s="107"/>
      <c r="B21" s="50"/>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4"/>
    </row>
    <row r="22" spans="1:75" ht="24.95" customHeight="1" x14ac:dyDescent="0.15">
      <c r="A22" s="107"/>
      <c r="B22" s="50"/>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4"/>
    </row>
    <row r="23" spans="1:75" ht="24.95" customHeight="1" x14ac:dyDescent="0.15">
      <c r="A23" s="107"/>
      <c r="B23" s="50"/>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4"/>
    </row>
    <row r="24" spans="1:75" ht="24.95" customHeight="1" x14ac:dyDescent="0.15">
      <c r="A24" s="107"/>
      <c r="B24" s="50"/>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4"/>
    </row>
    <row r="25" spans="1:75" ht="24.95" customHeight="1" x14ac:dyDescent="0.15">
      <c r="A25" s="107"/>
      <c r="B25" s="50"/>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4"/>
    </row>
    <row r="26" spans="1:75" ht="24.95" customHeight="1" x14ac:dyDescent="0.15">
      <c r="A26" s="107"/>
      <c r="B26" s="50"/>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4"/>
    </row>
    <row r="27" spans="1:75" ht="24.95" customHeight="1" x14ac:dyDescent="0.15">
      <c r="A27" s="107"/>
      <c r="B27" s="50"/>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4"/>
    </row>
    <row r="28" spans="1:75" ht="24.95" customHeight="1" x14ac:dyDescent="0.15">
      <c r="A28" s="107"/>
      <c r="B28" s="50"/>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4"/>
    </row>
    <row r="29" spans="1:75" ht="24.95" customHeight="1" x14ac:dyDescent="0.15">
      <c r="A29" s="107"/>
      <c r="B29" s="5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4"/>
    </row>
    <row r="30" spans="1:75" ht="24.95" customHeight="1" x14ac:dyDescent="0.15">
      <c r="A30" s="107"/>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4"/>
    </row>
    <row r="31" spans="1:75" ht="24.95" customHeight="1" x14ac:dyDescent="0.15">
      <c r="A31" s="107"/>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4"/>
    </row>
    <row r="32" spans="1:75" ht="24.95" customHeight="1" x14ac:dyDescent="0.15">
      <c r="A32" s="107"/>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4"/>
    </row>
    <row r="33" spans="1:75" ht="24.95" customHeight="1" x14ac:dyDescent="0.15">
      <c r="A33" s="107"/>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4"/>
    </row>
    <row r="34" spans="1:75" ht="24.95" customHeight="1" x14ac:dyDescent="0.15">
      <c r="A34" s="295"/>
      <c r="B34" s="55"/>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7"/>
    </row>
    <row r="35" spans="1:75" ht="24.95" customHeight="1" x14ac:dyDescent="0.15">
      <c r="A35" s="109"/>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4"/>
    </row>
    <row r="36" spans="1:75" ht="24.95" customHeight="1" x14ac:dyDescent="0.15">
      <c r="A36" s="109"/>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row>
    <row r="37" spans="1:75" ht="24.95" customHeight="1" x14ac:dyDescent="0.15">
      <c r="A37" s="109"/>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c r="BU37" s="293"/>
      <c r="BV37" s="293"/>
      <c r="BW37" s="293"/>
    </row>
    <row r="38" spans="1:75" ht="24.95" customHeight="1" x14ac:dyDescent="0.15">
      <c r="A38" s="109"/>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row>
    <row r="39" spans="1:75" ht="24.95" customHeight="1" x14ac:dyDescent="0.15">
      <c r="A39" s="109"/>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c r="BQ39" s="293"/>
      <c r="BR39" s="293"/>
      <c r="BS39" s="293"/>
      <c r="BT39" s="293"/>
      <c r="BU39" s="293"/>
      <c r="BV39" s="293"/>
      <c r="BW39" s="293"/>
    </row>
    <row r="40" spans="1:75" ht="24.95" customHeight="1" x14ac:dyDescent="0.15">
      <c r="A40" s="109"/>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row>
    <row r="41" spans="1:75" ht="24.95" customHeight="1" x14ac:dyDescent="0.15">
      <c r="A41" s="109"/>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row>
    <row r="42" spans="1:75" ht="24.95" customHeight="1" x14ac:dyDescent="0.15">
      <c r="A42" s="109"/>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row>
    <row r="43" spans="1:75" ht="24.95" customHeight="1" x14ac:dyDescent="0.15">
      <c r="A43" s="109"/>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row>
    <row r="44" spans="1:75" ht="24.95" customHeight="1" x14ac:dyDescent="0.15">
      <c r="A44" s="109"/>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c r="BU44" s="293"/>
      <c r="BV44" s="293"/>
      <c r="BW44" s="293"/>
    </row>
    <row r="45" spans="1:75" ht="24.95" customHeight="1" x14ac:dyDescent="0.15">
      <c r="A45" s="109"/>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c r="BU45" s="293"/>
      <c r="BV45" s="293"/>
      <c r="BW45" s="293"/>
    </row>
    <row r="46" spans="1:75" ht="24.95" customHeight="1" x14ac:dyDescent="0.15">
      <c r="A46" s="109"/>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293"/>
      <c r="BT46" s="293"/>
      <c r="BU46" s="293"/>
      <c r="BV46" s="293"/>
      <c r="BW46" s="293"/>
    </row>
    <row r="47" spans="1:75" ht="24.95" customHeight="1" x14ac:dyDescent="0.15">
      <c r="A47" s="109"/>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c r="BU47" s="293"/>
      <c r="BV47" s="293"/>
      <c r="BW47" s="293"/>
    </row>
    <row r="48" spans="1:75" ht="24.95" customHeight="1" x14ac:dyDescent="0.15">
      <c r="A48" s="109"/>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row>
    <row r="49" spans="1:75" ht="24.95" customHeight="1" x14ac:dyDescent="0.15">
      <c r="A49" s="109"/>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row>
    <row r="50" spans="1:75" ht="24.95" customHeight="1" x14ac:dyDescent="0.15">
      <c r="A50" s="109"/>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row>
    <row r="51" spans="1:75" ht="24.95" customHeight="1" x14ac:dyDescent="0.15">
      <c r="A51" s="109"/>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row>
    <row r="52" spans="1:75" ht="24.95" customHeight="1" x14ac:dyDescent="0.15">
      <c r="A52" s="109"/>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row>
    <row r="53" spans="1:75" ht="24.95" customHeight="1" x14ac:dyDescent="0.15">
      <c r="A53" s="109"/>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row>
    <row r="54" spans="1:75" ht="24.95" customHeight="1" x14ac:dyDescent="0.15">
      <c r="A54" s="109"/>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row>
    <row r="55" spans="1:75" ht="24.95" customHeight="1" x14ac:dyDescent="0.15">
      <c r="A55" s="109"/>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c r="AQ55" s="293"/>
      <c r="AR55" s="293"/>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3"/>
      <c r="BO55" s="293"/>
      <c r="BP55" s="293"/>
      <c r="BQ55" s="293"/>
      <c r="BR55" s="293"/>
      <c r="BS55" s="293"/>
      <c r="BT55" s="293"/>
      <c r="BU55" s="293"/>
      <c r="BV55" s="293"/>
      <c r="BW55" s="293"/>
    </row>
    <row r="56" spans="1:75" ht="24.95" customHeight="1" x14ac:dyDescent="0.15">
      <c r="A56" s="109"/>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c r="AQ56" s="293"/>
      <c r="AR56" s="293"/>
      <c r="AS56" s="293"/>
      <c r="AT56" s="293"/>
      <c r="AU56" s="293"/>
      <c r="AV56" s="293"/>
      <c r="AW56" s="293"/>
      <c r="AX56" s="293"/>
      <c r="AY56" s="293"/>
      <c r="AZ56" s="293"/>
      <c r="BA56" s="293"/>
      <c r="BB56" s="293"/>
      <c r="BC56" s="293"/>
      <c r="BD56" s="293"/>
      <c r="BE56" s="293"/>
      <c r="BF56" s="293"/>
      <c r="BG56" s="293"/>
      <c r="BH56" s="293"/>
      <c r="BI56" s="293"/>
      <c r="BJ56" s="293"/>
      <c r="BK56" s="293"/>
      <c r="BL56" s="293"/>
      <c r="BM56" s="293"/>
      <c r="BN56" s="293"/>
      <c r="BO56" s="293"/>
      <c r="BP56" s="293"/>
      <c r="BQ56" s="293"/>
      <c r="BR56" s="293"/>
      <c r="BS56" s="293"/>
      <c r="BT56" s="293"/>
      <c r="BU56" s="293"/>
      <c r="BV56" s="293"/>
      <c r="BW56" s="293"/>
    </row>
    <row r="57" spans="1:75" ht="24.95" customHeight="1" x14ac:dyDescent="0.15">
      <c r="A57" s="109"/>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c r="AR57" s="293"/>
      <c r="AS57" s="293"/>
      <c r="AT57" s="293"/>
      <c r="AU57" s="293"/>
      <c r="AV57" s="293"/>
      <c r="AW57" s="293"/>
      <c r="AX57" s="293"/>
      <c r="AY57" s="293"/>
      <c r="AZ57" s="293"/>
      <c r="BA57" s="293"/>
      <c r="BB57" s="293"/>
      <c r="BC57" s="293"/>
      <c r="BD57" s="293"/>
      <c r="BE57" s="293"/>
      <c r="BF57" s="293"/>
      <c r="BG57" s="293"/>
      <c r="BH57" s="293"/>
      <c r="BI57" s="293"/>
      <c r="BJ57" s="293"/>
      <c r="BK57" s="293"/>
      <c r="BL57" s="293"/>
      <c r="BM57" s="293"/>
      <c r="BN57" s="293"/>
      <c r="BO57" s="293"/>
      <c r="BP57" s="293"/>
      <c r="BQ57" s="293"/>
      <c r="BR57" s="293"/>
      <c r="BS57" s="293"/>
      <c r="BT57" s="293"/>
      <c r="BU57" s="293"/>
      <c r="BV57" s="293"/>
      <c r="BW57" s="293"/>
    </row>
    <row r="58" spans="1:75" ht="24.95" customHeight="1" x14ac:dyDescent="0.15">
      <c r="A58" s="109"/>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293"/>
      <c r="BT58" s="293"/>
      <c r="BU58" s="293"/>
      <c r="BV58" s="293"/>
      <c r="BW58" s="293"/>
    </row>
    <row r="59" spans="1:75" ht="24.95" customHeight="1" x14ac:dyDescent="0.15">
      <c r="A59" s="109"/>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row>
    <row r="60" spans="1:75" ht="24.95" customHeight="1" x14ac:dyDescent="0.15">
      <c r="A60" s="109"/>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3"/>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293"/>
      <c r="BT60" s="293"/>
      <c r="BU60" s="293"/>
      <c r="BV60" s="293"/>
      <c r="BW60" s="293"/>
    </row>
    <row r="61" spans="1:75" x14ac:dyDescent="0.15">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row>
    <row r="62" spans="1:75" x14ac:dyDescent="0.15">
      <c r="BW62" s="109"/>
    </row>
    <row r="63" spans="1:75" x14ac:dyDescent="0.15">
      <c r="BW63" s="109"/>
    </row>
    <row r="64" spans="1:75" x14ac:dyDescent="0.15">
      <c r="BW64" s="109"/>
    </row>
    <row r="65" spans="75:75" x14ac:dyDescent="0.15">
      <c r="BW65" s="109"/>
    </row>
    <row r="66" spans="75:75" x14ac:dyDescent="0.15">
      <c r="BW66" s="109"/>
    </row>
  </sheetData>
  <sheetProtection formatCells="0" formatColumns="0" formatRows="0" insertColumns="0" insertRows="0" deleteColumns="0" deleteRows="0" selectLockedCells="1"/>
  <mergeCells count="5">
    <mergeCell ref="AM5:AQ5"/>
    <mergeCell ref="B3:BW3"/>
    <mergeCell ref="B5:H5"/>
    <mergeCell ref="I5:AL5"/>
    <mergeCell ref="AR5:BW5"/>
  </mergeCells>
  <phoneticPr fontId="7"/>
  <pageMargins left="0.7" right="0.7" top="0.75" bottom="0.75" header="0.3" footer="0.3"/>
  <pageSetup paperSize="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I112"/>
  <sheetViews>
    <sheetView showGridLines="0" view="pageBreakPreview" zoomScaleNormal="90" zoomScaleSheetLayoutView="100" workbookViewId="0">
      <selection activeCell="I8" sqref="I8:N9"/>
    </sheetView>
  </sheetViews>
  <sheetFormatPr defaultColWidth="2.875" defaultRowHeight="16.5" customHeight="1" x14ac:dyDescent="0.15"/>
  <cols>
    <col min="1" max="1" width="5.625" style="37" customWidth="1"/>
    <col min="2" max="2" width="2.875" style="37" customWidth="1"/>
    <col min="3" max="13" width="2.875" style="37"/>
    <col min="14" max="14" width="2.875" style="37" customWidth="1"/>
    <col min="15" max="28" width="2.875" style="37"/>
    <col min="29" max="29" width="2.875" style="45"/>
    <col min="30" max="16384" width="2.875" style="37"/>
  </cols>
  <sheetData>
    <row r="1" spans="2:78" ht="16.5" customHeight="1" x14ac:dyDescent="0.15">
      <c r="B1" s="120" t="s">
        <v>288</v>
      </c>
    </row>
    <row r="3" spans="2:78" s="31" customFormat="1" ht="20.100000000000001" customHeight="1" x14ac:dyDescent="0.15">
      <c r="B3" s="1082" t="s">
        <v>806</v>
      </c>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c r="AA3" s="1082"/>
      <c r="AB3" s="1082"/>
      <c r="AC3" s="1082"/>
      <c r="AD3" s="1082"/>
      <c r="AE3" s="1082"/>
      <c r="AF3" s="1082"/>
      <c r="AG3" s="1082"/>
      <c r="AH3" s="1082"/>
      <c r="AI3" s="1082"/>
      <c r="AJ3" s="1082"/>
    </row>
    <row r="4" spans="2:78" s="31" customFormat="1" ht="20.100000000000001" customHeight="1" x14ac:dyDescent="0.15">
      <c r="B4" s="1549" t="s">
        <v>318</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c r="AB4" s="1549"/>
      <c r="AC4" s="1549"/>
      <c r="AD4" s="1549"/>
      <c r="AE4" s="1549"/>
      <c r="AF4" s="1549"/>
      <c r="AG4" s="1549"/>
      <c r="AH4" s="1549"/>
      <c r="AI4" s="1549"/>
      <c r="AJ4" s="1549"/>
    </row>
    <row r="5" spans="2:78" s="31" customFormat="1" ht="20.100000000000001" customHeight="1" x14ac:dyDescent="0.15">
      <c r="B5" s="1550" t="s">
        <v>569</v>
      </c>
      <c r="C5" s="1551"/>
      <c r="D5" s="1551"/>
      <c r="E5" s="1551"/>
      <c r="F5" s="1551"/>
      <c r="G5" s="1551"/>
      <c r="H5" s="1552"/>
      <c r="I5" s="1556" t="str">
        <f>IF('10-1_高層_全体概要'!I6="","",'10-1_高層_全体概要'!I6&amp;'10-1_高層_全体概要'!AP6)</f>
        <v/>
      </c>
      <c r="J5" s="1557"/>
      <c r="K5" s="1557"/>
      <c r="L5" s="1557"/>
      <c r="M5" s="1557"/>
      <c r="N5" s="1557"/>
      <c r="O5" s="1557"/>
      <c r="P5" s="1557"/>
      <c r="Q5" s="1557"/>
      <c r="R5" s="1557"/>
      <c r="S5" s="1557"/>
      <c r="T5" s="1557"/>
      <c r="U5" s="1557"/>
      <c r="V5" s="1557"/>
      <c r="W5" s="1557"/>
      <c r="X5" s="1557"/>
      <c r="Y5" s="1557"/>
      <c r="Z5" s="1557"/>
      <c r="AA5" s="1557"/>
      <c r="AB5" s="1557"/>
      <c r="AC5" s="1557"/>
      <c r="AD5" s="1557"/>
      <c r="AE5" s="1557"/>
      <c r="AF5" s="1557"/>
      <c r="AG5" s="1557"/>
      <c r="AH5" s="1557"/>
      <c r="AI5" s="1557"/>
      <c r="AJ5" s="1558"/>
      <c r="AK5" s="38"/>
    </row>
    <row r="6" spans="2:78" s="31" customFormat="1" ht="20.100000000000001" customHeight="1" x14ac:dyDescent="0.15">
      <c r="B6" s="1553"/>
      <c r="C6" s="1554"/>
      <c r="D6" s="1554"/>
      <c r="E6" s="1554"/>
      <c r="F6" s="1554"/>
      <c r="G6" s="1554"/>
      <c r="H6" s="1555"/>
      <c r="I6" s="1559"/>
      <c r="J6" s="1560"/>
      <c r="K6" s="1560"/>
      <c r="L6" s="1560"/>
      <c r="M6" s="1560"/>
      <c r="N6" s="1560"/>
      <c r="O6" s="1560"/>
      <c r="P6" s="1560"/>
      <c r="Q6" s="1560"/>
      <c r="R6" s="1560"/>
      <c r="S6" s="1560"/>
      <c r="T6" s="1560"/>
      <c r="U6" s="1560"/>
      <c r="V6" s="1560"/>
      <c r="W6" s="1560"/>
      <c r="X6" s="1560"/>
      <c r="Y6" s="1560"/>
      <c r="Z6" s="1560"/>
      <c r="AA6" s="1560"/>
      <c r="AB6" s="1560"/>
      <c r="AC6" s="1560"/>
      <c r="AD6" s="1560"/>
      <c r="AE6" s="1560"/>
      <c r="AF6" s="1560"/>
      <c r="AG6" s="1560"/>
      <c r="AH6" s="1560"/>
      <c r="AI6" s="1560"/>
      <c r="AJ6" s="1561"/>
      <c r="AK6" s="38"/>
    </row>
    <row r="7" spans="2:78" s="31" customFormat="1" ht="20.100000000000001" customHeight="1" x14ac:dyDescent="0.15">
      <c r="B7" s="116"/>
      <c r="C7" s="59"/>
      <c r="D7" s="59"/>
      <c r="E7" s="40"/>
      <c r="F7" s="40"/>
      <c r="G7" s="40"/>
      <c r="H7" s="40"/>
      <c r="I7" s="40"/>
      <c r="J7" s="40"/>
      <c r="K7" s="40"/>
      <c r="L7" s="40"/>
      <c r="M7" s="40"/>
      <c r="N7" s="40"/>
      <c r="O7" s="59"/>
      <c r="P7" s="59"/>
      <c r="Q7" s="59"/>
      <c r="R7" s="59"/>
      <c r="S7" s="59"/>
      <c r="T7" s="59"/>
      <c r="U7" s="59"/>
      <c r="V7" s="59"/>
      <c r="W7" s="59"/>
      <c r="X7" s="59"/>
      <c r="Y7" s="59"/>
      <c r="Z7" s="59"/>
      <c r="AA7" s="59"/>
      <c r="AB7" s="59"/>
      <c r="AC7" s="59"/>
      <c r="AD7" s="59"/>
      <c r="AE7" s="59"/>
      <c r="AF7" s="59"/>
      <c r="AG7" s="59"/>
      <c r="AH7" s="59"/>
      <c r="AI7" s="59"/>
      <c r="AJ7" s="59"/>
      <c r="AK7" s="59"/>
      <c r="AL7" s="69"/>
      <c r="AM7" s="69"/>
    </row>
    <row r="8" spans="2:78" s="31" customFormat="1" ht="24" customHeight="1" x14ac:dyDescent="0.15">
      <c r="B8" s="1562" t="s">
        <v>523</v>
      </c>
      <c r="C8" s="1551"/>
      <c r="D8" s="1551"/>
      <c r="E8" s="1551"/>
      <c r="F8" s="1551"/>
      <c r="G8" s="1551"/>
      <c r="H8" s="1551"/>
      <c r="I8" s="1563"/>
      <c r="J8" s="1564"/>
      <c r="K8" s="1564"/>
      <c r="L8" s="1564"/>
      <c r="M8" s="1564"/>
      <c r="N8" s="1565"/>
      <c r="O8" s="1562" t="s">
        <v>255</v>
      </c>
      <c r="P8" s="1569"/>
      <c r="Q8" s="1569"/>
      <c r="R8" s="1569"/>
      <c r="S8" s="1569"/>
      <c r="T8" s="1569"/>
      <c r="U8" s="1572"/>
      <c r="V8" s="1573"/>
      <c r="W8" s="1573"/>
      <c r="X8" s="1573"/>
      <c r="Y8" s="1573"/>
      <c r="Z8" s="1576" t="s">
        <v>233</v>
      </c>
      <c r="AA8" s="1577"/>
      <c r="AB8" s="1562" t="s">
        <v>299</v>
      </c>
      <c r="AC8" s="1551"/>
      <c r="AD8" s="1552"/>
      <c r="AE8" s="1596"/>
      <c r="AF8" s="1597"/>
      <c r="AG8" s="1597"/>
      <c r="AH8" s="1597"/>
      <c r="AI8" s="1597"/>
      <c r="AJ8" s="1598"/>
      <c r="AK8" s="59"/>
      <c r="AL8" s="69"/>
      <c r="AM8" s="69"/>
    </row>
    <row r="9" spans="2:78" s="31" customFormat="1" ht="24" customHeight="1" x14ac:dyDescent="0.15">
      <c r="B9" s="1553"/>
      <c r="C9" s="1554"/>
      <c r="D9" s="1554"/>
      <c r="E9" s="1554"/>
      <c r="F9" s="1554"/>
      <c r="G9" s="1554"/>
      <c r="H9" s="1554"/>
      <c r="I9" s="1566"/>
      <c r="J9" s="1567"/>
      <c r="K9" s="1567"/>
      <c r="L9" s="1567"/>
      <c r="M9" s="1567"/>
      <c r="N9" s="1568"/>
      <c r="O9" s="1570"/>
      <c r="P9" s="1571"/>
      <c r="Q9" s="1571"/>
      <c r="R9" s="1571"/>
      <c r="S9" s="1571"/>
      <c r="T9" s="1571"/>
      <c r="U9" s="1574"/>
      <c r="V9" s="1575"/>
      <c r="W9" s="1575"/>
      <c r="X9" s="1575"/>
      <c r="Y9" s="1575"/>
      <c r="Z9" s="1578"/>
      <c r="AA9" s="1579"/>
      <c r="AB9" s="1553"/>
      <c r="AC9" s="1554"/>
      <c r="AD9" s="1555"/>
      <c r="AE9" s="1599"/>
      <c r="AF9" s="1600"/>
      <c r="AG9" s="1600"/>
      <c r="AH9" s="1600"/>
      <c r="AI9" s="1600"/>
      <c r="AJ9" s="1601"/>
      <c r="AK9" s="59"/>
      <c r="AL9" s="69"/>
      <c r="AM9" s="69"/>
    </row>
    <row r="10" spans="2:78" s="31" customFormat="1" ht="24.75" customHeight="1" x14ac:dyDescent="0.15">
      <c r="I10" s="40"/>
      <c r="J10" s="40"/>
      <c r="K10" s="40"/>
      <c r="L10" s="40"/>
      <c r="M10" s="40"/>
      <c r="N10" s="40"/>
      <c r="O10" s="59"/>
      <c r="P10" s="59"/>
      <c r="Q10" s="59"/>
      <c r="R10" s="59"/>
      <c r="S10" s="59"/>
      <c r="T10" s="59"/>
      <c r="U10" s="59"/>
      <c r="V10" s="59"/>
      <c r="W10" s="59"/>
      <c r="X10" s="59"/>
      <c r="Y10" s="59"/>
      <c r="Z10" s="59"/>
      <c r="AA10" s="59"/>
      <c r="AB10" s="59"/>
      <c r="AC10" s="59"/>
      <c r="AD10" s="59"/>
      <c r="AE10" s="59"/>
      <c r="AF10" s="59"/>
      <c r="AG10" s="59"/>
      <c r="AH10" s="59"/>
      <c r="AI10" s="59"/>
      <c r="AJ10" s="59"/>
      <c r="AK10" s="59"/>
      <c r="AL10" s="69"/>
      <c r="AM10" s="69"/>
    </row>
    <row r="11" spans="2:78" ht="19.5" customHeight="1" x14ac:dyDescent="0.15">
      <c r="B11" s="1550" t="s">
        <v>298</v>
      </c>
      <c r="C11" s="1552"/>
      <c r="D11" s="1550" t="s">
        <v>366</v>
      </c>
      <c r="E11" s="1551"/>
      <c r="F11" s="1551"/>
      <c r="G11" s="1605" t="s">
        <v>367</v>
      </c>
      <c r="H11" s="1606"/>
      <c r="I11" s="1606"/>
      <c r="J11" s="1562" t="s">
        <v>368</v>
      </c>
      <c r="K11" s="1569"/>
      <c r="L11" s="1569"/>
      <c r="M11" s="1569"/>
      <c r="N11" s="1605" t="s">
        <v>369</v>
      </c>
      <c r="O11" s="1605"/>
      <c r="P11" s="1605"/>
      <c r="Q11" s="1605" t="s">
        <v>256</v>
      </c>
      <c r="R11" s="1605"/>
      <c r="S11" s="1605"/>
      <c r="T11" s="1609" t="s">
        <v>370</v>
      </c>
      <c r="U11" s="1609"/>
      <c r="V11" s="1609"/>
      <c r="W11" s="1609"/>
      <c r="X11" s="1609" t="s">
        <v>254</v>
      </c>
      <c r="Y11" s="1609"/>
      <c r="Z11" s="1609"/>
      <c r="AA11" s="1609"/>
      <c r="AB11" s="1551" t="s">
        <v>371</v>
      </c>
      <c r="AC11" s="1551"/>
      <c r="AD11" s="1551"/>
      <c r="AE11" s="1551"/>
      <c r="AF11" s="1551"/>
      <c r="AG11" s="1552"/>
      <c r="AH11" s="1580" t="s">
        <v>372</v>
      </c>
      <c r="AI11" s="1581"/>
      <c r="AJ11" s="1582"/>
      <c r="AK11" s="59"/>
      <c r="AL11" s="114"/>
      <c r="AM11" s="114"/>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row>
    <row r="12" spans="2:78" ht="10.5" customHeight="1" x14ac:dyDescent="0.15">
      <c r="B12" s="1602"/>
      <c r="C12" s="1603"/>
      <c r="D12" s="1602"/>
      <c r="E12" s="1604"/>
      <c r="F12" s="1604"/>
      <c r="G12" s="1606"/>
      <c r="H12" s="1606"/>
      <c r="I12" s="1606"/>
      <c r="J12" s="1607"/>
      <c r="K12" s="1608"/>
      <c r="L12" s="1608"/>
      <c r="M12" s="1608"/>
      <c r="N12" s="1605"/>
      <c r="O12" s="1605"/>
      <c r="P12" s="1605"/>
      <c r="Q12" s="1605"/>
      <c r="R12" s="1605"/>
      <c r="S12" s="1605"/>
      <c r="T12" s="1609"/>
      <c r="U12" s="1609"/>
      <c r="V12" s="1609"/>
      <c r="W12" s="1609"/>
      <c r="X12" s="1609"/>
      <c r="Y12" s="1609"/>
      <c r="Z12" s="1609"/>
      <c r="AA12" s="1609"/>
      <c r="AB12" s="1554"/>
      <c r="AC12" s="1554"/>
      <c r="AD12" s="1554"/>
      <c r="AE12" s="1554"/>
      <c r="AF12" s="1554"/>
      <c r="AG12" s="1555"/>
      <c r="AH12" s="1583"/>
      <c r="AI12" s="1584"/>
      <c r="AJ12" s="1585"/>
      <c r="AK12" s="59"/>
      <c r="AL12" s="114"/>
      <c r="AM12" s="114"/>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row>
    <row r="13" spans="2:78" s="31" customFormat="1" ht="30.75" customHeight="1" x14ac:dyDescent="0.15">
      <c r="B13" s="1553"/>
      <c r="C13" s="1555"/>
      <c r="D13" s="1553"/>
      <c r="E13" s="1554"/>
      <c r="F13" s="1554"/>
      <c r="G13" s="1606"/>
      <c r="H13" s="1606"/>
      <c r="I13" s="1606"/>
      <c r="J13" s="1570"/>
      <c r="K13" s="1571"/>
      <c r="L13" s="1571"/>
      <c r="M13" s="1571"/>
      <c r="N13" s="1605"/>
      <c r="O13" s="1605"/>
      <c r="P13" s="1605"/>
      <c r="Q13" s="1605"/>
      <c r="R13" s="1605"/>
      <c r="S13" s="1605"/>
      <c r="T13" s="1609"/>
      <c r="U13" s="1609"/>
      <c r="V13" s="1609"/>
      <c r="W13" s="1609"/>
      <c r="X13" s="1609"/>
      <c r="Y13" s="1609"/>
      <c r="Z13" s="1609"/>
      <c r="AA13" s="1609"/>
      <c r="AB13" s="1554" t="s">
        <v>413</v>
      </c>
      <c r="AC13" s="1554"/>
      <c r="AD13" s="1555"/>
      <c r="AE13" s="1553" t="s">
        <v>373</v>
      </c>
      <c r="AF13" s="1554"/>
      <c r="AG13" s="1555"/>
      <c r="AH13" s="1586"/>
      <c r="AI13" s="1587"/>
      <c r="AJ13" s="1588"/>
      <c r="AK13" s="59"/>
      <c r="AL13" s="59"/>
      <c r="AM13" s="59"/>
      <c r="AN13" s="38"/>
    </row>
    <row r="14" spans="2:78" s="31" customFormat="1" ht="20.100000000000001" customHeight="1" x14ac:dyDescent="0.15">
      <c r="B14" s="1589">
        <v>1</v>
      </c>
      <c r="C14" s="1590"/>
      <c r="D14" s="1591"/>
      <c r="E14" s="1591"/>
      <c r="F14" s="1591"/>
      <c r="G14" s="1733"/>
      <c r="H14" s="1733"/>
      <c r="I14" s="1733"/>
      <c r="J14" s="1592"/>
      <c r="K14" s="1593"/>
      <c r="L14" s="1593"/>
      <c r="M14" s="1594"/>
      <c r="N14" s="1592"/>
      <c r="O14" s="1593"/>
      <c r="P14" s="1594"/>
      <c r="Q14" s="1595"/>
      <c r="R14" s="1595"/>
      <c r="S14" s="1595"/>
      <c r="T14" s="1595"/>
      <c r="U14" s="1595"/>
      <c r="V14" s="1595"/>
      <c r="W14" s="1595"/>
      <c r="X14" s="1610"/>
      <c r="Y14" s="1610"/>
      <c r="Z14" s="1610"/>
      <c r="AA14" s="1610"/>
      <c r="AB14" s="1611"/>
      <c r="AC14" s="1611"/>
      <c r="AD14" s="1612"/>
      <c r="AE14" s="1611"/>
      <c r="AF14" s="1611"/>
      <c r="AG14" s="1612"/>
      <c r="AH14" s="1613"/>
      <c r="AI14" s="1611"/>
      <c r="AJ14" s="1612"/>
      <c r="AK14" s="59"/>
      <c r="AL14" s="59"/>
      <c r="AM14" s="59"/>
      <c r="AN14" s="38"/>
    </row>
    <row r="15" spans="2:78" s="31" customFormat="1" ht="20.100000000000001" customHeight="1" x14ac:dyDescent="0.15">
      <c r="B15" s="1589">
        <v>2</v>
      </c>
      <c r="C15" s="1590"/>
      <c r="D15" s="1591"/>
      <c r="E15" s="1591"/>
      <c r="F15" s="1591"/>
      <c r="G15" s="1733"/>
      <c r="H15" s="1733"/>
      <c r="I15" s="1733"/>
      <c r="J15" s="1592"/>
      <c r="K15" s="1593"/>
      <c r="L15" s="1593"/>
      <c r="M15" s="1594"/>
      <c r="N15" s="1592"/>
      <c r="O15" s="1593"/>
      <c r="P15" s="1594"/>
      <c r="Q15" s="1595"/>
      <c r="R15" s="1595"/>
      <c r="S15" s="1595"/>
      <c r="T15" s="1595"/>
      <c r="U15" s="1595"/>
      <c r="V15" s="1595"/>
      <c r="W15" s="1595"/>
      <c r="X15" s="1610"/>
      <c r="Y15" s="1610"/>
      <c r="Z15" s="1610"/>
      <c r="AA15" s="1610"/>
      <c r="AB15" s="1611"/>
      <c r="AC15" s="1611"/>
      <c r="AD15" s="1612"/>
      <c r="AE15" s="1611"/>
      <c r="AF15" s="1611"/>
      <c r="AG15" s="1612"/>
      <c r="AH15" s="1613"/>
      <c r="AI15" s="1611"/>
      <c r="AJ15" s="1612"/>
      <c r="AK15" s="59"/>
      <c r="AL15" s="59"/>
      <c r="AM15" s="59"/>
      <c r="AN15" s="38"/>
    </row>
    <row r="16" spans="2:78" s="31" customFormat="1" ht="20.100000000000001" customHeight="1" x14ac:dyDescent="0.15">
      <c r="B16" s="1589">
        <v>3</v>
      </c>
      <c r="C16" s="1590"/>
      <c r="D16" s="1591"/>
      <c r="E16" s="1591"/>
      <c r="F16" s="1591"/>
      <c r="G16" s="1733"/>
      <c r="H16" s="1733"/>
      <c r="I16" s="1733"/>
      <c r="J16" s="1592"/>
      <c r="K16" s="1593"/>
      <c r="L16" s="1593"/>
      <c r="M16" s="1594"/>
      <c r="N16" s="1592"/>
      <c r="O16" s="1593"/>
      <c r="P16" s="1594"/>
      <c r="Q16" s="1595"/>
      <c r="R16" s="1595"/>
      <c r="S16" s="1595"/>
      <c r="T16" s="1595"/>
      <c r="U16" s="1595"/>
      <c r="V16" s="1595"/>
      <c r="W16" s="1595"/>
      <c r="X16" s="1610"/>
      <c r="Y16" s="1610"/>
      <c r="Z16" s="1610"/>
      <c r="AA16" s="1610"/>
      <c r="AB16" s="1611"/>
      <c r="AC16" s="1611"/>
      <c r="AD16" s="1612"/>
      <c r="AE16" s="1611"/>
      <c r="AF16" s="1611"/>
      <c r="AG16" s="1612"/>
      <c r="AH16" s="1613"/>
      <c r="AI16" s="1611"/>
      <c r="AJ16" s="1612"/>
      <c r="AK16" s="59"/>
      <c r="AL16" s="59"/>
      <c r="AM16" s="59"/>
      <c r="AN16" s="38"/>
    </row>
    <row r="17" spans="2:49" s="31" customFormat="1" ht="20.100000000000001" customHeight="1" x14ac:dyDescent="0.15">
      <c r="B17" s="1589">
        <v>4</v>
      </c>
      <c r="C17" s="1590"/>
      <c r="D17" s="1591"/>
      <c r="E17" s="1591"/>
      <c r="F17" s="1591"/>
      <c r="G17" s="1733"/>
      <c r="H17" s="1733"/>
      <c r="I17" s="1733"/>
      <c r="J17" s="1592"/>
      <c r="K17" s="1593"/>
      <c r="L17" s="1593"/>
      <c r="M17" s="1594"/>
      <c r="N17" s="1592"/>
      <c r="O17" s="1593"/>
      <c r="P17" s="1594"/>
      <c r="Q17" s="1595"/>
      <c r="R17" s="1595"/>
      <c r="S17" s="1595"/>
      <c r="T17" s="1595"/>
      <c r="U17" s="1595"/>
      <c r="V17" s="1595"/>
      <c r="W17" s="1595"/>
      <c r="X17" s="1610"/>
      <c r="Y17" s="1610"/>
      <c r="Z17" s="1610"/>
      <c r="AA17" s="1610"/>
      <c r="AB17" s="1611"/>
      <c r="AC17" s="1611"/>
      <c r="AD17" s="1612"/>
      <c r="AE17" s="1611"/>
      <c r="AF17" s="1611"/>
      <c r="AG17" s="1612"/>
      <c r="AH17" s="1613"/>
      <c r="AI17" s="1611"/>
      <c r="AJ17" s="1612"/>
      <c r="AK17" s="59"/>
      <c r="AL17" s="59"/>
      <c r="AM17" s="59"/>
      <c r="AN17" s="38"/>
    </row>
    <row r="18" spans="2:49" s="31" customFormat="1" ht="20.100000000000001" customHeight="1" x14ac:dyDescent="0.15">
      <c r="B18" s="1589">
        <v>5</v>
      </c>
      <c r="C18" s="1590"/>
      <c r="D18" s="1591"/>
      <c r="E18" s="1591"/>
      <c r="F18" s="1591"/>
      <c r="G18" s="1733"/>
      <c r="H18" s="1733"/>
      <c r="I18" s="1733"/>
      <c r="J18" s="1592"/>
      <c r="K18" s="1593"/>
      <c r="L18" s="1593"/>
      <c r="M18" s="1594"/>
      <c r="N18" s="1592"/>
      <c r="O18" s="1593"/>
      <c r="P18" s="1594"/>
      <c r="Q18" s="1595"/>
      <c r="R18" s="1595"/>
      <c r="S18" s="1595"/>
      <c r="T18" s="1595"/>
      <c r="U18" s="1595"/>
      <c r="V18" s="1595"/>
      <c r="W18" s="1595"/>
      <c r="X18" s="1610"/>
      <c r="Y18" s="1610"/>
      <c r="Z18" s="1610"/>
      <c r="AA18" s="1610"/>
      <c r="AB18" s="1611"/>
      <c r="AC18" s="1611"/>
      <c r="AD18" s="1612"/>
      <c r="AE18" s="1611"/>
      <c r="AF18" s="1611"/>
      <c r="AG18" s="1612"/>
      <c r="AH18" s="1613"/>
      <c r="AI18" s="1611"/>
      <c r="AJ18" s="1612"/>
      <c r="AK18" s="59"/>
      <c r="AL18" s="59"/>
      <c r="AM18" s="59"/>
      <c r="AN18" s="38"/>
      <c r="AO18" s="38"/>
      <c r="AW18" s="38"/>
    </row>
    <row r="19" spans="2:49" s="31" customFormat="1" ht="20.100000000000001" customHeight="1" x14ac:dyDescent="0.15">
      <c r="B19" s="1589">
        <v>6</v>
      </c>
      <c r="C19" s="1590"/>
      <c r="D19" s="1591"/>
      <c r="E19" s="1591"/>
      <c r="F19" s="1591"/>
      <c r="G19" s="1733"/>
      <c r="H19" s="1733"/>
      <c r="I19" s="1733"/>
      <c r="J19" s="1592"/>
      <c r="K19" s="1593"/>
      <c r="L19" s="1593"/>
      <c r="M19" s="1594"/>
      <c r="N19" s="1592"/>
      <c r="O19" s="1593"/>
      <c r="P19" s="1594"/>
      <c r="Q19" s="1595"/>
      <c r="R19" s="1595"/>
      <c r="S19" s="1595"/>
      <c r="T19" s="1595"/>
      <c r="U19" s="1595"/>
      <c r="V19" s="1595"/>
      <c r="W19" s="1595"/>
      <c r="X19" s="1610"/>
      <c r="Y19" s="1610"/>
      <c r="Z19" s="1610"/>
      <c r="AA19" s="1610"/>
      <c r="AB19" s="1611"/>
      <c r="AC19" s="1611"/>
      <c r="AD19" s="1612"/>
      <c r="AE19" s="1611"/>
      <c r="AF19" s="1611"/>
      <c r="AG19" s="1612"/>
      <c r="AH19" s="1613"/>
      <c r="AI19" s="1611"/>
      <c r="AJ19" s="1612"/>
      <c r="AK19" s="59"/>
      <c r="AL19" s="59"/>
      <c r="AM19" s="59"/>
      <c r="AN19" s="38"/>
    </row>
    <row r="20" spans="2:49" s="31" customFormat="1" ht="20.100000000000001" customHeight="1" x14ac:dyDescent="0.15">
      <c r="B20" s="1589">
        <v>7</v>
      </c>
      <c r="C20" s="1590"/>
      <c r="D20" s="1591"/>
      <c r="E20" s="1591"/>
      <c r="F20" s="1591"/>
      <c r="G20" s="1733"/>
      <c r="H20" s="1733"/>
      <c r="I20" s="1733"/>
      <c r="J20" s="1592"/>
      <c r="K20" s="1593"/>
      <c r="L20" s="1593"/>
      <c r="M20" s="1594"/>
      <c r="N20" s="1592"/>
      <c r="O20" s="1593"/>
      <c r="P20" s="1594"/>
      <c r="Q20" s="1595"/>
      <c r="R20" s="1595"/>
      <c r="S20" s="1595"/>
      <c r="T20" s="1595"/>
      <c r="U20" s="1595"/>
      <c r="V20" s="1595"/>
      <c r="W20" s="1595"/>
      <c r="X20" s="1610"/>
      <c r="Y20" s="1610"/>
      <c r="Z20" s="1610"/>
      <c r="AA20" s="1610"/>
      <c r="AB20" s="1611"/>
      <c r="AC20" s="1611"/>
      <c r="AD20" s="1612"/>
      <c r="AE20" s="1611"/>
      <c r="AF20" s="1611"/>
      <c r="AG20" s="1612"/>
      <c r="AH20" s="1613"/>
      <c r="AI20" s="1611"/>
      <c r="AJ20" s="1612"/>
      <c r="AK20" s="59"/>
      <c r="AL20" s="69"/>
      <c r="AM20" s="69"/>
    </row>
    <row r="21" spans="2:49" s="31" customFormat="1" ht="20.100000000000001" customHeight="1" x14ac:dyDescent="0.15">
      <c r="B21" s="1589">
        <v>8</v>
      </c>
      <c r="C21" s="1590"/>
      <c r="D21" s="1591"/>
      <c r="E21" s="1591"/>
      <c r="F21" s="1591"/>
      <c r="G21" s="1733"/>
      <c r="H21" s="1733"/>
      <c r="I21" s="1733"/>
      <c r="J21" s="1592"/>
      <c r="K21" s="1593"/>
      <c r="L21" s="1593"/>
      <c r="M21" s="1594"/>
      <c r="N21" s="1592"/>
      <c r="O21" s="1593"/>
      <c r="P21" s="1594"/>
      <c r="Q21" s="1595"/>
      <c r="R21" s="1595"/>
      <c r="S21" s="1595"/>
      <c r="T21" s="1595"/>
      <c r="U21" s="1595"/>
      <c r="V21" s="1595"/>
      <c r="W21" s="1595"/>
      <c r="X21" s="1610"/>
      <c r="Y21" s="1610"/>
      <c r="Z21" s="1610"/>
      <c r="AA21" s="1610"/>
      <c r="AB21" s="1611"/>
      <c r="AC21" s="1611"/>
      <c r="AD21" s="1612"/>
      <c r="AE21" s="1611"/>
      <c r="AF21" s="1611"/>
      <c r="AG21" s="1612"/>
      <c r="AH21" s="1613"/>
      <c r="AI21" s="1611"/>
      <c r="AJ21" s="1612"/>
      <c r="AK21" s="59"/>
      <c r="AL21" s="69"/>
      <c r="AM21" s="69"/>
    </row>
    <row r="22" spans="2:49" s="31" customFormat="1" ht="20.100000000000001" customHeight="1" x14ac:dyDescent="0.15">
      <c r="B22" s="1589">
        <v>9</v>
      </c>
      <c r="C22" s="1590"/>
      <c r="D22" s="1591"/>
      <c r="E22" s="1591"/>
      <c r="F22" s="1591"/>
      <c r="G22" s="1733"/>
      <c r="H22" s="1733"/>
      <c r="I22" s="1733"/>
      <c r="J22" s="1592"/>
      <c r="K22" s="1593"/>
      <c r="L22" s="1593"/>
      <c r="M22" s="1594"/>
      <c r="N22" s="1592"/>
      <c r="O22" s="1593"/>
      <c r="P22" s="1594"/>
      <c r="Q22" s="1595"/>
      <c r="R22" s="1595"/>
      <c r="S22" s="1595"/>
      <c r="T22" s="1595"/>
      <c r="U22" s="1595"/>
      <c r="V22" s="1595"/>
      <c r="W22" s="1595"/>
      <c r="X22" s="1610"/>
      <c r="Y22" s="1610"/>
      <c r="Z22" s="1610"/>
      <c r="AA22" s="1610"/>
      <c r="AB22" s="1611"/>
      <c r="AC22" s="1611"/>
      <c r="AD22" s="1612"/>
      <c r="AE22" s="1611"/>
      <c r="AF22" s="1611"/>
      <c r="AG22" s="1612"/>
      <c r="AH22" s="1613"/>
      <c r="AI22" s="1611"/>
      <c r="AJ22" s="1612"/>
      <c r="AK22" s="59"/>
      <c r="AL22" s="69"/>
      <c r="AM22" s="69"/>
    </row>
    <row r="23" spans="2:49" s="31" customFormat="1" ht="20.100000000000001" customHeight="1" x14ac:dyDescent="0.15">
      <c r="B23" s="1589">
        <v>10</v>
      </c>
      <c r="C23" s="1590"/>
      <c r="D23" s="1591"/>
      <c r="E23" s="1591"/>
      <c r="F23" s="1591"/>
      <c r="G23" s="1733"/>
      <c r="H23" s="1733"/>
      <c r="I23" s="1733"/>
      <c r="J23" s="1592"/>
      <c r="K23" s="1593"/>
      <c r="L23" s="1593"/>
      <c r="M23" s="1594"/>
      <c r="N23" s="1592"/>
      <c r="O23" s="1593"/>
      <c r="P23" s="1594"/>
      <c r="Q23" s="1595"/>
      <c r="R23" s="1595"/>
      <c r="S23" s="1595"/>
      <c r="T23" s="1595"/>
      <c r="U23" s="1595"/>
      <c r="V23" s="1595"/>
      <c r="W23" s="1595"/>
      <c r="X23" s="1610"/>
      <c r="Y23" s="1610"/>
      <c r="Z23" s="1610"/>
      <c r="AA23" s="1610"/>
      <c r="AB23" s="1611"/>
      <c r="AC23" s="1611"/>
      <c r="AD23" s="1612"/>
      <c r="AE23" s="1611"/>
      <c r="AF23" s="1611"/>
      <c r="AG23" s="1612"/>
      <c r="AH23" s="1613"/>
      <c r="AI23" s="1611"/>
      <c r="AJ23" s="1612"/>
      <c r="AK23" s="59"/>
      <c r="AL23" s="69"/>
      <c r="AM23" s="69"/>
    </row>
    <row r="24" spans="2:49" s="31" customFormat="1" ht="20.100000000000001" customHeight="1" x14ac:dyDescent="0.15">
      <c r="B24" s="1589">
        <v>11</v>
      </c>
      <c r="C24" s="1590"/>
      <c r="D24" s="1591"/>
      <c r="E24" s="1591"/>
      <c r="F24" s="1591"/>
      <c r="G24" s="1733"/>
      <c r="H24" s="1733"/>
      <c r="I24" s="1733"/>
      <c r="J24" s="1592"/>
      <c r="K24" s="1593"/>
      <c r="L24" s="1593"/>
      <c r="M24" s="1594"/>
      <c r="N24" s="1592"/>
      <c r="O24" s="1593"/>
      <c r="P24" s="1594"/>
      <c r="Q24" s="1595"/>
      <c r="R24" s="1595"/>
      <c r="S24" s="1595"/>
      <c r="T24" s="1595"/>
      <c r="U24" s="1595"/>
      <c r="V24" s="1595"/>
      <c r="W24" s="1595"/>
      <c r="X24" s="1610"/>
      <c r="Y24" s="1610"/>
      <c r="Z24" s="1610"/>
      <c r="AA24" s="1610"/>
      <c r="AB24" s="1611"/>
      <c r="AC24" s="1611"/>
      <c r="AD24" s="1612"/>
      <c r="AE24" s="1611"/>
      <c r="AF24" s="1611"/>
      <c r="AG24" s="1612"/>
      <c r="AH24" s="1613"/>
      <c r="AI24" s="1611"/>
      <c r="AJ24" s="1612"/>
      <c r="AK24" s="59"/>
      <c r="AL24" s="69"/>
      <c r="AM24" s="69"/>
    </row>
    <row r="25" spans="2:49" ht="20.100000000000001" customHeight="1" x14ac:dyDescent="0.15">
      <c r="B25" s="1589">
        <v>12</v>
      </c>
      <c r="C25" s="1590"/>
      <c r="D25" s="1591"/>
      <c r="E25" s="1591"/>
      <c r="F25" s="1591"/>
      <c r="G25" s="1733"/>
      <c r="H25" s="1733"/>
      <c r="I25" s="1733"/>
      <c r="J25" s="1592"/>
      <c r="K25" s="1593"/>
      <c r="L25" s="1593"/>
      <c r="M25" s="1594"/>
      <c r="N25" s="1592"/>
      <c r="O25" s="1593"/>
      <c r="P25" s="1594"/>
      <c r="Q25" s="1595"/>
      <c r="R25" s="1595"/>
      <c r="S25" s="1595"/>
      <c r="T25" s="1595"/>
      <c r="U25" s="1595"/>
      <c r="V25" s="1595"/>
      <c r="W25" s="1595"/>
      <c r="X25" s="1610"/>
      <c r="Y25" s="1610"/>
      <c r="Z25" s="1610"/>
      <c r="AA25" s="1610"/>
      <c r="AB25" s="1611"/>
      <c r="AC25" s="1611"/>
      <c r="AD25" s="1612"/>
      <c r="AE25" s="1611"/>
      <c r="AF25" s="1611"/>
      <c r="AG25" s="1612"/>
      <c r="AH25" s="1613"/>
      <c r="AI25" s="1611"/>
      <c r="AJ25" s="1612"/>
      <c r="AK25" s="59"/>
      <c r="AL25" s="114"/>
      <c r="AM25" s="114"/>
    </row>
    <row r="26" spans="2:49" s="31" customFormat="1" ht="20.100000000000001" customHeight="1" x14ac:dyDescent="0.15">
      <c r="B26" s="1589">
        <v>13</v>
      </c>
      <c r="C26" s="1590"/>
      <c r="D26" s="1591"/>
      <c r="E26" s="1591"/>
      <c r="F26" s="1591"/>
      <c r="G26" s="1733"/>
      <c r="H26" s="1733"/>
      <c r="I26" s="1733"/>
      <c r="J26" s="1592"/>
      <c r="K26" s="1593"/>
      <c r="L26" s="1593"/>
      <c r="M26" s="1594"/>
      <c r="N26" s="1592"/>
      <c r="O26" s="1593"/>
      <c r="P26" s="1594"/>
      <c r="Q26" s="1595"/>
      <c r="R26" s="1595"/>
      <c r="S26" s="1595"/>
      <c r="T26" s="1595"/>
      <c r="U26" s="1595"/>
      <c r="V26" s="1595"/>
      <c r="W26" s="1595"/>
      <c r="X26" s="1610"/>
      <c r="Y26" s="1610"/>
      <c r="Z26" s="1610"/>
      <c r="AA26" s="1610"/>
      <c r="AB26" s="1611"/>
      <c r="AC26" s="1611"/>
      <c r="AD26" s="1612"/>
      <c r="AE26" s="1611"/>
      <c r="AF26" s="1611"/>
      <c r="AG26" s="1612"/>
      <c r="AH26" s="1613"/>
      <c r="AI26" s="1611"/>
      <c r="AJ26" s="1612"/>
      <c r="AK26" s="59"/>
      <c r="AL26" s="69"/>
      <c r="AM26" s="69"/>
    </row>
    <row r="27" spans="2:49" s="31" customFormat="1" ht="20.100000000000001" customHeight="1" x14ac:dyDescent="0.15">
      <c r="B27" s="1589">
        <v>14</v>
      </c>
      <c r="C27" s="1590"/>
      <c r="D27" s="1591"/>
      <c r="E27" s="1591"/>
      <c r="F27" s="1591"/>
      <c r="G27" s="1733"/>
      <c r="H27" s="1733"/>
      <c r="I27" s="1733"/>
      <c r="J27" s="1592"/>
      <c r="K27" s="1593"/>
      <c r="L27" s="1593"/>
      <c r="M27" s="1594"/>
      <c r="N27" s="1592"/>
      <c r="O27" s="1593"/>
      <c r="P27" s="1594"/>
      <c r="Q27" s="1595"/>
      <c r="R27" s="1595"/>
      <c r="S27" s="1595"/>
      <c r="T27" s="1595"/>
      <c r="U27" s="1595"/>
      <c r="V27" s="1595"/>
      <c r="W27" s="1595"/>
      <c r="X27" s="1610"/>
      <c r="Y27" s="1610"/>
      <c r="Z27" s="1610"/>
      <c r="AA27" s="1610"/>
      <c r="AB27" s="1611"/>
      <c r="AC27" s="1611"/>
      <c r="AD27" s="1612"/>
      <c r="AE27" s="1611"/>
      <c r="AF27" s="1611"/>
      <c r="AG27" s="1612"/>
      <c r="AH27" s="1613"/>
      <c r="AI27" s="1611"/>
      <c r="AJ27" s="1612"/>
      <c r="AK27" s="59"/>
      <c r="AL27" s="69"/>
      <c r="AM27" s="69"/>
    </row>
    <row r="28" spans="2:49" s="31" customFormat="1" ht="20.100000000000001" customHeight="1" x14ac:dyDescent="0.15">
      <c r="B28" s="1589">
        <v>15</v>
      </c>
      <c r="C28" s="1590"/>
      <c r="D28" s="1591"/>
      <c r="E28" s="1591"/>
      <c r="F28" s="1591"/>
      <c r="G28" s="1733"/>
      <c r="H28" s="1733"/>
      <c r="I28" s="1733"/>
      <c r="J28" s="1592"/>
      <c r="K28" s="1593"/>
      <c r="L28" s="1593"/>
      <c r="M28" s="1594"/>
      <c r="N28" s="1592"/>
      <c r="O28" s="1593"/>
      <c r="P28" s="1594"/>
      <c r="Q28" s="1595"/>
      <c r="R28" s="1595"/>
      <c r="S28" s="1595"/>
      <c r="T28" s="1595"/>
      <c r="U28" s="1595"/>
      <c r="V28" s="1595"/>
      <c r="W28" s="1595"/>
      <c r="X28" s="1610"/>
      <c r="Y28" s="1610"/>
      <c r="Z28" s="1610"/>
      <c r="AA28" s="1610"/>
      <c r="AB28" s="1611"/>
      <c r="AC28" s="1611"/>
      <c r="AD28" s="1612"/>
      <c r="AE28" s="1611"/>
      <c r="AF28" s="1611"/>
      <c r="AG28" s="1612"/>
      <c r="AH28" s="1613"/>
      <c r="AI28" s="1611"/>
      <c r="AJ28" s="1612"/>
      <c r="AK28" s="59"/>
      <c r="AL28" s="69"/>
      <c r="AM28" s="69"/>
    </row>
    <row r="29" spans="2:49" s="31" customFormat="1" ht="20.100000000000001" customHeight="1" x14ac:dyDescent="0.15">
      <c r="B29" s="1589">
        <v>16</v>
      </c>
      <c r="C29" s="1590"/>
      <c r="D29" s="1591"/>
      <c r="E29" s="1591"/>
      <c r="F29" s="1591"/>
      <c r="G29" s="1733"/>
      <c r="H29" s="1733"/>
      <c r="I29" s="1733"/>
      <c r="J29" s="1592"/>
      <c r="K29" s="1593"/>
      <c r="L29" s="1593"/>
      <c r="M29" s="1594"/>
      <c r="N29" s="1592"/>
      <c r="O29" s="1593"/>
      <c r="P29" s="1594"/>
      <c r="Q29" s="1595"/>
      <c r="R29" s="1595"/>
      <c r="S29" s="1595"/>
      <c r="T29" s="1595"/>
      <c r="U29" s="1595"/>
      <c r="V29" s="1595"/>
      <c r="W29" s="1595"/>
      <c r="X29" s="1610"/>
      <c r="Y29" s="1610"/>
      <c r="Z29" s="1610"/>
      <c r="AA29" s="1610"/>
      <c r="AB29" s="1611"/>
      <c r="AC29" s="1611"/>
      <c r="AD29" s="1612"/>
      <c r="AE29" s="1611"/>
      <c r="AF29" s="1611"/>
      <c r="AG29" s="1612"/>
      <c r="AH29" s="1613"/>
      <c r="AI29" s="1611"/>
      <c r="AJ29" s="1612"/>
      <c r="AK29" s="59"/>
      <c r="AL29" s="69"/>
      <c r="AM29" s="69"/>
    </row>
    <row r="30" spans="2:49" s="31" customFormat="1" ht="20.100000000000001" customHeight="1" x14ac:dyDescent="0.15">
      <c r="B30" s="1589">
        <v>17</v>
      </c>
      <c r="C30" s="1590"/>
      <c r="D30" s="1591"/>
      <c r="E30" s="1591"/>
      <c r="F30" s="1591"/>
      <c r="G30" s="1733"/>
      <c r="H30" s="1733"/>
      <c r="I30" s="1733"/>
      <c r="J30" s="1592"/>
      <c r="K30" s="1593"/>
      <c r="L30" s="1593"/>
      <c r="M30" s="1594"/>
      <c r="N30" s="1592"/>
      <c r="O30" s="1593"/>
      <c r="P30" s="1594"/>
      <c r="Q30" s="1595"/>
      <c r="R30" s="1595"/>
      <c r="S30" s="1595"/>
      <c r="T30" s="1595"/>
      <c r="U30" s="1595"/>
      <c r="V30" s="1595"/>
      <c r="W30" s="1595"/>
      <c r="X30" s="1610"/>
      <c r="Y30" s="1610"/>
      <c r="Z30" s="1610"/>
      <c r="AA30" s="1610"/>
      <c r="AB30" s="1611"/>
      <c r="AC30" s="1611"/>
      <c r="AD30" s="1612"/>
      <c r="AE30" s="1611"/>
      <c r="AF30" s="1611"/>
      <c r="AG30" s="1612"/>
      <c r="AH30" s="1613"/>
      <c r="AI30" s="1611"/>
      <c r="AJ30" s="1612"/>
      <c r="AK30" s="59"/>
      <c r="AL30" s="69"/>
      <c r="AM30" s="69"/>
    </row>
    <row r="31" spans="2:49" s="31" customFormat="1" ht="20.100000000000001" customHeight="1" x14ac:dyDescent="0.15">
      <c r="B31" s="1589">
        <v>18</v>
      </c>
      <c r="C31" s="1590"/>
      <c r="D31" s="1591"/>
      <c r="E31" s="1591"/>
      <c r="F31" s="1591"/>
      <c r="G31" s="1733"/>
      <c r="H31" s="1733"/>
      <c r="I31" s="1733"/>
      <c r="J31" s="1592"/>
      <c r="K31" s="1593"/>
      <c r="L31" s="1593"/>
      <c r="M31" s="1594"/>
      <c r="N31" s="1592"/>
      <c r="O31" s="1593"/>
      <c r="P31" s="1594"/>
      <c r="Q31" s="1595"/>
      <c r="R31" s="1595"/>
      <c r="S31" s="1595"/>
      <c r="T31" s="1595"/>
      <c r="U31" s="1595"/>
      <c r="V31" s="1595"/>
      <c r="W31" s="1595"/>
      <c r="X31" s="1610"/>
      <c r="Y31" s="1610"/>
      <c r="Z31" s="1610"/>
      <c r="AA31" s="1610"/>
      <c r="AB31" s="1611"/>
      <c r="AC31" s="1611"/>
      <c r="AD31" s="1612"/>
      <c r="AE31" s="1611"/>
      <c r="AF31" s="1611"/>
      <c r="AG31" s="1612"/>
      <c r="AH31" s="1613"/>
      <c r="AI31" s="1611"/>
      <c r="AJ31" s="1612"/>
      <c r="AK31" s="59"/>
      <c r="AL31" s="69"/>
      <c r="AM31" s="69"/>
    </row>
    <row r="32" spans="2:49" s="31" customFormat="1" ht="20.100000000000001" customHeight="1" x14ac:dyDescent="0.15">
      <c r="B32" s="1589">
        <v>19</v>
      </c>
      <c r="C32" s="1590"/>
      <c r="D32" s="1591"/>
      <c r="E32" s="1591"/>
      <c r="F32" s="1591"/>
      <c r="G32" s="1733"/>
      <c r="H32" s="1733"/>
      <c r="I32" s="1733"/>
      <c r="J32" s="1592"/>
      <c r="K32" s="1593"/>
      <c r="L32" s="1593"/>
      <c r="M32" s="1594"/>
      <c r="N32" s="1592"/>
      <c r="O32" s="1593"/>
      <c r="P32" s="1594"/>
      <c r="Q32" s="1595"/>
      <c r="R32" s="1595"/>
      <c r="S32" s="1595"/>
      <c r="T32" s="1595"/>
      <c r="U32" s="1595"/>
      <c r="V32" s="1595"/>
      <c r="W32" s="1595"/>
      <c r="X32" s="1610"/>
      <c r="Y32" s="1610"/>
      <c r="Z32" s="1610"/>
      <c r="AA32" s="1610"/>
      <c r="AB32" s="1611"/>
      <c r="AC32" s="1611"/>
      <c r="AD32" s="1612"/>
      <c r="AE32" s="1611"/>
      <c r="AF32" s="1611"/>
      <c r="AG32" s="1612"/>
      <c r="AH32" s="1613"/>
      <c r="AI32" s="1611"/>
      <c r="AJ32" s="1612"/>
      <c r="AK32" s="59"/>
      <c r="AL32" s="69"/>
      <c r="AM32" s="69"/>
    </row>
    <row r="33" spans="2:269" s="31" customFormat="1" ht="20.100000000000001" customHeight="1" x14ac:dyDescent="0.15">
      <c r="B33" s="1589">
        <v>20</v>
      </c>
      <c r="C33" s="1590"/>
      <c r="D33" s="1591"/>
      <c r="E33" s="1591"/>
      <c r="F33" s="1591"/>
      <c r="G33" s="1733"/>
      <c r="H33" s="1733"/>
      <c r="I33" s="1733"/>
      <c r="J33" s="1592"/>
      <c r="K33" s="1593"/>
      <c r="L33" s="1593"/>
      <c r="M33" s="1594"/>
      <c r="N33" s="1592"/>
      <c r="O33" s="1593"/>
      <c r="P33" s="1594"/>
      <c r="Q33" s="1595"/>
      <c r="R33" s="1595"/>
      <c r="S33" s="1595"/>
      <c r="T33" s="1595"/>
      <c r="U33" s="1595"/>
      <c r="V33" s="1595"/>
      <c r="W33" s="1595"/>
      <c r="X33" s="1610"/>
      <c r="Y33" s="1610"/>
      <c r="Z33" s="1610"/>
      <c r="AA33" s="1610"/>
      <c r="AB33" s="1611"/>
      <c r="AC33" s="1611"/>
      <c r="AD33" s="1612"/>
      <c r="AE33" s="1611"/>
      <c r="AF33" s="1611"/>
      <c r="AG33" s="1612"/>
      <c r="AH33" s="1613"/>
      <c r="AI33" s="1611"/>
      <c r="AJ33" s="1612"/>
      <c r="AK33" s="59"/>
      <c r="AL33" s="69"/>
      <c r="AM33" s="69"/>
    </row>
    <row r="34" spans="2:269" s="31" customFormat="1" ht="20.100000000000001" customHeight="1" x14ac:dyDescent="0.15">
      <c r="B34" s="1589">
        <v>21</v>
      </c>
      <c r="C34" s="1590"/>
      <c r="D34" s="1591"/>
      <c r="E34" s="1591"/>
      <c r="F34" s="1591"/>
      <c r="G34" s="1733"/>
      <c r="H34" s="1733"/>
      <c r="I34" s="1733"/>
      <c r="J34" s="1592"/>
      <c r="K34" s="1593"/>
      <c r="L34" s="1593"/>
      <c r="M34" s="1594"/>
      <c r="N34" s="1592"/>
      <c r="O34" s="1593"/>
      <c r="P34" s="1594"/>
      <c r="Q34" s="1595"/>
      <c r="R34" s="1595"/>
      <c r="S34" s="1595"/>
      <c r="T34" s="1595"/>
      <c r="U34" s="1595"/>
      <c r="V34" s="1595"/>
      <c r="W34" s="1595"/>
      <c r="X34" s="1610"/>
      <c r="Y34" s="1610"/>
      <c r="Z34" s="1610"/>
      <c r="AA34" s="1610"/>
      <c r="AB34" s="1611"/>
      <c r="AC34" s="1611"/>
      <c r="AD34" s="1612"/>
      <c r="AE34" s="1611"/>
      <c r="AF34" s="1611"/>
      <c r="AG34" s="1612"/>
      <c r="AH34" s="1613"/>
      <c r="AI34" s="1611"/>
      <c r="AJ34" s="1612"/>
      <c r="AK34" s="59"/>
      <c r="AL34" s="69"/>
      <c r="AM34" s="69"/>
    </row>
    <row r="35" spans="2:269" s="31" customFormat="1" ht="20.100000000000001" customHeight="1" x14ac:dyDescent="0.15">
      <c r="B35" s="1589">
        <v>22</v>
      </c>
      <c r="C35" s="1590"/>
      <c r="D35" s="1591"/>
      <c r="E35" s="1591"/>
      <c r="F35" s="1591"/>
      <c r="G35" s="1733"/>
      <c r="H35" s="1733"/>
      <c r="I35" s="1733"/>
      <c r="J35" s="1592"/>
      <c r="K35" s="1593"/>
      <c r="L35" s="1593"/>
      <c r="M35" s="1594"/>
      <c r="N35" s="1592"/>
      <c r="O35" s="1593"/>
      <c r="P35" s="1594"/>
      <c r="Q35" s="1595"/>
      <c r="R35" s="1595"/>
      <c r="S35" s="1595"/>
      <c r="T35" s="1595"/>
      <c r="U35" s="1595"/>
      <c r="V35" s="1595"/>
      <c r="W35" s="1595"/>
      <c r="X35" s="1610"/>
      <c r="Y35" s="1610"/>
      <c r="Z35" s="1610"/>
      <c r="AA35" s="1610"/>
      <c r="AB35" s="1611"/>
      <c r="AC35" s="1611"/>
      <c r="AD35" s="1612"/>
      <c r="AE35" s="1611"/>
      <c r="AF35" s="1611"/>
      <c r="AG35" s="1612"/>
      <c r="AH35" s="1613"/>
      <c r="AI35" s="1611"/>
      <c r="AJ35" s="1612"/>
      <c r="AK35" s="59"/>
      <c r="AL35" s="69"/>
      <c r="AM35" s="69"/>
    </row>
    <row r="36" spans="2:269" s="31" customFormat="1" ht="20.100000000000001" customHeight="1" x14ac:dyDescent="0.15">
      <c r="B36" s="1589">
        <v>23</v>
      </c>
      <c r="C36" s="1590"/>
      <c r="D36" s="1591"/>
      <c r="E36" s="1591"/>
      <c r="F36" s="1591"/>
      <c r="G36" s="1733"/>
      <c r="H36" s="1733"/>
      <c r="I36" s="1733"/>
      <c r="J36" s="1592"/>
      <c r="K36" s="1593"/>
      <c r="L36" s="1593"/>
      <c r="M36" s="1594"/>
      <c r="N36" s="1592"/>
      <c r="O36" s="1593"/>
      <c r="P36" s="1594"/>
      <c r="Q36" s="1595"/>
      <c r="R36" s="1595"/>
      <c r="S36" s="1595"/>
      <c r="T36" s="1595"/>
      <c r="U36" s="1595"/>
      <c r="V36" s="1595"/>
      <c r="W36" s="1595"/>
      <c r="X36" s="1610"/>
      <c r="Y36" s="1610"/>
      <c r="Z36" s="1610"/>
      <c r="AA36" s="1610"/>
      <c r="AB36" s="1611"/>
      <c r="AC36" s="1611"/>
      <c r="AD36" s="1612"/>
      <c r="AE36" s="1611"/>
      <c r="AF36" s="1611"/>
      <c r="AG36" s="1612"/>
      <c r="AH36" s="1613"/>
      <c r="AI36" s="1611"/>
      <c r="AJ36" s="1612"/>
      <c r="AK36" s="59"/>
      <c r="AL36" s="69"/>
      <c r="AM36" s="69"/>
    </row>
    <row r="37" spans="2:269" s="31" customFormat="1" ht="20.100000000000001" customHeight="1" x14ac:dyDescent="0.15">
      <c r="B37" s="1589">
        <v>24</v>
      </c>
      <c r="C37" s="1590"/>
      <c r="D37" s="1591"/>
      <c r="E37" s="1591"/>
      <c r="F37" s="1591"/>
      <c r="G37" s="1733"/>
      <c r="H37" s="1733"/>
      <c r="I37" s="1733"/>
      <c r="J37" s="1592"/>
      <c r="K37" s="1593"/>
      <c r="L37" s="1593"/>
      <c r="M37" s="1594"/>
      <c r="N37" s="1592"/>
      <c r="O37" s="1593"/>
      <c r="P37" s="1594"/>
      <c r="Q37" s="1595"/>
      <c r="R37" s="1595"/>
      <c r="S37" s="1595"/>
      <c r="T37" s="1595"/>
      <c r="U37" s="1595"/>
      <c r="V37" s="1595"/>
      <c r="W37" s="1595"/>
      <c r="X37" s="1610"/>
      <c r="Y37" s="1610"/>
      <c r="Z37" s="1610"/>
      <c r="AA37" s="1610"/>
      <c r="AB37" s="1611"/>
      <c r="AC37" s="1611"/>
      <c r="AD37" s="1612"/>
      <c r="AE37" s="1611"/>
      <c r="AF37" s="1611"/>
      <c r="AG37" s="1612"/>
      <c r="AH37" s="1613"/>
      <c r="AI37" s="1611"/>
      <c r="AJ37" s="1612"/>
      <c r="AK37" s="59"/>
      <c r="AL37" s="69"/>
      <c r="AM37" s="69"/>
    </row>
    <row r="38" spans="2:269" s="31" customFormat="1" ht="20.100000000000001" customHeight="1" x14ac:dyDescent="0.15">
      <c r="B38" s="1589">
        <v>25</v>
      </c>
      <c r="C38" s="1590"/>
      <c r="D38" s="1591"/>
      <c r="E38" s="1591"/>
      <c r="F38" s="1591"/>
      <c r="G38" s="1733"/>
      <c r="H38" s="1733"/>
      <c r="I38" s="1733"/>
      <c r="J38" s="1592"/>
      <c r="K38" s="1593"/>
      <c r="L38" s="1593"/>
      <c r="M38" s="1594"/>
      <c r="N38" s="1592"/>
      <c r="O38" s="1593"/>
      <c r="P38" s="1594"/>
      <c r="Q38" s="1595"/>
      <c r="R38" s="1595"/>
      <c r="S38" s="1595"/>
      <c r="T38" s="1595"/>
      <c r="U38" s="1595"/>
      <c r="V38" s="1595"/>
      <c r="W38" s="1595"/>
      <c r="X38" s="1610"/>
      <c r="Y38" s="1610"/>
      <c r="Z38" s="1610"/>
      <c r="AA38" s="1610"/>
      <c r="AB38" s="1611"/>
      <c r="AC38" s="1611"/>
      <c r="AD38" s="1612"/>
      <c r="AE38" s="1611"/>
      <c r="AF38" s="1611"/>
      <c r="AG38" s="1612"/>
      <c r="AH38" s="1613"/>
      <c r="AI38" s="1611"/>
      <c r="AJ38" s="1612"/>
      <c r="AK38" s="59"/>
      <c r="AL38" s="69"/>
      <c r="AM38" s="69"/>
    </row>
    <row r="39" spans="2:269" ht="20.100000000000001" customHeight="1" x14ac:dyDescent="0.15">
      <c r="B39" s="1589">
        <v>26</v>
      </c>
      <c r="C39" s="1590"/>
      <c r="D39" s="1591"/>
      <c r="E39" s="1591"/>
      <c r="F39" s="1591"/>
      <c r="G39" s="1733"/>
      <c r="H39" s="1733"/>
      <c r="I39" s="1733"/>
      <c r="J39" s="1592"/>
      <c r="K39" s="1593"/>
      <c r="L39" s="1593"/>
      <c r="M39" s="1594"/>
      <c r="N39" s="1592"/>
      <c r="O39" s="1593"/>
      <c r="P39" s="1594"/>
      <c r="Q39" s="1595"/>
      <c r="R39" s="1595"/>
      <c r="S39" s="1595"/>
      <c r="T39" s="1595"/>
      <c r="U39" s="1595"/>
      <c r="V39" s="1595"/>
      <c r="W39" s="1595"/>
      <c r="X39" s="1610"/>
      <c r="Y39" s="1610"/>
      <c r="Z39" s="1610"/>
      <c r="AA39" s="1610"/>
      <c r="AB39" s="1611"/>
      <c r="AC39" s="1611"/>
      <c r="AD39" s="1612"/>
      <c r="AE39" s="1611"/>
      <c r="AF39" s="1611"/>
      <c r="AG39" s="1612"/>
      <c r="AH39" s="1613"/>
      <c r="AI39" s="1611"/>
      <c r="AJ39" s="1612"/>
      <c r="AK39" s="59"/>
      <c r="AL39" s="69"/>
      <c r="AM39" s="69"/>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row>
    <row r="40" spans="2:269" s="31" customFormat="1" ht="20.100000000000001" customHeight="1" x14ac:dyDescent="0.15">
      <c r="B40" s="1589">
        <v>27</v>
      </c>
      <c r="C40" s="1590"/>
      <c r="D40" s="1591"/>
      <c r="E40" s="1591"/>
      <c r="F40" s="1591"/>
      <c r="G40" s="1733"/>
      <c r="H40" s="1733"/>
      <c r="I40" s="1733"/>
      <c r="J40" s="1592"/>
      <c r="K40" s="1593"/>
      <c r="L40" s="1593"/>
      <c r="M40" s="1594"/>
      <c r="N40" s="1592"/>
      <c r="O40" s="1593"/>
      <c r="P40" s="1594"/>
      <c r="Q40" s="1595"/>
      <c r="R40" s="1595"/>
      <c r="S40" s="1595"/>
      <c r="T40" s="1595"/>
      <c r="U40" s="1595"/>
      <c r="V40" s="1595"/>
      <c r="W40" s="1595"/>
      <c r="X40" s="1610"/>
      <c r="Y40" s="1610"/>
      <c r="Z40" s="1610"/>
      <c r="AA40" s="1610"/>
      <c r="AB40" s="1611"/>
      <c r="AC40" s="1611"/>
      <c r="AD40" s="1612"/>
      <c r="AE40" s="1611"/>
      <c r="AF40" s="1611"/>
      <c r="AG40" s="1612"/>
      <c r="AH40" s="1613"/>
      <c r="AI40" s="1611"/>
      <c r="AJ40" s="1612"/>
      <c r="AK40" s="59"/>
      <c r="AL40" s="69"/>
      <c r="AM40" s="69"/>
    </row>
    <row r="41" spans="2:269" s="31" customFormat="1" ht="20.100000000000001" customHeight="1" x14ac:dyDescent="0.15">
      <c r="B41" s="1589">
        <v>28</v>
      </c>
      <c r="C41" s="1590"/>
      <c r="D41" s="1591"/>
      <c r="E41" s="1591"/>
      <c r="F41" s="1591"/>
      <c r="G41" s="1733"/>
      <c r="H41" s="1733"/>
      <c r="I41" s="1733"/>
      <c r="J41" s="1592"/>
      <c r="K41" s="1593"/>
      <c r="L41" s="1593"/>
      <c r="M41" s="1594"/>
      <c r="N41" s="1592"/>
      <c r="O41" s="1593"/>
      <c r="P41" s="1594"/>
      <c r="Q41" s="1595"/>
      <c r="R41" s="1595"/>
      <c r="S41" s="1595"/>
      <c r="T41" s="1595"/>
      <c r="U41" s="1595"/>
      <c r="V41" s="1595"/>
      <c r="W41" s="1595"/>
      <c r="X41" s="1610"/>
      <c r="Y41" s="1610"/>
      <c r="Z41" s="1610"/>
      <c r="AA41" s="1610"/>
      <c r="AB41" s="1611"/>
      <c r="AC41" s="1611"/>
      <c r="AD41" s="1612"/>
      <c r="AE41" s="1611"/>
      <c r="AF41" s="1611"/>
      <c r="AG41" s="1612"/>
      <c r="AH41" s="1613"/>
      <c r="AI41" s="1611"/>
      <c r="AJ41" s="1612"/>
      <c r="AK41" s="59"/>
      <c r="AL41" s="69"/>
      <c r="AM41" s="69"/>
    </row>
    <row r="42" spans="2:269" ht="20.100000000000001" customHeight="1" x14ac:dyDescent="0.15">
      <c r="B42" s="1589">
        <v>29</v>
      </c>
      <c r="C42" s="1590"/>
      <c r="D42" s="1591"/>
      <c r="E42" s="1591"/>
      <c r="F42" s="1591"/>
      <c r="G42" s="1733"/>
      <c r="H42" s="1733"/>
      <c r="I42" s="1733"/>
      <c r="J42" s="1592"/>
      <c r="K42" s="1593"/>
      <c r="L42" s="1593"/>
      <c r="M42" s="1594"/>
      <c r="N42" s="1592"/>
      <c r="O42" s="1593"/>
      <c r="P42" s="1594"/>
      <c r="Q42" s="1595"/>
      <c r="R42" s="1595"/>
      <c r="S42" s="1595"/>
      <c r="T42" s="1595"/>
      <c r="U42" s="1595"/>
      <c r="V42" s="1595"/>
      <c r="W42" s="1595"/>
      <c r="X42" s="1610"/>
      <c r="Y42" s="1610"/>
      <c r="Z42" s="1610"/>
      <c r="AA42" s="1610"/>
      <c r="AB42" s="1611"/>
      <c r="AC42" s="1611"/>
      <c r="AD42" s="1612"/>
      <c r="AE42" s="1611"/>
      <c r="AF42" s="1611"/>
      <c r="AG42" s="1612"/>
      <c r="AH42" s="1613"/>
      <c r="AI42" s="1611"/>
      <c r="AJ42" s="1612"/>
      <c r="AK42" s="59"/>
      <c r="AL42" s="69"/>
      <c r="AM42" s="69"/>
      <c r="AN42" s="31"/>
    </row>
    <row r="43" spans="2:269" ht="20.100000000000001" customHeight="1" x14ac:dyDescent="0.15">
      <c r="B43" s="1589">
        <v>30</v>
      </c>
      <c r="C43" s="1590"/>
      <c r="D43" s="1591"/>
      <c r="E43" s="1591"/>
      <c r="F43" s="1591"/>
      <c r="G43" s="1733"/>
      <c r="H43" s="1733"/>
      <c r="I43" s="1733"/>
      <c r="J43" s="1592"/>
      <c r="K43" s="1593"/>
      <c r="L43" s="1593"/>
      <c r="M43" s="1594"/>
      <c r="N43" s="1592"/>
      <c r="O43" s="1593"/>
      <c r="P43" s="1594"/>
      <c r="Q43" s="1595"/>
      <c r="R43" s="1595"/>
      <c r="S43" s="1595"/>
      <c r="T43" s="1595"/>
      <c r="U43" s="1595"/>
      <c r="V43" s="1595"/>
      <c r="W43" s="1595"/>
      <c r="X43" s="1610"/>
      <c r="Y43" s="1610"/>
      <c r="Z43" s="1610"/>
      <c r="AA43" s="1610"/>
      <c r="AB43" s="1611"/>
      <c r="AC43" s="1611"/>
      <c r="AD43" s="1612"/>
      <c r="AE43" s="1611"/>
      <c r="AF43" s="1611"/>
      <c r="AG43" s="1612"/>
      <c r="AH43" s="1613"/>
      <c r="AI43" s="1611"/>
      <c r="AJ43" s="1612"/>
      <c r="AK43" s="59"/>
      <c r="AL43" s="69"/>
      <c r="AM43" s="69"/>
      <c r="AN43" s="31"/>
    </row>
    <row r="44" spans="2:269" ht="20.100000000000001" customHeight="1" x14ac:dyDescent="0.15">
      <c r="B44" s="59"/>
      <c r="C44" s="59"/>
      <c r="D44" s="59"/>
      <c r="E44" s="103"/>
      <c r="F44" s="103"/>
      <c r="G44" s="103"/>
      <c r="H44" s="103"/>
      <c r="I44" s="103"/>
      <c r="J44" s="103"/>
      <c r="K44" s="103"/>
      <c r="L44" s="103"/>
      <c r="M44" s="103"/>
      <c r="N44" s="103"/>
      <c r="O44" s="103"/>
      <c r="P44" s="103"/>
      <c r="Q44" s="103"/>
      <c r="R44" s="103"/>
      <c r="S44" s="103"/>
      <c r="T44" s="103"/>
      <c r="U44" s="103"/>
      <c r="V44" s="103"/>
      <c r="W44" s="103"/>
      <c r="X44" s="812"/>
      <c r="Y44" s="812"/>
      <c r="Z44" s="812"/>
      <c r="AA44" s="812"/>
      <c r="AB44" s="103"/>
      <c r="AC44" s="59"/>
      <c r="AD44" s="59"/>
      <c r="AE44" s="59"/>
      <c r="AF44" s="59"/>
      <c r="AG44" s="59"/>
      <c r="AH44" s="59"/>
      <c r="AI44" s="59"/>
      <c r="AJ44" s="59"/>
      <c r="AK44" s="59"/>
      <c r="AL44" s="114"/>
      <c r="AM44" s="114"/>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row>
    <row r="45" spans="2:269" ht="19.5" customHeight="1" x14ac:dyDescent="0.15">
      <c r="B45" s="1550" t="s">
        <v>298</v>
      </c>
      <c r="C45" s="1552"/>
      <c r="D45" s="1550" t="s">
        <v>366</v>
      </c>
      <c r="E45" s="1551"/>
      <c r="F45" s="1551"/>
      <c r="G45" s="1605" t="s">
        <v>367</v>
      </c>
      <c r="H45" s="1606"/>
      <c r="I45" s="1606"/>
      <c r="J45" s="1562" t="s">
        <v>368</v>
      </c>
      <c r="K45" s="1569"/>
      <c r="L45" s="1569"/>
      <c r="M45" s="1569"/>
      <c r="N45" s="1605" t="s">
        <v>369</v>
      </c>
      <c r="O45" s="1605"/>
      <c r="P45" s="1605"/>
      <c r="Q45" s="1605" t="s">
        <v>256</v>
      </c>
      <c r="R45" s="1605"/>
      <c r="S45" s="1605"/>
      <c r="T45" s="1609" t="s">
        <v>370</v>
      </c>
      <c r="U45" s="1609"/>
      <c r="V45" s="1609"/>
      <c r="W45" s="1609"/>
      <c r="X45" s="1614" t="s">
        <v>254</v>
      </c>
      <c r="Y45" s="1614"/>
      <c r="Z45" s="1614"/>
      <c r="AA45" s="1614"/>
      <c r="AB45" s="1551" t="s">
        <v>371</v>
      </c>
      <c r="AC45" s="1551"/>
      <c r="AD45" s="1551"/>
      <c r="AE45" s="1551"/>
      <c r="AF45" s="1551"/>
      <c r="AG45" s="1552"/>
      <c r="AH45" s="1580" t="s">
        <v>372</v>
      </c>
      <c r="AI45" s="1581"/>
      <c r="AJ45" s="1582"/>
      <c r="AK45" s="59"/>
      <c r="AL45" s="114"/>
      <c r="AM45" s="114"/>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row>
    <row r="46" spans="2:269" ht="10.5" customHeight="1" x14ac:dyDescent="0.15">
      <c r="B46" s="1602"/>
      <c r="C46" s="1603"/>
      <c r="D46" s="1602"/>
      <c r="E46" s="1604"/>
      <c r="F46" s="1604"/>
      <c r="G46" s="1606"/>
      <c r="H46" s="1606"/>
      <c r="I46" s="1606"/>
      <c r="J46" s="1607"/>
      <c r="K46" s="1608"/>
      <c r="L46" s="1608"/>
      <c r="M46" s="1608"/>
      <c r="N46" s="1605"/>
      <c r="O46" s="1605"/>
      <c r="P46" s="1605"/>
      <c r="Q46" s="1605"/>
      <c r="R46" s="1605"/>
      <c r="S46" s="1605"/>
      <c r="T46" s="1609"/>
      <c r="U46" s="1609"/>
      <c r="V46" s="1609"/>
      <c r="W46" s="1609"/>
      <c r="X46" s="1614"/>
      <c r="Y46" s="1614"/>
      <c r="Z46" s="1614"/>
      <c r="AA46" s="1614"/>
      <c r="AB46" s="1554"/>
      <c r="AC46" s="1554"/>
      <c r="AD46" s="1554"/>
      <c r="AE46" s="1554"/>
      <c r="AF46" s="1554"/>
      <c r="AG46" s="1555"/>
      <c r="AH46" s="1583"/>
      <c r="AI46" s="1584"/>
      <c r="AJ46" s="1585"/>
      <c r="AK46" s="59"/>
      <c r="AL46" s="114"/>
      <c r="AM46" s="114"/>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row>
    <row r="47" spans="2:269" s="31" customFormat="1" ht="30.75" customHeight="1" x14ac:dyDescent="0.15">
      <c r="B47" s="1553"/>
      <c r="C47" s="1555"/>
      <c r="D47" s="1553"/>
      <c r="E47" s="1554"/>
      <c r="F47" s="1554"/>
      <c r="G47" s="1606"/>
      <c r="H47" s="1606"/>
      <c r="I47" s="1606"/>
      <c r="J47" s="1570"/>
      <c r="K47" s="1571"/>
      <c r="L47" s="1571"/>
      <c r="M47" s="1571"/>
      <c r="N47" s="1605"/>
      <c r="O47" s="1605"/>
      <c r="P47" s="1605"/>
      <c r="Q47" s="1605"/>
      <c r="R47" s="1605"/>
      <c r="S47" s="1605"/>
      <c r="T47" s="1609"/>
      <c r="U47" s="1609"/>
      <c r="V47" s="1609"/>
      <c r="W47" s="1609"/>
      <c r="X47" s="1614"/>
      <c r="Y47" s="1614"/>
      <c r="Z47" s="1614"/>
      <c r="AA47" s="1614"/>
      <c r="AB47" s="1554" t="s">
        <v>413</v>
      </c>
      <c r="AC47" s="1554"/>
      <c r="AD47" s="1555"/>
      <c r="AE47" s="1553" t="s">
        <v>373</v>
      </c>
      <c r="AF47" s="1554"/>
      <c r="AG47" s="1555"/>
      <c r="AH47" s="1586"/>
      <c r="AI47" s="1587"/>
      <c r="AJ47" s="1588"/>
      <c r="AK47" s="59"/>
      <c r="AL47" s="59"/>
      <c r="AM47" s="59"/>
      <c r="AN47" s="38"/>
    </row>
    <row r="48" spans="2:269" s="31" customFormat="1" ht="20.100000000000001" customHeight="1" x14ac:dyDescent="0.15">
      <c r="B48" s="1589">
        <v>31</v>
      </c>
      <c r="C48" s="1590"/>
      <c r="D48" s="1591"/>
      <c r="E48" s="1591"/>
      <c r="F48" s="1591"/>
      <c r="G48" s="1733"/>
      <c r="H48" s="1733"/>
      <c r="I48" s="1733"/>
      <c r="J48" s="1592"/>
      <c r="K48" s="1593"/>
      <c r="L48" s="1593"/>
      <c r="M48" s="1594"/>
      <c r="N48" s="1592"/>
      <c r="O48" s="1593"/>
      <c r="P48" s="1594"/>
      <c r="Q48" s="1595"/>
      <c r="R48" s="1595"/>
      <c r="S48" s="1595"/>
      <c r="T48" s="1595"/>
      <c r="U48" s="1595"/>
      <c r="V48" s="1595"/>
      <c r="W48" s="1595"/>
      <c r="X48" s="1610"/>
      <c r="Y48" s="1610"/>
      <c r="Z48" s="1610"/>
      <c r="AA48" s="1610"/>
      <c r="AB48" s="1611"/>
      <c r="AC48" s="1611"/>
      <c r="AD48" s="1612"/>
      <c r="AE48" s="1611"/>
      <c r="AF48" s="1611"/>
      <c r="AG48" s="1612"/>
      <c r="AH48" s="1613"/>
      <c r="AI48" s="1611"/>
      <c r="AJ48" s="1612"/>
      <c r="AK48" s="59"/>
      <c r="AL48" s="59"/>
      <c r="AM48" s="59"/>
      <c r="AN48" s="38"/>
    </row>
    <row r="49" spans="2:49" s="31" customFormat="1" ht="20.100000000000001" customHeight="1" x14ac:dyDescent="0.15">
      <c r="B49" s="1589">
        <v>32</v>
      </c>
      <c r="C49" s="1590"/>
      <c r="D49" s="1591"/>
      <c r="E49" s="1591"/>
      <c r="F49" s="1591"/>
      <c r="G49" s="1733"/>
      <c r="H49" s="1733"/>
      <c r="I49" s="1733"/>
      <c r="J49" s="1592"/>
      <c r="K49" s="1593"/>
      <c r="L49" s="1593"/>
      <c r="M49" s="1594"/>
      <c r="N49" s="1592"/>
      <c r="O49" s="1593"/>
      <c r="P49" s="1594"/>
      <c r="Q49" s="1595"/>
      <c r="R49" s="1595"/>
      <c r="S49" s="1595"/>
      <c r="T49" s="1595"/>
      <c r="U49" s="1595"/>
      <c r="V49" s="1595"/>
      <c r="W49" s="1595"/>
      <c r="X49" s="1610"/>
      <c r="Y49" s="1610"/>
      <c r="Z49" s="1610"/>
      <c r="AA49" s="1610"/>
      <c r="AB49" s="1611"/>
      <c r="AC49" s="1611"/>
      <c r="AD49" s="1612"/>
      <c r="AE49" s="1611"/>
      <c r="AF49" s="1611"/>
      <c r="AG49" s="1612"/>
      <c r="AH49" s="1613"/>
      <c r="AI49" s="1611"/>
      <c r="AJ49" s="1612"/>
      <c r="AK49" s="59"/>
      <c r="AL49" s="59"/>
      <c r="AM49" s="59"/>
      <c r="AN49" s="38"/>
    </row>
    <row r="50" spans="2:49" s="31" customFormat="1" ht="20.100000000000001" customHeight="1" x14ac:dyDescent="0.15">
      <c r="B50" s="1589">
        <v>33</v>
      </c>
      <c r="C50" s="1590"/>
      <c r="D50" s="1591"/>
      <c r="E50" s="1591"/>
      <c r="F50" s="1591"/>
      <c r="G50" s="1733"/>
      <c r="H50" s="1733"/>
      <c r="I50" s="1733"/>
      <c r="J50" s="1592"/>
      <c r="K50" s="1593"/>
      <c r="L50" s="1593"/>
      <c r="M50" s="1594"/>
      <c r="N50" s="1592"/>
      <c r="O50" s="1593"/>
      <c r="P50" s="1594"/>
      <c r="Q50" s="1595"/>
      <c r="R50" s="1595"/>
      <c r="S50" s="1595"/>
      <c r="T50" s="1595"/>
      <c r="U50" s="1595"/>
      <c r="V50" s="1595"/>
      <c r="W50" s="1595"/>
      <c r="X50" s="1610"/>
      <c r="Y50" s="1610"/>
      <c r="Z50" s="1610"/>
      <c r="AA50" s="1610"/>
      <c r="AB50" s="1611"/>
      <c r="AC50" s="1611"/>
      <c r="AD50" s="1612"/>
      <c r="AE50" s="1611"/>
      <c r="AF50" s="1611"/>
      <c r="AG50" s="1612"/>
      <c r="AH50" s="1613"/>
      <c r="AI50" s="1611"/>
      <c r="AJ50" s="1612"/>
      <c r="AK50" s="59"/>
      <c r="AL50" s="59"/>
      <c r="AM50" s="59"/>
      <c r="AN50" s="38"/>
    </row>
    <row r="51" spans="2:49" s="31" customFormat="1" ht="20.100000000000001" customHeight="1" x14ac:dyDescent="0.15">
      <c r="B51" s="1589">
        <v>34</v>
      </c>
      <c r="C51" s="1590"/>
      <c r="D51" s="1591"/>
      <c r="E51" s="1591"/>
      <c r="F51" s="1591"/>
      <c r="G51" s="1733"/>
      <c r="H51" s="1733"/>
      <c r="I51" s="1733"/>
      <c r="J51" s="1592"/>
      <c r="K51" s="1593"/>
      <c r="L51" s="1593"/>
      <c r="M51" s="1594"/>
      <c r="N51" s="1592"/>
      <c r="O51" s="1593"/>
      <c r="P51" s="1594"/>
      <c r="Q51" s="1595"/>
      <c r="R51" s="1595"/>
      <c r="S51" s="1595"/>
      <c r="T51" s="1595"/>
      <c r="U51" s="1595"/>
      <c r="V51" s="1595"/>
      <c r="W51" s="1595"/>
      <c r="X51" s="1610"/>
      <c r="Y51" s="1610"/>
      <c r="Z51" s="1610"/>
      <c r="AA51" s="1610"/>
      <c r="AB51" s="1611"/>
      <c r="AC51" s="1611"/>
      <c r="AD51" s="1612"/>
      <c r="AE51" s="1611"/>
      <c r="AF51" s="1611"/>
      <c r="AG51" s="1612"/>
      <c r="AH51" s="1613"/>
      <c r="AI51" s="1611"/>
      <c r="AJ51" s="1612"/>
      <c r="AK51" s="59"/>
      <c r="AL51" s="59"/>
      <c r="AM51" s="59"/>
      <c r="AN51" s="38"/>
    </row>
    <row r="52" spans="2:49" s="31" customFormat="1" ht="20.100000000000001" customHeight="1" x14ac:dyDescent="0.15">
      <c r="B52" s="1589">
        <v>35</v>
      </c>
      <c r="C52" s="1590"/>
      <c r="D52" s="1591"/>
      <c r="E52" s="1591"/>
      <c r="F52" s="1591"/>
      <c r="G52" s="1733"/>
      <c r="H52" s="1733"/>
      <c r="I52" s="1733"/>
      <c r="J52" s="1592"/>
      <c r="K52" s="1593"/>
      <c r="L52" s="1593"/>
      <c r="M52" s="1594"/>
      <c r="N52" s="1592"/>
      <c r="O52" s="1593"/>
      <c r="P52" s="1594"/>
      <c r="Q52" s="1595"/>
      <c r="R52" s="1595"/>
      <c r="S52" s="1595"/>
      <c r="T52" s="1595"/>
      <c r="U52" s="1595"/>
      <c r="V52" s="1595"/>
      <c r="W52" s="1595"/>
      <c r="X52" s="1610"/>
      <c r="Y52" s="1610"/>
      <c r="Z52" s="1610"/>
      <c r="AA52" s="1610"/>
      <c r="AB52" s="1611"/>
      <c r="AC52" s="1611"/>
      <c r="AD52" s="1612"/>
      <c r="AE52" s="1611"/>
      <c r="AF52" s="1611"/>
      <c r="AG52" s="1612"/>
      <c r="AH52" s="1613"/>
      <c r="AI52" s="1611"/>
      <c r="AJ52" s="1612"/>
      <c r="AK52" s="59"/>
      <c r="AL52" s="59"/>
      <c r="AM52" s="59"/>
      <c r="AN52" s="38"/>
      <c r="AO52" s="38"/>
      <c r="AW52" s="38"/>
    </row>
    <row r="53" spans="2:49" s="31" customFormat="1" ht="20.100000000000001" customHeight="1" x14ac:dyDescent="0.15">
      <c r="B53" s="1589">
        <v>36</v>
      </c>
      <c r="C53" s="1590"/>
      <c r="D53" s="1591"/>
      <c r="E53" s="1591"/>
      <c r="F53" s="1591"/>
      <c r="G53" s="1733"/>
      <c r="H53" s="1733"/>
      <c r="I53" s="1733"/>
      <c r="J53" s="1592"/>
      <c r="K53" s="1593"/>
      <c r="L53" s="1593"/>
      <c r="M53" s="1594"/>
      <c r="N53" s="1592"/>
      <c r="O53" s="1593"/>
      <c r="P53" s="1594"/>
      <c r="Q53" s="1595"/>
      <c r="R53" s="1595"/>
      <c r="S53" s="1595"/>
      <c r="T53" s="1595"/>
      <c r="U53" s="1595"/>
      <c r="V53" s="1595"/>
      <c r="W53" s="1595"/>
      <c r="X53" s="1610"/>
      <c r="Y53" s="1610"/>
      <c r="Z53" s="1610"/>
      <c r="AA53" s="1610"/>
      <c r="AB53" s="1611"/>
      <c r="AC53" s="1611"/>
      <c r="AD53" s="1612"/>
      <c r="AE53" s="1611"/>
      <c r="AF53" s="1611"/>
      <c r="AG53" s="1612"/>
      <c r="AH53" s="1613"/>
      <c r="AI53" s="1611"/>
      <c r="AJ53" s="1612"/>
      <c r="AK53" s="59"/>
      <c r="AL53" s="59"/>
      <c r="AM53" s="59"/>
      <c r="AN53" s="38"/>
    </row>
    <row r="54" spans="2:49" s="31" customFormat="1" ht="20.100000000000001" customHeight="1" x14ac:dyDescent="0.15">
      <c r="B54" s="1589">
        <v>37</v>
      </c>
      <c r="C54" s="1590"/>
      <c r="D54" s="1591"/>
      <c r="E54" s="1591"/>
      <c r="F54" s="1591"/>
      <c r="G54" s="1733"/>
      <c r="H54" s="1733"/>
      <c r="I54" s="1733"/>
      <c r="J54" s="1592"/>
      <c r="K54" s="1593"/>
      <c r="L54" s="1593"/>
      <c r="M54" s="1594"/>
      <c r="N54" s="1592"/>
      <c r="O54" s="1593"/>
      <c r="P54" s="1594"/>
      <c r="Q54" s="1595"/>
      <c r="R54" s="1595"/>
      <c r="S54" s="1595"/>
      <c r="T54" s="1595"/>
      <c r="U54" s="1595"/>
      <c r="V54" s="1595"/>
      <c r="W54" s="1595"/>
      <c r="X54" s="1610"/>
      <c r="Y54" s="1610"/>
      <c r="Z54" s="1610"/>
      <c r="AA54" s="1610"/>
      <c r="AB54" s="1611"/>
      <c r="AC54" s="1611"/>
      <c r="AD54" s="1612"/>
      <c r="AE54" s="1611"/>
      <c r="AF54" s="1611"/>
      <c r="AG54" s="1612"/>
      <c r="AH54" s="1613"/>
      <c r="AI54" s="1611"/>
      <c r="AJ54" s="1612"/>
      <c r="AK54" s="59"/>
      <c r="AL54" s="69"/>
      <c r="AM54" s="69"/>
    </row>
    <row r="55" spans="2:49" s="31" customFormat="1" ht="20.100000000000001" customHeight="1" x14ac:dyDescent="0.15">
      <c r="B55" s="1589">
        <v>38</v>
      </c>
      <c r="C55" s="1590"/>
      <c r="D55" s="1591"/>
      <c r="E55" s="1591"/>
      <c r="F55" s="1591"/>
      <c r="G55" s="1733"/>
      <c r="H55" s="1733"/>
      <c r="I55" s="1733"/>
      <c r="J55" s="1592"/>
      <c r="K55" s="1593"/>
      <c r="L55" s="1593"/>
      <c r="M55" s="1594"/>
      <c r="N55" s="1592"/>
      <c r="O55" s="1593"/>
      <c r="P55" s="1594"/>
      <c r="Q55" s="1595"/>
      <c r="R55" s="1595"/>
      <c r="S55" s="1595"/>
      <c r="T55" s="1595"/>
      <c r="U55" s="1595"/>
      <c r="V55" s="1595"/>
      <c r="W55" s="1595"/>
      <c r="X55" s="1610"/>
      <c r="Y55" s="1610"/>
      <c r="Z55" s="1610"/>
      <c r="AA55" s="1610"/>
      <c r="AB55" s="1611"/>
      <c r="AC55" s="1611"/>
      <c r="AD55" s="1612"/>
      <c r="AE55" s="1611"/>
      <c r="AF55" s="1611"/>
      <c r="AG55" s="1612"/>
      <c r="AH55" s="1613"/>
      <c r="AI55" s="1611"/>
      <c r="AJ55" s="1612"/>
      <c r="AK55" s="59"/>
      <c r="AL55" s="69"/>
      <c r="AM55" s="69"/>
    </row>
    <row r="56" spans="2:49" s="31" customFormat="1" ht="20.100000000000001" customHeight="1" x14ac:dyDescent="0.15">
      <c r="B56" s="1589">
        <v>39</v>
      </c>
      <c r="C56" s="1590"/>
      <c r="D56" s="1591"/>
      <c r="E56" s="1591"/>
      <c r="F56" s="1591"/>
      <c r="G56" s="1733"/>
      <c r="H56" s="1733"/>
      <c r="I56" s="1733"/>
      <c r="J56" s="1592"/>
      <c r="K56" s="1593"/>
      <c r="L56" s="1593"/>
      <c r="M56" s="1594"/>
      <c r="N56" s="1592"/>
      <c r="O56" s="1593"/>
      <c r="P56" s="1594"/>
      <c r="Q56" s="1595"/>
      <c r="R56" s="1595"/>
      <c r="S56" s="1595"/>
      <c r="T56" s="1595"/>
      <c r="U56" s="1595"/>
      <c r="V56" s="1595"/>
      <c r="W56" s="1595"/>
      <c r="X56" s="1610"/>
      <c r="Y56" s="1610"/>
      <c r="Z56" s="1610"/>
      <c r="AA56" s="1610"/>
      <c r="AB56" s="1611"/>
      <c r="AC56" s="1611"/>
      <c r="AD56" s="1612"/>
      <c r="AE56" s="1611"/>
      <c r="AF56" s="1611"/>
      <c r="AG56" s="1612"/>
      <c r="AH56" s="1613"/>
      <c r="AI56" s="1611"/>
      <c r="AJ56" s="1612"/>
      <c r="AK56" s="59"/>
      <c r="AL56" s="69"/>
      <c r="AM56" s="69"/>
    </row>
    <row r="57" spans="2:49" s="31" customFormat="1" ht="20.100000000000001" customHeight="1" x14ac:dyDescent="0.15">
      <c r="B57" s="1589">
        <v>40</v>
      </c>
      <c r="C57" s="1590"/>
      <c r="D57" s="1591"/>
      <c r="E57" s="1591"/>
      <c r="F57" s="1591"/>
      <c r="G57" s="1733"/>
      <c r="H57" s="1733"/>
      <c r="I57" s="1733"/>
      <c r="J57" s="1592"/>
      <c r="K57" s="1593"/>
      <c r="L57" s="1593"/>
      <c r="M57" s="1594"/>
      <c r="N57" s="1592"/>
      <c r="O57" s="1593"/>
      <c r="P57" s="1594"/>
      <c r="Q57" s="1595"/>
      <c r="R57" s="1595"/>
      <c r="S57" s="1595"/>
      <c r="T57" s="1595"/>
      <c r="U57" s="1595"/>
      <c r="V57" s="1595"/>
      <c r="W57" s="1595"/>
      <c r="X57" s="1610"/>
      <c r="Y57" s="1610"/>
      <c r="Z57" s="1610"/>
      <c r="AA57" s="1610"/>
      <c r="AB57" s="1611"/>
      <c r="AC57" s="1611"/>
      <c r="AD57" s="1612"/>
      <c r="AE57" s="1611"/>
      <c r="AF57" s="1611"/>
      <c r="AG57" s="1612"/>
      <c r="AH57" s="1613"/>
      <c r="AI57" s="1611"/>
      <c r="AJ57" s="1612"/>
      <c r="AK57" s="59"/>
      <c r="AL57" s="69"/>
      <c r="AM57" s="69"/>
    </row>
    <row r="58" spans="2:49" s="31" customFormat="1" ht="20.100000000000001" customHeight="1" x14ac:dyDescent="0.15">
      <c r="B58" s="1589">
        <v>41</v>
      </c>
      <c r="C58" s="1590"/>
      <c r="D58" s="1591"/>
      <c r="E58" s="1591"/>
      <c r="F58" s="1591"/>
      <c r="G58" s="1733"/>
      <c r="H58" s="1733"/>
      <c r="I58" s="1733"/>
      <c r="J58" s="1592"/>
      <c r="K58" s="1593"/>
      <c r="L58" s="1593"/>
      <c r="M58" s="1594"/>
      <c r="N58" s="1592"/>
      <c r="O58" s="1593"/>
      <c r="P58" s="1594"/>
      <c r="Q58" s="1595"/>
      <c r="R58" s="1595"/>
      <c r="S58" s="1595"/>
      <c r="T58" s="1595"/>
      <c r="U58" s="1595"/>
      <c r="V58" s="1595"/>
      <c r="W58" s="1595"/>
      <c r="X58" s="1610"/>
      <c r="Y58" s="1610"/>
      <c r="Z58" s="1610"/>
      <c r="AA58" s="1610"/>
      <c r="AB58" s="1611"/>
      <c r="AC58" s="1611"/>
      <c r="AD58" s="1612"/>
      <c r="AE58" s="1611"/>
      <c r="AF58" s="1611"/>
      <c r="AG58" s="1612"/>
      <c r="AH58" s="1613"/>
      <c r="AI58" s="1611"/>
      <c r="AJ58" s="1612"/>
      <c r="AK58" s="59"/>
      <c r="AL58" s="69"/>
      <c r="AM58" s="69"/>
    </row>
    <row r="59" spans="2:49" ht="20.100000000000001" customHeight="1" x14ac:dyDescent="0.15">
      <c r="B59" s="1589">
        <v>42</v>
      </c>
      <c r="C59" s="1590"/>
      <c r="D59" s="1591"/>
      <c r="E59" s="1591"/>
      <c r="F59" s="1591"/>
      <c r="G59" s="1733"/>
      <c r="H59" s="1733"/>
      <c r="I59" s="1733"/>
      <c r="J59" s="1592"/>
      <c r="K59" s="1593"/>
      <c r="L59" s="1593"/>
      <c r="M59" s="1594"/>
      <c r="N59" s="1592"/>
      <c r="O59" s="1593"/>
      <c r="P59" s="1594"/>
      <c r="Q59" s="1595"/>
      <c r="R59" s="1595"/>
      <c r="S59" s="1595"/>
      <c r="T59" s="1595"/>
      <c r="U59" s="1595"/>
      <c r="V59" s="1595"/>
      <c r="W59" s="1595"/>
      <c r="X59" s="1610"/>
      <c r="Y59" s="1610"/>
      <c r="Z59" s="1610"/>
      <c r="AA59" s="1610"/>
      <c r="AB59" s="1611"/>
      <c r="AC59" s="1611"/>
      <c r="AD59" s="1612"/>
      <c r="AE59" s="1611"/>
      <c r="AF59" s="1611"/>
      <c r="AG59" s="1612"/>
      <c r="AH59" s="1613"/>
      <c r="AI59" s="1611"/>
      <c r="AJ59" s="1612"/>
      <c r="AK59" s="59"/>
      <c r="AL59" s="114"/>
      <c r="AM59" s="114"/>
    </row>
    <row r="60" spans="2:49" s="31" customFormat="1" ht="20.100000000000001" customHeight="1" x14ac:dyDescent="0.15">
      <c r="B60" s="1589">
        <v>43</v>
      </c>
      <c r="C60" s="1590"/>
      <c r="D60" s="1591"/>
      <c r="E60" s="1591"/>
      <c r="F60" s="1591"/>
      <c r="G60" s="1733"/>
      <c r="H60" s="1733"/>
      <c r="I60" s="1733"/>
      <c r="J60" s="1592"/>
      <c r="K60" s="1593"/>
      <c r="L60" s="1593"/>
      <c r="M60" s="1594"/>
      <c r="N60" s="1592"/>
      <c r="O60" s="1593"/>
      <c r="P60" s="1594"/>
      <c r="Q60" s="1595"/>
      <c r="R60" s="1595"/>
      <c r="S60" s="1595"/>
      <c r="T60" s="1595"/>
      <c r="U60" s="1595"/>
      <c r="V60" s="1595"/>
      <c r="W60" s="1595"/>
      <c r="X60" s="1610"/>
      <c r="Y60" s="1610"/>
      <c r="Z60" s="1610"/>
      <c r="AA60" s="1610"/>
      <c r="AB60" s="1611"/>
      <c r="AC60" s="1611"/>
      <c r="AD60" s="1612"/>
      <c r="AE60" s="1611"/>
      <c r="AF60" s="1611"/>
      <c r="AG60" s="1612"/>
      <c r="AH60" s="1613"/>
      <c r="AI60" s="1611"/>
      <c r="AJ60" s="1612"/>
      <c r="AK60" s="59"/>
      <c r="AL60" s="69"/>
      <c r="AM60" s="69"/>
    </row>
    <row r="61" spans="2:49" s="31" customFormat="1" ht="20.100000000000001" customHeight="1" x14ac:dyDescent="0.15">
      <c r="B61" s="1589">
        <v>44</v>
      </c>
      <c r="C61" s="1590"/>
      <c r="D61" s="1591"/>
      <c r="E61" s="1591"/>
      <c r="F61" s="1591"/>
      <c r="G61" s="1733"/>
      <c r="H61" s="1733"/>
      <c r="I61" s="1733"/>
      <c r="J61" s="1592"/>
      <c r="K61" s="1593"/>
      <c r="L61" s="1593"/>
      <c r="M61" s="1594"/>
      <c r="N61" s="1592"/>
      <c r="O61" s="1593"/>
      <c r="P61" s="1594"/>
      <c r="Q61" s="1595"/>
      <c r="R61" s="1595"/>
      <c r="S61" s="1595"/>
      <c r="T61" s="1595"/>
      <c r="U61" s="1595"/>
      <c r="V61" s="1595"/>
      <c r="W61" s="1595"/>
      <c r="X61" s="1610"/>
      <c r="Y61" s="1610"/>
      <c r="Z61" s="1610"/>
      <c r="AA61" s="1610"/>
      <c r="AB61" s="1611"/>
      <c r="AC61" s="1611"/>
      <c r="AD61" s="1612"/>
      <c r="AE61" s="1611"/>
      <c r="AF61" s="1611"/>
      <c r="AG61" s="1612"/>
      <c r="AH61" s="1613"/>
      <c r="AI61" s="1611"/>
      <c r="AJ61" s="1612"/>
      <c r="AK61" s="59"/>
      <c r="AL61" s="69"/>
      <c r="AM61" s="69"/>
    </row>
    <row r="62" spans="2:49" s="31" customFormat="1" ht="20.100000000000001" customHeight="1" x14ac:dyDescent="0.15">
      <c r="B62" s="1589">
        <v>45</v>
      </c>
      <c r="C62" s="1590"/>
      <c r="D62" s="1591"/>
      <c r="E62" s="1591"/>
      <c r="F62" s="1591"/>
      <c r="G62" s="1733"/>
      <c r="H62" s="1733"/>
      <c r="I62" s="1733"/>
      <c r="J62" s="1592"/>
      <c r="K62" s="1593"/>
      <c r="L62" s="1593"/>
      <c r="M62" s="1594"/>
      <c r="N62" s="1592"/>
      <c r="O62" s="1593"/>
      <c r="P62" s="1594"/>
      <c r="Q62" s="1595"/>
      <c r="R62" s="1595"/>
      <c r="S62" s="1595"/>
      <c r="T62" s="1595"/>
      <c r="U62" s="1595"/>
      <c r="V62" s="1595"/>
      <c r="W62" s="1595"/>
      <c r="X62" s="1610"/>
      <c r="Y62" s="1610"/>
      <c r="Z62" s="1610"/>
      <c r="AA62" s="1610"/>
      <c r="AB62" s="1611"/>
      <c r="AC62" s="1611"/>
      <c r="AD62" s="1612"/>
      <c r="AE62" s="1611"/>
      <c r="AF62" s="1611"/>
      <c r="AG62" s="1612"/>
      <c r="AH62" s="1613"/>
      <c r="AI62" s="1611"/>
      <c r="AJ62" s="1612"/>
      <c r="AK62" s="59"/>
      <c r="AL62" s="69"/>
      <c r="AM62" s="69"/>
    </row>
    <row r="63" spans="2:49" s="31" customFormat="1" ht="20.100000000000001" customHeight="1" x14ac:dyDescent="0.15">
      <c r="B63" s="1589">
        <v>46</v>
      </c>
      <c r="C63" s="1590"/>
      <c r="D63" s="1591"/>
      <c r="E63" s="1591"/>
      <c r="F63" s="1591"/>
      <c r="G63" s="1733"/>
      <c r="H63" s="1733"/>
      <c r="I63" s="1733"/>
      <c r="J63" s="1592"/>
      <c r="K63" s="1593"/>
      <c r="L63" s="1593"/>
      <c r="M63" s="1594"/>
      <c r="N63" s="1592"/>
      <c r="O63" s="1593"/>
      <c r="P63" s="1594"/>
      <c r="Q63" s="1595"/>
      <c r="R63" s="1595"/>
      <c r="S63" s="1595"/>
      <c r="T63" s="1595"/>
      <c r="U63" s="1595"/>
      <c r="V63" s="1595"/>
      <c r="W63" s="1595"/>
      <c r="X63" s="1610"/>
      <c r="Y63" s="1610"/>
      <c r="Z63" s="1610"/>
      <c r="AA63" s="1610"/>
      <c r="AB63" s="1611"/>
      <c r="AC63" s="1611"/>
      <c r="AD63" s="1612"/>
      <c r="AE63" s="1611"/>
      <c r="AF63" s="1611"/>
      <c r="AG63" s="1612"/>
      <c r="AH63" s="1613"/>
      <c r="AI63" s="1611"/>
      <c r="AJ63" s="1612"/>
      <c r="AK63" s="59"/>
      <c r="AL63" s="69"/>
      <c r="AM63" s="69"/>
    </row>
    <row r="64" spans="2:49" s="31" customFormat="1" ht="20.100000000000001" customHeight="1" x14ac:dyDescent="0.15">
      <c r="B64" s="1589">
        <v>47</v>
      </c>
      <c r="C64" s="1590"/>
      <c r="D64" s="1591"/>
      <c r="E64" s="1591"/>
      <c r="F64" s="1591"/>
      <c r="G64" s="1733"/>
      <c r="H64" s="1733"/>
      <c r="I64" s="1733"/>
      <c r="J64" s="1592"/>
      <c r="K64" s="1593"/>
      <c r="L64" s="1593"/>
      <c r="M64" s="1594"/>
      <c r="N64" s="1592"/>
      <c r="O64" s="1593"/>
      <c r="P64" s="1594"/>
      <c r="Q64" s="1595"/>
      <c r="R64" s="1595"/>
      <c r="S64" s="1595"/>
      <c r="T64" s="1595"/>
      <c r="U64" s="1595"/>
      <c r="V64" s="1595"/>
      <c r="W64" s="1595"/>
      <c r="X64" s="1610"/>
      <c r="Y64" s="1610"/>
      <c r="Z64" s="1610"/>
      <c r="AA64" s="1610"/>
      <c r="AB64" s="1611"/>
      <c r="AC64" s="1611"/>
      <c r="AD64" s="1612"/>
      <c r="AE64" s="1611"/>
      <c r="AF64" s="1611"/>
      <c r="AG64" s="1612"/>
      <c r="AH64" s="1613"/>
      <c r="AI64" s="1611"/>
      <c r="AJ64" s="1612"/>
      <c r="AK64" s="59"/>
      <c r="AL64" s="69"/>
      <c r="AM64" s="69"/>
    </row>
    <row r="65" spans="2:269" s="31" customFormat="1" ht="20.100000000000001" customHeight="1" x14ac:dyDescent="0.15">
      <c r="B65" s="1589">
        <v>48</v>
      </c>
      <c r="C65" s="1590"/>
      <c r="D65" s="1591"/>
      <c r="E65" s="1591"/>
      <c r="F65" s="1591"/>
      <c r="G65" s="1733"/>
      <c r="H65" s="1733"/>
      <c r="I65" s="1733"/>
      <c r="J65" s="1592"/>
      <c r="K65" s="1593"/>
      <c r="L65" s="1593"/>
      <c r="M65" s="1594"/>
      <c r="N65" s="1592"/>
      <c r="O65" s="1593"/>
      <c r="P65" s="1594"/>
      <c r="Q65" s="1595"/>
      <c r="R65" s="1595"/>
      <c r="S65" s="1595"/>
      <c r="T65" s="1595"/>
      <c r="U65" s="1595"/>
      <c r="V65" s="1595"/>
      <c r="W65" s="1595"/>
      <c r="X65" s="1610"/>
      <c r="Y65" s="1610"/>
      <c r="Z65" s="1610"/>
      <c r="AA65" s="1610"/>
      <c r="AB65" s="1611"/>
      <c r="AC65" s="1611"/>
      <c r="AD65" s="1612"/>
      <c r="AE65" s="1611"/>
      <c r="AF65" s="1611"/>
      <c r="AG65" s="1612"/>
      <c r="AH65" s="1613"/>
      <c r="AI65" s="1611"/>
      <c r="AJ65" s="1612"/>
      <c r="AK65" s="59"/>
      <c r="AL65" s="69"/>
      <c r="AM65" s="69"/>
    </row>
    <row r="66" spans="2:269" s="31" customFormat="1" ht="20.100000000000001" customHeight="1" x14ac:dyDescent="0.15">
      <c r="B66" s="1589">
        <v>49</v>
      </c>
      <c r="C66" s="1590"/>
      <c r="D66" s="1591"/>
      <c r="E66" s="1591"/>
      <c r="F66" s="1591"/>
      <c r="G66" s="1733"/>
      <c r="H66" s="1733"/>
      <c r="I66" s="1733"/>
      <c r="J66" s="1592"/>
      <c r="K66" s="1593"/>
      <c r="L66" s="1593"/>
      <c r="M66" s="1594"/>
      <c r="N66" s="1592"/>
      <c r="O66" s="1593"/>
      <c r="P66" s="1594"/>
      <c r="Q66" s="1595"/>
      <c r="R66" s="1595"/>
      <c r="S66" s="1595"/>
      <c r="T66" s="1595"/>
      <c r="U66" s="1595"/>
      <c r="V66" s="1595"/>
      <c r="W66" s="1595"/>
      <c r="X66" s="1610"/>
      <c r="Y66" s="1610"/>
      <c r="Z66" s="1610"/>
      <c r="AA66" s="1610"/>
      <c r="AB66" s="1611"/>
      <c r="AC66" s="1611"/>
      <c r="AD66" s="1612"/>
      <c r="AE66" s="1611"/>
      <c r="AF66" s="1611"/>
      <c r="AG66" s="1612"/>
      <c r="AH66" s="1613"/>
      <c r="AI66" s="1611"/>
      <c r="AJ66" s="1612"/>
      <c r="AK66" s="59"/>
      <c r="AL66" s="69"/>
      <c r="AM66" s="69"/>
    </row>
    <row r="67" spans="2:269" s="31" customFormat="1" ht="20.100000000000001" customHeight="1" x14ac:dyDescent="0.15">
      <c r="B67" s="1589">
        <v>50</v>
      </c>
      <c r="C67" s="1590"/>
      <c r="D67" s="1591"/>
      <c r="E67" s="1591"/>
      <c r="F67" s="1591"/>
      <c r="G67" s="1733"/>
      <c r="H67" s="1733"/>
      <c r="I67" s="1733"/>
      <c r="J67" s="1592"/>
      <c r="K67" s="1593"/>
      <c r="L67" s="1593"/>
      <c r="M67" s="1594"/>
      <c r="N67" s="1592"/>
      <c r="O67" s="1593"/>
      <c r="P67" s="1594"/>
      <c r="Q67" s="1595"/>
      <c r="R67" s="1595"/>
      <c r="S67" s="1595"/>
      <c r="T67" s="1595"/>
      <c r="U67" s="1595"/>
      <c r="V67" s="1595"/>
      <c r="W67" s="1595"/>
      <c r="X67" s="1610"/>
      <c r="Y67" s="1610"/>
      <c r="Z67" s="1610"/>
      <c r="AA67" s="1610"/>
      <c r="AB67" s="1611"/>
      <c r="AC67" s="1611"/>
      <c r="AD67" s="1612"/>
      <c r="AE67" s="1611"/>
      <c r="AF67" s="1611"/>
      <c r="AG67" s="1612"/>
      <c r="AH67" s="1613"/>
      <c r="AI67" s="1611"/>
      <c r="AJ67" s="1612"/>
      <c r="AK67" s="59"/>
      <c r="AL67" s="69"/>
      <c r="AM67" s="69"/>
    </row>
    <row r="68" spans="2:269" s="31" customFormat="1" ht="20.100000000000001" customHeight="1" x14ac:dyDescent="0.15">
      <c r="B68" s="1589">
        <v>51</v>
      </c>
      <c r="C68" s="1590"/>
      <c r="D68" s="1591"/>
      <c r="E68" s="1591"/>
      <c r="F68" s="1591"/>
      <c r="G68" s="1733"/>
      <c r="H68" s="1733"/>
      <c r="I68" s="1733"/>
      <c r="J68" s="1592"/>
      <c r="K68" s="1593"/>
      <c r="L68" s="1593"/>
      <c r="M68" s="1594"/>
      <c r="N68" s="1592"/>
      <c r="O68" s="1593"/>
      <c r="P68" s="1594"/>
      <c r="Q68" s="1595"/>
      <c r="R68" s="1595"/>
      <c r="S68" s="1595"/>
      <c r="T68" s="1595"/>
      <c r="U68" s="1595"/>
      <c r="V68" s="1595"/>
      <c r="W68" s="1595"/>
      <c r="X68" s="1610"/>
      <c r="Y68" s="1610"/>
      <c r="Z68" s="1610"/>
      <c r="AA68" s="1610"/>
      <c r="AB68" s="1611"/>
      <c r="AC68" s="1611"/>
      <c r="AD68" s="1612"/>
      <c r="AE68" s="1611"/>
      <c r="AF68" s="1611"/>
      <c r="AG68" s="1612"/>
      <c r="AH68" s="1613"/>
      <c r="AI68" s="1611"/>
      <c r="AJ68" s="1612"/>
      <c r="AK68" s="59"/>
      <c r="AL68" s="69"/>
      <c r="AM68" s="69"/>
    </row>
    <row r="69" spans="2:269" s="31" customFormat="1" ht="20.100000000000001" customHeight="1" x14ac:dyDescent="0.15">
      <c r="B69" s="1589">
        <v>52</v>
      </c>
      <c r="C69" s="1590"/>
      <c r="D69" s="1591"/>
      <c r="E69" s="1591"/>
      <c r="F69" s="1591"/>
      <c r="G69" s="1733"/>
      <c r="H69" s="1733"/>
      <c r="I69" s="1733"/>
      <c r="J69" s="1592"/>
      <c r="K69" s="1593"/>
      <c r="L69" s="1593"/>
      <c r="M69" s="1594"/>
      <c r="N69" s="1592"/>
      <c r="O69" s="1593"/>
      <c r="P69" s="1594"/>
      <c r="Q69" s="1595"/>
      <c r="R69" s="1595"/>
      <c r="S69" s="1595"/>
      <c r="T69" s="1595"/>
      <c r="U69" s="1595"/>
      <c r="V69" s="1595"/>
      <c r="W69" s="1595"/>
      <c r="X69" s="1610"/>
      <c r="Y69" s="1610"/>
      <c r="Z69" s="1610"/>
      <c r="AA69" s="1610"/>
      <c r="AB69" s="1611"/>
      <c r="AC69" s="1611"/>
      <c r="AD69" s="1612"/>
      <c r="AE69" s="1611"/>
      <c r="AF69" s="1611"/>
      <c r="AG69" s="1612"/>
      <c r="AH69" s="1613"/>
      <c r="AI69" s="1611"/>
      <c r="AJ69" s="1612"/>
      <c r="AK69" s="59"/>
      <c r="AL69" s="69"/>
      <c r="AM69" s="69"/>
    </row>
    <row r="70" spans="2:269" s="31" customFormat="1" ht="20.100000000000001" customHeight="1" x14ac:dyDescent="0.15">
      <c r="B70" s="1589">
        <v>53</v>
      </c>
      <c r="C70" s="1590"/>
      <c r="D70" s="1591"/>
      <c r="E70" s="1591"/>
      <c r="F70" s="1591"/>
      <c r="G70" s="1733"/>
      <c r="H70" s="1733"/>
      <c r="I70" s="1733"/>
      <c r="J70" s="1592"/>
      <c r="K70" s="1593"/>
      <c r="L70" s="1593"/>
      <c r="M70" s="1594"/>
      <c r="N70" s="1592"/>
      <c r="O70" s="1593"/>
      <c r="P70" s="1594"/>
      <c r="Q70" s="1595"/>
      <c r="R70" s="1595"/>
      <c r="S70" s="1595"/>
      <c r="T70" s="1595"/>
      <c r="U70" s="1595"/>
      <c r="V70" s="1595"/>
      <c r="W70" s="1595"/>
      <c r="X70" s="1610"/>
      <c r="Y70" s="1610"/>
      <c r="Z70" s="1610"/>
      <c r="AA70" s="1610"/>
      <c r="AB70" s="1611"/>
      <c r="AC70" s="1611"/>
      <c r="AD70" s="1612"/>
      <c r="AE70" s="1611"/>
      <c r="AF70" s="1611"/>
      <c r="AG70" s="1612"/>
      <c r="AH70" s="1613"/>
      <c r="AI70" s="1611"/>
      <c r="AJ70" s="1612"/>
      <c r="AK70" s="59"/>
      <c r="AL70" s="69"/>
      <c r="AM70" s="69"/>
    </row>
    <row r="71" spans="2:269" s="31" customFormat="1" ht="20.100000000000001" customHeight="1" x14ac:dyDescent="0.15">
      <c r="B71" s="1589">
        <v>54</v>
      </c>
      <c r="C71" s="1590"/>
      <c r="D71" s="1591"/>
      <c r="E71" s="1591"/>
      <c r="F71" s="1591"/>
      <c r="G71" s="1733"/>
      <c r="H71" s="1733"/>
      <c r="I71" s="1733"/>
      <c r="J71" s="1592"/>
      <c r="K71" s="1593"/>
      <c r="L71" s="1593"/>
      <c r="M71" s="1594"/>
      <c r="N71" s="1592"/>
      <c r="O71" s="1593"/>
      <c r="P71" s="1594"/>
      <c r="Q71" s="1595"/>
      <c r="R71" s="1595"/>
      <c r="S71" s="1595"/>
      <c r="T71" s="1595"/>
      <c r="U71" s="1595"/>
      <c r="V71" s="1595"/>
      <c r="W71" s="1595"/>
      <c r="X71" s="1610"/>
      <c r="Y71" s="1610"/>
      <c r="Z71" s="1610"/>
      <c r="AA71" s="1610"/>
      <c r="AB71" s="1611"/>
      <c r="AC71" s="1611"/>
      <c r="AD71" s="1612"/>
      <c r="AE71" s="1611"/>
      <c r="AF71" s="1611"/>
      <c r="AG71" s="1612"/>
      <c r="AH71" s="1613"/>
      <c r="AI71" s="1611"/>
      <c r="AJ71" s="1612"/>
      <c r="AK71" s="59"/>
      <c r="AL71" s="69"/>
      <c r="AM71" s="69"/>
    </row>
    <row r="72" spans="2:269" s="31" customFormat="1" ht="20.100000000000001" customHeight="1" x14ac:dyDescent="0.15">
      <c r="B72" s="1589">
        <v>55</v>
      </c>
      <c r="C72" s="1590"/>
      <c r="D72" s="1591"/>
      <c r="E72" s="1591"/>
      <c r="F72" s="1591"/>
      <c r="G72" s="1733"/>
      <c r="H72" s="1733"/>
      <c r="I72" s="1733"/>
      <c r="J72" s="1592"/>
      <c r="K72" s="1593"/>
      <c r="L72" s="1593"/>
      <c r="M72" s="1594"/>
      <c r="N72" s="1592"/>
      <c r="O72" s="1593"/>
      <c r="P72" s="1594"/>
      <c r="Q72" s="1595"/>
      <c r="R72" s="1595"/>
      <c r="S72" s="1595"/>
      <c r="T72" s="1595"/>
      <c r="U72" s="1595"/>
      <c r="V72" s="1595"/>
      <c r="W72" s="1595"/>
      <c r="X72" s="1610"/>
      <c r="Y72" s="1610"/>
      <c r="Z72" s="1610"/>
      <c r="AA72" s="1610"/>
      <c r="AB72" s="1611"/>
      <c r="AC72" s="1611"/>
      <c r="AD72" s="1612"/>
      <c r="AE72" s="1611"/>
      <c r="AF72" s="1611"/>
      <c r="AG72" s="1612"/>
      <c r="AH72" s="1613"/>
      <c r="AI72" s="1611"/>
      <c r="AJ72" s="1612"/>
      <c r="AK72" s="59"/>
      <c r="AL72" s="69"/>
      <c r="AM72" s="69"/>
    </row>
    <row r="73" spans="2:269" ht="20.100000000000001" customHeight="1" x14ac:dyDescent="0.15">
      <c r="B73" s="1589">
        <v>56</v>
      </c>
      <c r="C73" s="1590"/>
      <c r="D73" s="1591"/>
      <c r="E73" s="1591"/>
      <c r="F73" s="1591"/>
      <c r="G73" s="1733"/>
      <c r="H73" s="1733"/>
      <c r="I73" s="1733"/>
      <c r="J73" s="1592"/>
      <c r="K73" s="1593"/>
      <c r="L73" s="1593"/>
      <c r="M73" s="1594"/>
      <c r="N73" s="1592"/>
      <c r="O73" s="1593"/>
      <c r="P73" s="1594"/>
      <c r="Q73" s="1595"/>
      <c r="R73" s="1595"/>
      <c r="S73" s="1595"/>
      <c r="T73" s="1595"/>
      <c r="U73" s="1595"/>
      <c r="V73" s="1595"/>
      <c r="W73" s="1595"/>
      <c r="X73" s="1610"/>
      <c r="Y73" s="1610"/>
      <c r="Z73" s="1610"/>
      <c r="AA73" s="1610"/>
      <c r="AB73" s="1611"/>
      <c r="AC73" s="1611"/>
      <c r="AD73" s="1612"/>
      <c r="AE73" s="1611"/>
      <c r="AF73" s="1611"/>
      <c r="AG73" s="1612"/>
      <c r="AH73" s="1613"/>
      <c r="AI73" s="1611"/>
      <c r="AJ73" s="1612"/>
      <c r="AK73" s="59"/>
      <c r="AL73" s="69"/>
      <c r="AM73" s="69"/>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row>
    <row r="74" spans="2:269" s="31" customFormat="1" ht="20.100000000000001" customHeight="1" x14ac:dyDescent="0.15">
      <c r="B74" s="1589">
        <v>57</v>
      </c>
      <c r="C74" s="1590"/>
      <c r="D74" s="1591"/>
      <c r="E74" s="1591"/>
      <c r="F74" s="1591"/>
      <c r="G74" s="1733"/>
      <c r="H74" s="1733"/>
      <c r="I74" s="1733"/>
      <c r="J74" s="1592"/>
      <c r="K74" s="1593"/>
      <c r="L74" s="1593"/>
      <c r="M74" s="1594"/>
      <c r="N74" s="1592"/>
      <c r="O74" s="1593"/>
      <c r="P74" s="1594"/>
      <c r="Q74" s="1595"/>
      <c r="R74" s="1595"/>
      <c r="S74" s="1595"/>
      <c r="T74" s="1595"/>
      <c r="U74" s="1595"/>
      <c r="V74" s="1595"/>
      <c r="W74" s="1595"/>
      <c r="X74" s="1610"/>
      <c r="Y74" s="1610"/>
      <c r="Z74" s="1610"/>
      <c r="AA74" s="1610"/>
      <c r="AB74" s="1611"/>
      <c r="AC74" s="1611"/>
      <c r="AD74" s="1612"/>
      <c r="AE74" s="1611"/>
      <c r="AF74" s="1611"/>
      <c r="AG74" s="1612"/>
      <c r="AH74" s="1613"/>
      <c r="AI74" s="1611"/>
      <c r="AJ74" s="1612"/>
      <c r="AK74" s="59"/>
      <c r="AL74" s="69"/>
      <c r="AM74" s="69"/>
    </row>
    <row r="75" spans="2:269" s="31" customFormat="1" ht="20.100000000000001" customHeight="1" x14ac:dyDescent="0.15">
      <c r="B75" s="1589">
        <v>58</v>
      </c>
      <c r="C75" s="1590"/>
      <c r="D75" s="1591"/>
      <c r="E75" s="1591"/>
      <c r="F75" s="1591"/>
      <c r="G75" s="1733"/>
      <c r="H75" s="1733"/>
      <c r="I75" s="1733"/>
      <c r="J75" s="1592"/>
      <c r="K75" s="1593"/>
      <c r="L75" s="1593"/>
      <c r="M75" s="1594"/>
      <c r="N75" s="1592"/>
      <c r="O75" s="1593"/>
      <c r="P75" s="1594"/>
      <c r="Q75" s="1595"/>
      <c r="R75" s="1595"/>
      <c r="S75" s="1595"/>
      <c r="T75" s="1595"/>
      <c r="U75" s="1595"/>
      <c r="V75" s="1595"/>
      <c r="W75" s="1595"/>
      <c r="X75" s="1610"/>
      <c r="Y75" s="1610"/>
      <c r="Z75" s="1610"/>
      <c r="AA75" s="1610"/>
      <c r="AB75" s="1611"/>
      <c r="AC75" s="1611"/>
      <c r="AD75" s="1612"/>
      <c r="AE75" s="1611"/>
      <c r="AF75" s="1611"/>
      <c r="AG75" s="1612"/>
      <c r="AH75" s="1613"/>
      <c r="AI75" s="1611"/>
      <c r="AJ75" s="1612"/>
      <c r="AK75" s="59"/>
      <c r="AL75" s="69"/>
      <c r="AM75" s="69"/>
    </row>
    <row r="76" spans="2:269" ht="20.100000000000001" customHeight="1" x14ac:dyDescent="0.15">
      <c r="B76" s="1589">
        <v>59</v>
      </c>
      <c r="C76" s="1590"/>
      <c r="D76" s="1591"/>
      <c r="E76" s="1591"/>
      <c r="F76" s="1591"/>
      <c r="G76" s="1733"/>
      <c r="H76" s="1733"/>
      <c r="I76" s="1733"/>
      <c r="J76" s="1592"/>
      <c r="K76" s="1593"/>
      <c r="L76" s="1593"/>
      <c r="M76" s="1594"/>
      <c r="N76" s="1592"/>
      <c r="O76" s="1593"/>
      <c r="P76" s="1594"/>
      <c r="Q76" s="1595"/>
      <c r="R76" s="1595"/>
      <c r="S76" s="1595"/>
      <c r="T76" s="1595"/>
      <c r="U76" s="1595"/>
      <c r="V76" s="1595"/>
      <c r="W76" s="1595"/>
      <c r="X76" s="1610"/>
      <c r="Y76" s="1610"/>
      <c r="Z76" s="1610"/>
      <c r="AA76" s="1610"/>
      <c r="AB76" s="1611"/>
      <c r="AC76" s="1611"/>
      <c r="AD76" s="1612"/>
      <c r="AE76" s="1611"/>
      <c r="AF76" s="1611"/>
      <c r="AG76" s="1612"/>
      <c r="AH76" s="1613"/>
      <c r="AI76" s="1611"/>
      <c r="AJ76" s="1612"/>
      <c r="AK76" s="59"/>
      <c r="AL76" s="69"/>
      <c r="AM76" s="69"/>
      <c r="AN76" s="31"/>
    </row>
    <row r="77" spans="2:269" ht="20.100000000000001" customHeight="1" x14ac:dyDescent="0.15">
      <c r="B77" s="1589">
        <v>60</v>
      </c>
      <c r="C77" s="1590"/>
      <c r="D77" s="1591"/>
      <c r="E77" s="1591"/>
      <c r="F77" s="1591"/>
      <c r="G77" s="1733"/>
      <c r="H77" s="1733"/>
      <c r="I77" s="1733"/>
      <c r="J77" s="1592"/>
      <c r="K77" s="1593"/>
      <c r="L77" s="1593"/>
      <c r="M77" s="1594"/>
      <c r="N77" s="1592"/>
      <c r="O77" s="1593"/>
      <c r="P77" s="1594"/>
      <c r="Q77" s="1595"/>
      <c r="R77" s="1595"/>
      <c r="S77" s="1595"/>
      <c r="T77" s="1595"/>
      <c r="U77" s="1595"/>
      <c r="V77" s="1595"/>
      <c r="W77" s="1595"/>
      <c r="X77" s="1610"/>
      <c r="Y77" s="1610"/>
      <c r="Z77" s="1610"/>
      <c r="AA77" s="1610"/>
      <c r="AB77" s="1611"/>
      <c r="AC77" s="1611"/>
      <c r="AD77" s="1612"/>
      <c r="AE77" s="1611"/>
      <c r="AF77" s="1611"/>
      <c r="AG77" s="1612"/>
      <c r="AH77" s="1613"/>
      <c r="AI77" s="1611"/>
      <c r="AJ77" s="1612"/>
      <c r="AK77" s="59"/>
      <c r="AL77" s="69"/>
      <c r="AM77" s="69"/>
      <c r="AN77" s="31"/>
    </row>
    <row r="78" spans="2:269" ht="16.5" customHeight="1" x14ac:dyDescent="0.15">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row>
    <row r="79" spans="2:269" ht="19.5" customHeight="1" x14ac:dyDescent="0.15">
      <c r="B79" s="1550" t="s">
        <v>298</v>
      </c>
      <c r="C79" s="1552"/>
      <c r="D79" s="1550" t="s">
        <v>366</v>
      </c>
      <c r="E79" s="1551"/>
      <c r="F79" s="1551"/>
      <c r="G79" s="1605" t="s">
        <v>367</v>
      </c>
      <c r="H79" s="1606"/>
      <c r="I79" s="1606"/>
      <c r="J79" s="1562" t="s">
        <v>368</v>
      </c>
      <c r="K79" s="1569"/>
      <c r="L79" s="1569"/>
      <c r="M79" s="1569"/>
      <c r="N79" s="1605" t="s">
        <v>369</v>
      </c>
      <c r="O79" s="1605"/>
      <c r="P79" s="1605"/>
      <c r="Q79" s="1605" t="s">
        <v>256</v>
      </c>
      <c r="R79" s="1605"/>
      <c r="S79" s="1605"/>
      <c r="T79" s="1609" t="s">
        <v>370</v>
      </c>
      <c r="U79" s="1609"/>
      <c r="V79" s="1609"/>
      <c r="W79" s="1609"/>
      <c r="X79" s="1609" t="s">
        <v>254</v>
      </c>
      <c r="Y79" s="1609"/>
      <c r="Z79" s="1609"/>
      <c r="AA79" s="1609"/>
      <c r="AB79" s="1551" t="s">
        <v>371</v>
      </c>
      <c r="AC79" s="1551"/>
      <c r="AD79" s="1551"/>
      <c r="AE79" s="1551"/>
      <c r="AF79" s="1551"/>
      <c r="AG79" s="1552"/>
      <c r="AH79" s="1580" t="s">
        <v>372</v>
      </c>
      <c r="AI79" s="1581"/>
      <c r="AJ79" s="1582"/>
      <c r="AK79" s="59"/>
      <c r="AL79" s="114"/>
      <c r="AM79" s="114"/>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row>
    <row r="80" spans="2:269" ht="10.5" customHeight="1" x14ac:dyDescent="0.15">
      <c r="B80" s="1602"/>
      <c r="C80" s="1603"/>
      <c r="D80" s="1602"/>
      <c r="E80" s="1604"/>
      <c r="F80" s="1604"/>
      <c r="G80" s="1606"/>
      <c r="H80" s="1606"/>
      <c r="I80" s="1606"/>
      <c r="J80" s="1607"/>
      <c r="K80" s="1608"/>
      <c r="L80" s="1608"/>
      <c r="M80" s="1608"/>
      <c r="N80" s="1605"/>
      <c r="O80" s="1605"/>
      <c r="P80" s="1605"/>
      <c r="Q80" s="1605"/>
      <c r="R80" s="1605"/>
      <c r="S80" s="1605"/>
      <c r="T80" s="1609"/>
      <c r="U80" s="1609"/>
      <c r="V80" s="1609"/>
      <c r="W80" s="1609"/>
      <c r="X80" s="1609"/>
      <c r="Y80" s="1609"/>
      <c r="Z80" s="1609"/>
      <c r="AA80" s="1609"/>
      <c r="AB80" s="1554"/>
      <c r="AC80" s="1554"/>
      <c r="AD80" s="1554"/>
      <c r="AE80" s="1554"/>
      <c r="AF80" s="1554"/>
      <c r="AG80" s="1555"/>
      <c r="AH80" s="1583"/>
      <c r="AI80" s="1584"/>
      <c r="AJ80" s="1585"/>
      <c r="AK80" s="59"/>
      <c r="AL80" s="114"/>
      <c r="AM80" s="114"/>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row>
    <row r="81" spans="2:49" s="31" customFormat="1" ht="30.75" customHeight="1" x14ac:dyDescent="0.15">
      <c r="B81" s="1553"/>
      <c r="C81" s="1555"/>
      <c r="D81" s="1553"/>
      <c r="E81" s="1554"/>
      <c r="F81" s="1554"/>
      <c r="G81" s="1606"/>
      <c r="H81" s="1606"/>
      <c r="I81" s="1606"/>
      <c r="J81" s="1570"/>
      <c r="K81" s="1571"/>
      <c r="L81" s="1571"/>
      <c r="M81" s="1571"/>
      <c r="N81" s="1605"/>
      <c r="O81" s="1605"/>
      <c r="P81" s="1605"/>
      <c r="Q81" s="1605"/>
      <c r="R81" s="1605"/>
      <c r="S81" s="1605"/>
      <c r="T81" s="1609"/>
      <c r="U81" s="1609"/>
      <c r="V81" s="1609"/>
      <c r="W81" s="1609"/>
      <c r="X81" s="1609"/>
      <c r="Y81" s="1609"/>
      <c r="Z81" s="1609"/>
      <c r="AA81" s="1609"/>
      <c r="AB81" s="1554" t="s">
        <v>413</v>
      </c>
      <c r="AC81" s="1554"/>
      <c r="AD81" s="1555"/>
      <c r="AE81" s="1553" t="s">
        <v>373</v>
      </c>
      <c r="AF81" s="1554"/>
      <c r="AG81" s="1555"/>
      <c r="AH81" s="1586"/>
      <c r="AI81" s="1587"/>
      <c r="AJ81" s="1588"/>
      <c r="AK81" s="59"/>
      <c r="AL81" s="59"/>
      <c r="AM81" s="59"/>
      <c r="AN81" s="38"/>
    </row>
    <row r="82" spans="2:49" s="31" customFormat="1" ht="20.100000000000001" customHeight="1" x14ac:dyDescent="0.15">
      <c r="B82" s="1589">
        <v>61</v>
      </c>
      <c r="C82" s="1590"/>
      <c r="D82" s="1591"/>
      <c r="E82" s="1591"/>
      <c r="F82" s="1591"/>
      <c r="G82" s="1733"/>
      <c r="H82" s="1733"/>
      <c r="I82" s="1733"/>
      <c r="J82" s="1592"/>
      <c r="K82" s="1593"/>
      <c r="L82" s="1593"/>
      <c r="M82" s="1594"/>
      <c r="N82" s="1592"/>
      <c r="O82" s="1593"/>
      <c r="P82" s="1594"/>
      <c r="Q82" s="1595"/>
      <c r="R82" s="1595"/>
      <c r="S82" s="1595"/>
      <c r="T82" s="1595"/>
      <c r="U82" s="1595"/>
      <c r="V82" s="1595"/>
      <c r="W82" s="1595"/>
      <c r="X82" s="1610"/>
      <c r="Y82" s="1610"/>
      <c r="Z82" s="1610"/>
      <c r="AA82" s="1610"/>
      <c r="AB82" s="1611"/>
      <c r="AC82" s="1611"/>
      <c r="AD82" s="1612"/>
      <c r="AE82" s="1611"/>
      <c r="AF82" s="1611"/>
      <c r="AG82" s="1612"/>
      <c r="AH82" s="1613"/>
      <c r="AI82" s="1611"/>
      <c r="AJ82" s="1612"/>
      <c r="AK82" s="59"/>
      <c r="AL82" s="59"/>
      <c r="AM82" s="59"/>
      <c r="AN82" s="38"/>
    </row>
    <row r="83" spans="2:49" s="31" customFormat="1" ht="20.100000000000001" customHeight="1" x14ac:dyDescent="0.15">
      <c r="B83" s="1589">
        <v>62</v>
      </c>
      <c r="C83" s="1590"/>
      <c r="D83" s="1591"/>
      <c r="E83" s="1591"/>
      <c r="F83" s="1591"/>
      <c r="G83" s="1733"/>
      <c r="H83" s="1733"/>
      <c r="I83" s="1733"/>
      <c r="J83" s="1592"/>
      <c r="K83" s="1593"/>
      <c r="L83" s="1593"/>
      <c r="M83" s="1594"/>
      <c r="N83" s="1592"/>
      <c r="O83" s="1593"/>
      <c r="P83" s="1594"/>
      <c r="Q83" s="1595"/>
      <c r="R83" s="1595"/>
      <c r="S83" s="1595"/>
      <c r="T83" s="1595"/>
      <c r="U83" s="1595"/>
      <c r="V83" s="1595"/>
      <c r="W83" s="1595"/>
      <c r="X83" s="1610"/>
      <c r="Y83" s="1610"/>
      <c r="Z83" s="1610"/>
      <c r="AA83" s="1610"/>
      <c r="AB83" s="1611"/>
      <c r="AC83" s="1611"/>
      <c r="AD83" s="1612"/>
      <c r="AE83" s="1611"/>
      <c r="AF83" s="1611"/>
      <c r="AG83" s="1612"/>
      <c r="AH83" s="1613"/>
      <c r="AI83" s="1611"/>
      <c r="AJ83" s="1612"/>
      <c r="AK83" s="59"/>
      <c r="AL83" s="59"/>
      <c r="AM83" s="59"/>
      <c r="AN83" s="38"/>
    </row>
    <row r="84" spans="2:49" s="31" customFormat="1" ht="20.100000000000001" customHeight="1" x14ac:dyDescent="0.15">
      <c r="B84" s="1589">
        <v>63</v>
      </c>
      <c r="C84" s="1590"/>
      <c r="D84" s="1591"/>
      <c r="E84" s="1591"/>
      <c r="F84" s="1591"/>
      <c r="G84" s="1733"/>
      <c r="H84" s="1733"/>
      <c r="I84" s="1733"/>
      <c r="J84" s="1592"/>
      <c r="K84" s="1593"/>
      <c r="L84" s="1593"/>
      <c r="M84" s="1594"/>
      <c r="N84" s="1592"/>
      <c r="O84" s="1593"/>
      <c r="P84" s="1594"/>
      <c r="Q84" s="1595"/>
      <c r="R84" s="1595"/>
      <c r="S84" s="1595"/>
      <c r="T84" s="1595"/>
      <c r="U84" s="1595"/>
      <c r="V84" s="1595"/>
      <c r="W84" s="1595"/>
      <c r="X84" s="1610"/>
      <c r="Y84" s="1610"/>
      <c r="Z84" s="1610"/>
      <c r="AA84" s="1610"/>
      <c r="AB84" s="1611"/>
      <c r="AC84" s="1611"/>
      <c r="AD84" s="1612"/>
      <c r="AE84" s="1611"/>
      <c r="AF84" s="1611"/>
      <c r="AG84" s="1612"/>
      <c r="AH84" s="1613"/>
      <c r="AI84" s="1611"/>
      <c r="AJ84" s="1612"/>
      <c r="AK84" s="59"/>
      <c r="AL84" s="59"/>
      <c r="AM84" s="59"/>
      <c r="AN84" s="38"/>
    </row>
    <row r="85" spans="2:49" s="31" customFormat="1" ht="20.100000000000001" customHeight="1" x14ac:dyDescent="0.15">
      <c r="B85" s="1589">
        <v>64</v>
      </c>
      <c r="C85" s="1590"/>
      <c r="D85" s="1591"/>
      <c r="E85" s="1591"/>
      <c r="F85" s="1591"/>
      <c r="G85" s="1733"/>
      <c r="H85" s="1733"/>
      <c r="I85" s="1733"/>
      <c r="J85" s="1592"/>
      <c r="K85" s="1593"/>
      <c r="L85" s="1593"/>
      <c r="M85" s="1594"/>
      <c r="N85" s="1592"/>
      <c r="O85" s="1593"/>
      <c r="P85" s="1594"/>
      <c r="Q85" s="1595"/>
      <c r="R85" s="1595"/>
      <c r="S85" s="1595"/>
      <c r="T85" s="1595"/>
      <c r="U85" s="1595"/>
      <c r="V85" s="1595"/>
      <c r="W85" s="1595"/>
      <c r="X85" s="1610"/>
      <c r="Y85" s="1610"/>
      <c r="Z85" s="1610"/>
      <c r="AA85" s="1610"/>
      <c r="AB85" s="1611"/>
      <c r="AC85" s="1611"/>
      <c r="AD85" s="1612"/>
      <c r="AE85" s="1611"/>
      <c r="AF85" s="1611"/>
      <c r="AG85" s="1612"/>
      <c r="AH85" s="1613"/>
      <c r="AI85" s="1611"/>
      <c r="AJ85" s="1612"/>
      <c r="AK85" s="59"/>
      <c r="AL85" s="59"/>
      <c r="AM85" s="59"/>
      <c r="AN85" s="38"/>
    </row>
    <row r="86" spans="2:49" s="31" customFormat="1" ht="20.100000000000001" customHeight="1" x14ac:dyDescent="0.15">
      <c r="B86" s="1589">
        <v>65</v>
      </c>
      <c r="C86" s="1590"/>
      <c r="D86" s="1591"/>
      <c r="E86" s="1591"/>
      <c r="F86" s="1591"/>
      <c r="G86" s="1733"/>
      <c r="H86" s="1733"/>
      <c r="I86" s="1733"/>
      <c r="J86" s="1592"/>
      <c r="K86" s="1593"/>
      <c r="L86" s="1593"/>
      <c r="M86" s="1594"/>
      <c r="N86" s="1592"/>
      <c r="O86" s="1593"/>
      <c r="P86" s="1594"/>
      <c r="Q86" s="1595"/>
      <c r="R86" s="1595"/>
      <c r="S86" s="1595"/>
      <c r="T86" s="1595"/>
      <c r="U86" s="1595"/>
      <c r="V86" s="1595"/>
      <c r="W86" s="1595"/>
      <c r="X86" s="1610"/>
      <c r="Y86" s="1610"/>
      <c r="Z86" s="1610"/>
      <c r="AA86" s="1610"/>
      <c r="AB86" s="1611"/>
      <c r="AC86" s="1611"/>
      <c r="AD86" s="1612"/>
      <c r="AE86" s="1611"/>
      <c r="AF86" s="1611"/>
      <c r="AG86" s="1612"/>
      <c r="AH86" s="1613"/>
      <c r="AI86" s="1611"/>
      <c r="AJ86" s="1612"/>
      <c r="AK86" s="59"/>
      <c r="AL86" s="59"/>
      <c r="AM86" s="59"/>
      <c r="AN86" s="38"/>
      <c r="AO86" s="38"/>
      <c r="AW86" s="38"/>
    </row>
    <row r="87" spans="2:49" s="31" customFormat="1" ht="20.100000000000001" customHeight="1" x14ac:dyDescent="0.15">
      <c r="B87" s="1589">
        <v>66</v>
      </c>
      <c r="C87" s="1590"/>
      <c r="D87" s="1591"/>
      <c r="E87" s="1591"/>
      <c r="F87" s="1591"/>
      <c r="G87" s="1733"/>
      <c r="H87" s="1733"/>
      <c r="I87" s="1733"/>
      <c r="J87" s="1592"/>
      <c r="K87" s="1593"/>
      <c r="L87" s="1593"/>
      <c r="M87" s="1594"/>
      <c r="N87" s="1592"/>
      <c r="O87" s="1593"/>
      <c r="P87" s="1594"/>
      <c r="Q87" s="1595"/>
      <c r="R87" s="1595"/>
      <c r="S87" s="1595"/>
      <c r="T87" s="1595"/>
      <c r="U87" s="1595"/>
      <c r="V87" s="1595"/>
      <c r="W87" s="1595"/>
      <c r="X87" s="1610"/>
      <c r="Y87" s="1610"/>
      <c r="Z87" s="1610"/>
      <c r="AA87" s="1610"/>
      <c r="AB87" s="1611"/>
      <c r="AC87" s="1611"/>
      <c r="AD87" s="1612"/>
      <c r="AE87" s="1611"/>
      <c r="AF87" s="1611"/>
      <c r="AG87" s="1612"/>
      <c r="AH87" s="1613"/>
      <c r="AI87" s="1611"/>
      <c r="AJ87" s="1612"/>
      <c r="AK87" s="59"/>
      <c r="AL87" s="59"/>
      <c r="AM87" s="59"/>
      <c r="AN87" s="38"/>
    </row>
    <row r="88" spans="2:49" s="31" customFormat="1" ht="20.100000000000001" customHeight="1" x14ac:dyDescent="0.15">
      <c r="B88" s="1589">
        <v>67</v>
      </c>
      <c r="C88" s="1590"/>
      <c r="D88" s="1591"/>
      <c r="E88" s="1591"/>
      <c r="F88" s="1591"/>
      <c r="G88" s="1733"/>
      <c r="H88" s="1733"/>
      <c r="I88" s="1733"/>
      <c r="J88" s="1592"/>
      <c r="K88" s="1593"/>
      <c r="L88" s="1593"/>
      <c r="M88" s="1594"/>
      <c r="N88" s="1592"/>
      <c r="O88" s="1593"/>
      <c r="P88" s="1594"/>
      <c r="Q88" s="1595"/>
      <c r="R88" s="1595"/>
      <c r="S88" s="1595"/>
      <c r="T88" s="1595"/>
      <c r="U88" s="1595"/>
      <c r="V88" s="1595"/>
      <c r="W88" s="1595"/>
      <c r="X88" s="1610"/>
      <c r="Y88" s="1610"/>
      <c r="Z88" s="1610"/>
      <c r="AA88" s="1610"/>
      <c r="AB88" s="1611"/>
      <c r="AC88" s="1611"/>
      <c r="AD88" s="1612"/>
      <c r="AE88" s="1611"/>
      <c r="AF88" s="1611"/>
      <c r="AG88" s="1612"/>
      <c r="AH88" s="1613"/>
      <c r="AI88" s="1611"/>
      <c r="AJ88" s="1612"/>
      <c r="AK88" s="59"/>
      <c r="AL88" s="69"/>
      <c r="AM88" s="69"/>
    </row>
    <row r="89" spans="2:49" s="31" customFormat="1" ht="20.100000000000001" customHeight="1" x14ac:dyDescent="0.15">
      <c r="B89" s="1589">
        <v>68</v>
      </c>
      <c r="C89" s="1590"/>
      <c r="D89" s="1591"/>
      <c r="E89" s="1591"/>
      <c r="F89" s="1591"/>
      <c r="G89" s="1733"/>
      <c r="H89" s="1733"/>
      <c r="I89" s="1733"/>
      <c r="J89" s="1592"/>
      <c r="K89" s="1593"/>
      <c r="L89" s="1593"/>
      <c r="M89" s="1594"/>
      <c r="N89" s="1592"/>
      <c r="O89" s="1593"/>
      <c r="P89" s="1594"/>
      <c r="Q89" s="1595"/>
      <c r="R89" s="1595"/>
      <c r="S89" s="1595"/>
      <c r="T89" s="1595"/>
      <c r="U89" s="1595"/>
      <c r="V89" s="1595"/>
      <c r="W89" s="1595"/>
      <c r="X89" s="1610"/>
      <c r="Y89" s="1610"/>
      <c r="Z89" s="1610"/>
      <c r="AA89" s="1610"/>
      <c r="AB89" s="1611"/>
      <c r="AC89" s="1611"/>
      <c r="AD89" s="1612"/>
      <c r="AE89" s="1611"/>
      <c r="AF89" s="1611"/>
      <c r="AG89" s="1612"/>
      <c r="AH89" s="1613"/>
      <c r="AI89" s="1611"/>
      <c r="AJ89" s="1612"/>
      <c r="AK89" s="59"/>
      <c r="AL89" s="69"/>
      <c r="AM89" s="69"/>
    </row>
    <row r="90" spans="2:49" s="31" customFormat="1" ht="20.100000000000001" customHeight="1" x14ac:dyDescent="0.15">
      <c r="B90" s="1589">
        <v>69</v>
      </c>
      <c r="C90" s="1590"/>
      <c r="D90" s="1591"/>
      <c r="E90" s="1591"/>
      <c r="F90" s="1591"/>
      <c r="G90" s="1733"/>
      <c r="H90" s="1733"/>
      <c r="I90" s="1733"/>
      <c r="J90" s="1592"/>
      <c r="K90" s="1593"/>
      <c r="L90" s="1593"/>
      <c r="M90" s="1594"/>
      <c r="N90" s="1592"/>
      <c r="O90" s="1593"/>
      <c r="P90" s="1594"/>
      <c r="Q90" s="1595"/>
      <c r="R90" s="1595"/>
      <c r="S90" s="1595"/>
      <c r="T90" s="1595"/>
      <c r="U90" s="1595"/>
      <c r="V90" s="1595"/>
      <c r="W90" s="1595"/>
      <c r="X90" s="1610"/>
      <c r="Y90" s="1610"/>
      <c r="Z90" s="1610"/>
      <c r="AA90" s="1610"/>
      <c r="AB90" s="1611"/>
      <c r="AC90" s="1611"/>
      <c r="AD90" s="1612"/>
      <c r="AE90" s="1611"/>
      <c r="AF90" s="1611"/>
      <c r="AG90" s="1612"/>
      <c r="AH90" s="1613"/>
      <c r="AI90" s="1611"/>
      <c r="AJ90" s="1612"/>
      <c r="AK90" s="59"/>
      <c r="AL90" s="69"/>
      <c r="AM90" s="69"/>
    </row>
    <row r="91" spans="2:49" s="31" customFormat="1" ht="20.100000000000001" customHeight="1" x14ac:dyDescent="0.15">
      <c r="B91" s="1589">
        <v>70</v>
      </c>
      <c r="C91" s="1590"/>
      <c r="D91" s="1591"/>
      <c r="E91" s="1591"/>
      <c r="F91" s="1591"/>
      <c r="G91" s="1733"/>
      <c r="H91" s="1733"/>
      <c r="I91" s="1733"/>
      <c r="J91" s="1592"/>
      <c r="K91" s="1593"/>
      <c r="L91" s="1593"/>
      <c r="M91" s="1594"/>
      <c r="N91" s="1592"/>
      <c r="O91" s="1593"/>
      <c r="P91" s="1594"/>
      <c r="Q91" s="1595"/>
      <c r="R91" s="1595"/>
      <c r="S91" s="1595"/>
      <c r="T91" s="1595"/>
      <c r="U91" s="1595"/>
      <c r="V91" s="1595"/>
      <c r="W91" s="1595"/>
      <c r="X91" s="1610"/>
      <c r="Y91" s="1610"/>
      <c r="Z91" s="1610"/>
      <c r="AA91" s="1610"/>
      <c r="AB91" s="1611"/>
      <c r="AC91" s="1611"/>
      <c r="AD91" s="1612"/>
      <c r="AE91" s="1611"/>
      <c r="AF91" s="1611"/>
      <c r="AG91" s="1612"/>
      <c r="AH91" s="1613"/>
      <c r="AI91" s="1611"/>
      <c r="AJ91" s="1612"/>
      <c r="AK91" s="59"/>
      <c r="AL91" s="69"/>
      <c r="AM91" s="69"/>
    </row>
    <row r="92" spans="2:49" s="31" customFormat="1" ht="20.100000000000001" customHeight="1" x14ac:dyDescent="0.15">
      <c r="B92" s="1589">
        <v>71</v>
      </c>
      <c r="C92" s="1590"/>
      <c r="D92" s="1591"/>
      <c r="E92" s="1591"/>
      <c r="F92" s="1591"/>
      <c r="G92" s="1733"/>
      <c r="H92" s="1733"/>
      <c r="I92" s="1733"/>
      <c r="J92" s="1592"/>
      <c r="K92" s="1593"/>
      <c r="L92" s="1593"/>
      <c r="M92" s="1594"/>
      <c r="N92" s="1592"/>
      <c r="O92" s="1593"/>
      <c r="P92" s="1594"/>
      <c r="Q92" s="1595"/>
      <c r="R92" s="1595"/>
      <c r="S92" s="1595"/>
      <c r="T92" s="1595"/>
      <c r="U92" s="1595"/>
      <c r="V92" s="1595"/>
      <c r="W92" s="1595"/>
      <c r="X92" s="1610"/>
      <c r="Y92" s="1610"/>
      <c r="Z92" s="1610"/>
      <c r="AA92" s="1610"/>
      <c r="AB92" s="1611"/>
      <c r="AC92" s="1611"/>
      <c r="AD92" s="1612"/>
      <c r="AE92" s="1611"/>
      <c r="AF92" s="1611"/>
      <c r="AG92" s="1612"/>
      <c r="AH92" s="1613"/>
      <c r="AI92" s="1611"/>
      <c r="AJ92" s="1612"/>
      <c r="AK92" s="59"/>
      <c r="AL92" s="69"/>
      <c r="AM92" s="69"/>
    </row>
    <row r="93" spans="2:49" ht="20.100000000000001" customHeight="1" x14ac:dyDescent="0.15">
      <c r="B93" s="1589">
        <v>72</v>
      </c>
      <c r="C93" s="1590"/>
      <c r="D93" s="1591"/>
      <c r="E93" s="1591"/>
      <c r="F93" s="1591"/>
      <c r="G93" s="1733"/>
      <c r="H93" s="1733"/>
      <c r="I93" s="1733"/>
      <c r="J93" s="1592"/>
      <c r="K93" s="1593"/>
      <c r="L93" s="1593"/>
      <c r="M93" s="1594"/>
      <c r="N93" s="1592"/>
      <c r="O93" s="1593"/>
      <c r="P93" s="1594"/>
      <c r="Q93" s="1595"/>
      <c r="R93" s="1595"/>
      <c r="S93" s="1595"/>
      <c r="T93" s="1595"/>
      <c r="U93" s="1595"/>
      <c r="V93" s="1595"/>
      <c r="W93" s="1595"/>
      <c r="X93" s="1610"/>
      <c r="Y93" s="1610"/>
      <c r="Z93" s="1610"/>
      <c r="AA93" s="1610"/>
      <c r="AB93" s="1611"/>
      <c r="AC93" s="1611"/>
      <c r="AD93" s="1612"/>
      <c r="AE93" s="1611"/>
      <c r="AF93" s="1611"/>
      <c r="AG93" s="1612"/>
      <c r="AH93" s="1613"/>
      <c r="AI93" s="1611"/>
      <c r="AJ93" s="1612"/>
      <c r="AK93" s="59"/>
      <c r="AL93" s="114"/>
      <c r="AM93" s="114"/>
    </row>
    <row r="94" spans="2:49" s="31" customFormat="1" ht="20.100000000000001" customHeight="1" x14ac:dyDescent="0.15">
      <c r="B94" s="1589">
        <v>73</v>
      </c>
      <c r="C94" s="1590"/>
      <c r="D94" s="1591"/>
      <c r="E94" s="1591"/>
      <c r="F94" s="1591"/>
      <c r="G94" s="1733"/>
      <c r="H94" s="1733"/>
      <c r="I94" s="1733"/>
      <c r="J94" s="1592"/>
      <c r="K94" s="1593"/>
      <c r="L94" s="1593"/>
      <c r="M94" s="1594"/>
      <c r="N94" s="1592"/>
      <c r="O94" s="1593"/>
      <c r="P94" s="1594"/>
      <c r="Q94" s="1595"/>
      <c r="R94" s="1595"/>
      <c r="S94" s="1595"/>
      <c r="T94" s="1595"/>
      <c r="U94" s="1595"/>
      <c r="V94" s="1595"/>
      <c r="W94" s="1595"/>
      <c r="X94" s="1610"/>
      <c r="Y94" s="1610"/>
      <c r="Z94" s="1610"/>
      <c r="AA94" s="1610"/>
      <c r="AB94" s="1611"/>
      <c r="AC94" s="1611"/>
      <c r="AD94" s="1612"/>
      <c r="AE94" s="1611"/>
      <c r="AF94" s="1611"/>
      <c r="AG94" s="1612"/>
      <c r="AH94" s="1613"/>
      <c r="AI94" s="1611"/>
      <c r="AJ94" s="1612"/>
      <c r="AK94" s="59"/>
      <c r="AL94" s="69"/>
      <c r="AM94" s="69"/>
    </row>
    <row r="95" spans="2:49" s="31" customFormat="1" ht="20.100000000000001" customHeight="1" x14ac:dyDescent="0.15">
      <c r="B95" s="1589">
        <v>74</v>
      </c>
      <c r="C95" s="1590"/>
      <c r="D95" s="1591"/>
      <c r="E95" s="1591"/>
      <c r="F95" s="1591"/>
      <c r="G95" s="1733"/>
      <c r="H95" s="1733"/>
      <c r="I95" s="1733"/>
      <c r="J95" s="1592"/>
      <c r="K95" s="1593"/>
      <c r="L95" s="1593"/>
      <c r="M95" s="1594"/>
      <c r="N95" s="1592"/>
      <c r="O95" s="1593"/>
      <c r="P95" s="1594"/>
      <c r="Q95" s="1595"/>
      <c r="R95" s="1595"/>
      <c r="S95" s="1595"/>
      <c r="T95" s="1595"/>
      <c r="U95" s="1595"/>
      <c r="V95" s="1595"/>
      <c r="W95" s="1595"/>
      <c r="X95" s="1610"/>
      <c r="Y95" s="1610"/>
      <c r="Z95" s="1610"/>
      <c r="AA95" s="1610"/>
      <c r="AB95" s="1611"/>
      <c r="AC95" s="1611"/>
      <c r="AD95" s="1612"/>
      <c r="AE95" s="1611"/>
      <c r="AF95" s="1611"/>
      <c r="AG95" s="1612"/>
      <c r="AH95" s="1613"/>
      <c r="AI95" s="1611"/>
      <c r="AJ95" s="1612"/>
      <c r="AK95" s="59"/>
      <c r="AL95" s="69"/>
      <c r="AM95" s="69"/>
    </row>
    <row r="96" spans="2:49" s="31" customFormat="1" ht="20.100000000000001" customHeight="1" x14ac:dyDescent="0.15">
      <c r="B96" s="1589">
        <v>75</v>
      </c>
      <c r="C96" s="1590"/>
      <c r="D96" s="1591"/>
      <c r="E96" s="1591"/>
      <c r="F96" s="1591"/>
      <c r="G96" s="1733"/>
      <c r="H96" s="1733"/>
      <c r="I96" s="1733"/>
      <c r="J96" s="1592"/>
      <c r="K96" s="1593"/>
      <c r="L96" s="1593"/>
      <c r="M96" s="1594"/>
      <c r="N96" s="1592"/>
      <c r="O96" s="1593"/>
      <c r="P96" s="1594"/>
      <c r="Q96" s="1595"/>
      <c r="R96" s="1595"/>
      <c r="S96" s="1595"/>
      <c r="T96" s="1595"/>
      <c r="U96" s="1595"/>
      <c r="V96" s="1595"/>
      <c r="W96" s="1595"/>
      <c r="X96" s="1610"/>
      <c r="Y96" s="1610"/>
      <c r="Z96" s="1610"/>
      <c r="AA96" s="1610"/>
      <c r="AB96" s="1611"/>
      <c r="AC96" s="1611"/>
      <c r="AD96" s="1612"/>
      <c r="AE96" s="1611"/>
      <c r="AF96" s="1611"/>
      <c r="AG96" s="1612"/>
      <c r="AH96" s="1613"/>
      <c r="AI96" s="1611"/>
      <c r="AJ96" s="1612"/>
      <c r="AK96" s="59"/>
      <c r="AL96" s="69"/>
      <c r="AM96" s="69"/>
    </row>
    <row r="97" spans="2:269" s="31" customFormat="1" ht="20.100000000000001" customHeight="1" x14ac:dyDescent="0.15">
      <c r="B97" s="1589">
        <v>76</v>
      </c>
      <c r="C97" s="1590"/>
      <c r="D97" s="1591"/>
      <c r="E97" s="1591"/>
      <c r="F97" s="1591"/>
      <c r="G97" s="1733"/>
      <c r="H97" s="1733"/>
      <c r="I97" s="1733"/>
      <c r="J97" s="1592"/>
      <c r="K97" s="1593"/>
      <c r="L97" s="1593"/>
      <c r="M97" s="1594"/>
      <c r="N97" s="1592"/>
      <c r="O97" s="1593"/>
      <c r="P97" s="1594"/>
      <c r="Q97" s="1595"/>
      <c r="R97" s="1595"/>
      <c r="S97" s="1595"/>
      <c r="T97" s="1595"/>
      <c r="U97" s="1595"/>
      <c r="V97" s="1595"/>
      <c r="W97" s="1595"/>
      <c r="X97" s="1610"/>
      <c r="Y97" s="1610"/>
      <c r="Z97" s="1610"/>
      <c r="AA97" s="1610"/>
      <c r="AB97" s="1611"/>
      <c r="AC97" s="1611"/>
      <c r="AD97" s="1612"/>
      <c r="AE97" s="1611"/>
      <c r="AF97" s="1611"/>
      <c r="AG97" s="1612"/>
      <c r="AH97" s="1613"/>
      <c r="AI97" s="1611"/>
      <c r="AJ97" s="1612"/>
      <c r="AK97" s="59"/>
      <c r="AL97" s="69"/>
      <c r="AM97" s="69"/>
    </row>
    <row r="98" spans="2:269" s="31" customFormat="1" ht="20.100000000000001" customHeight="1" x14ac:dyDescent="0.15">
      <c r="B98" s="1589">
        <v>77</v>
      </c>
      <c r="C98" s="1590"/>
      <c r="D98" s="1591"/>
      <c r="E98" s="1591"/>
      <c r="F98" s="1591"/>
      <c r="G98" s="1733"/>
      <c r="H98" s="1733"/>
      <c r="I98" s="1733"/>
      <c r="J98" s="1592"/>
      <c r="K98" s="1593"/>
      <c r="L98" s="1593"/>
      <c r="M98" s="1594"/>
      <c r="N98" s="1592"/>
      <c r="O98" s="1593"/>
      <c r="P98" s="1594"/>
      <c r="Q98" s="1595"/>
      <c r="R98" s="1595"/>
      <c r="S98" s="1595"/>
      <c r="T98" s="1595"/>
      <c r="U98" s="1595"/>
      <c r="V98" s="1595"/>
      <c r="W98" s="1595"/>
      <c r="X98" s="1610"/>
      <c r="Y98" s="1610"/>
      <c r="Z98" s="1610"/>
      <c r="AA98" s="1610"/>
      <c r="AB98" s="1611"/>
      <c r="AC98" s="1611"/>
      <c r="AD98" s="1612"/>
      <c r="AE98" s="1611"/>
      <c r="AF98" s="1611"/>
      <c r="AG98" s="1612"/>
      <c r="AH98" s="1613"/>
      <c r="AI98" s="1611"/>
      <c r="AJ98" s="1612"/>
      <c r="AK98" s="59"/>
      <c r="AL98" s="69"/>
      <c r="AM98" s="69"/>
    </row>
    <row r="99" spans="2:269" s="31" customFormat="1" ht="20.100000000000001" customHeight="1" x14ac:dyDescent="0.15">
      <c r="B99" s="1589">
        <v>78</v>
      </c>
      <c r="C99" s="1590"/>
      <c r="D99" s="1591"/>
      <c r="E99" s="1591"/>
      <c r="F99" s="1591"/>
      <c r="G99" s="1733"/>
      <c r="H99" s="1733"/>
      <c r="I99" s="1733"/>
      <c r="J99" s="1592"/>
      <c r="K99" s="1593"/>
      <c r="L99" s="1593"/>
      <c r="M99" s="1594"/>
      <c r="N99" s="1592"/>
      <c r="O99" s="1593"/>
      <c r="P99" s="1594"/>
      <c r="Q99" s="1595"/>
      <c r="R99" s="1595"/>
      <c r="S99" s="1595"/>
      <c r="T99" s="1595"/>
      <c r="U99" s="1595"/>
      <c r="V99" s="1595"/>
      <c r="W99" s="1595"/>
      <c r="X99" s="1610"/>
      <c r="Y99" s="1610"/>
      <c r="Z99" s="1610"/>
      <c r="AA99" s="1610"/>
      <c r="AB99" s="1611"/>
      <c r="AC99" s="1611"/>
      <c r="AD99" s="1612"/>
      <c r="AE99" s="1611"/>
      <c r="AF99" s="1611"/>
      <c r="AG99" s="1612"/>
      <c r="AH99" s="1613"/>
      <c r="AI99" s="1611"/>
      <c r="AJ99" s="1612"/>
      <c r="AK99" s="59"/>
      <c r="AL99" s="69"/>
      <c r="AM99" s="69"/>
    </row>
    <row r="100" spans="2:269" s="31" customFormat="1" ht="20.100000000000001" customHeight="1" x14ac:dyDescent="0.15">
      <c r="B100" s="1589">
        <v>79</v>
      </c>
      <c r="C100" s="1590"/>
      <c r="D100" s="1591"/>
      <c r="E100" s="1591"/>
      <c r="F100" s="1591"/>
      <c r="G100" s="1733"/>
      <c r="H100" s="1733"/>
      <c r="I100" s="1733"/>
      <c r="J100" s="1592"/>
      <c r="K100" s="1593"/>
      <c r="L100" s="1593"/>
      <c r="M100" s="1594"/>
      <c r="N100" s="1592"/>
      <c r="O100" s="1593"/>
      <c r="P100" s="1594"/>
      <c r="Q100" s="1595"/>
      <c r="R100" s="1595"/>
      <c r="S100" s="1595"/>
      <c r="T100" s="1595"/>
      <c r="U100" s="1595"/>
      <c r="V100" s="1595"/>
      <c r="W100" s="1595"/>
      <c r="X100" s="1610"/>
      <c r="Y100" s="1610"/>
      <c r="Z100" s="1610"/>
      <c r="AA100" s="1610"/>
      <c r="AB100" s="1611"/>
      <c r="AC100" s="1611"/>
      <c r="AD100" s="1612"/>
      <c r="AE100" s="1611"/>
      <c r="AF100" s="1611"/>
      <c r="AG100" s="1612"/>
      <c r="AH100" s="1613"/>
      <c r="AI100" s="1611"/>
      <c r="AJ100" s="1612"/>
      <c r="AK100" s="59"/>
      <c r="AL100" s="69"/>
      <c r="AM100" s="69"/>
    </row>
    <row r="101" spans="2:269" s="31" customFormat="1" ht="20.100000000000001" customHeight="1" x14ac:dyDescent="0.15">
      <c r="B101" s="1589">
        <v>80</v>
      </c>
      <c r="C101" s="1590"/>
      <c r="D101" s="1591"/>
      <c r="E101" s="1591"/>
      <c r="F101" s="1591"/>
      <c r="G101" s="1733"/>
      <c r="H101" s="1733"/>
      <c r="I101" s="1733"/>
      <c r="J101" s="1592"/>
      <c r="K101" s="1593"/>
      <c r="L101" s="1593"/>
      <c r="M101" s="1594"/>
      <c r="N101" s="1592"/>
      <c r="O101" s="1593"/>
      <c r="P101" s="1594"/>
      <c r="Q101" s="1595"/>
      <c r="R101" s="1595"/>
      <c r="S101" s="1595"/>
      <c r="T101" s="1595"/>
      <c r="U101" s="1595"/>
      <c r="V101" s="1595"/>
      <c r="W101" s="1595"/>
      <c r="X101" s="1610"/>
      <c r="Y101" s="1610"/>
      <c r="Z101" s="1610"/>
      <c r="AA101" s="1610"/>
      <c r="AB101" s="1611"/>
      <c r="AC101" s="1611"/>
      <c r="AD101" s="1612"/>
      <c r="AE101" s="1611"/>
      <c r="AF101" s="1611"/>
      <c r="AG101" s="1612"/>
      <c r="AH101" s="1613"/>
      <c r="AI101" s="1611"/>
      <c r="AJ101" s="1612"/>
      <c r="AK101" s="59"/>
      <c r="AL101" s="69"/>
      <c r="AM101" s="69"/>
    </row>
    <row r="102" spans="2:269" s="31" customFormat="1" ht="20.100000000000001" customHeight="1" x14ac:dyDescent="0.15">
      <c r="B102" s="1589">
        <v>81</v>
      </c>
      <c r="C102" s="1590"/>
      <c r="D102" s="1591"/>
      <c r="E102" s="1591"/>
      <c r="F102" s="1591"/>
      <c r="G102" s="1733"/>
      <c r="H102" s="1733"/>
      <c r="I102" s="1733"/>
      <c r="J102" s="1592"/>
      <c r="K102" s="1593"/>
      <c r="L102" s="1593"/>
      <c r="M102" s="1594"/>
      <c r="N102" s="1592"/>
      <c r="O102" s="1593"/>
      <c r="P102" s="1594"/>
      <c r="Q102" s="1595"/>
      <c r="R102" s="1595"/>
      <c r="S102" s="1595"/>
      <c r="T102" s="1595"/>
      <c r="U102" s="1595"/>
      <c r="V102" s="1595"/>
      <c r="W102" s="1595"/>
      <c r="X102" s="1610"/>
      <c r="Y102" s="1610"/>
      <c r="Z102" s="1610"/>
      <c r="AA102" s="1610"/>
      <c r="AB102" s="1611"/>
      <c r="AC102" s="1611"/>
      <c r="AD102" s="1612"/>
      <c r="AE102" s="1611"/>
      <c r="AF102" s="1611"/>
      <c r="AG102" s="1612"/>
      <c r="AH102" s="1613"/>
      <c r="AI102" s="1611"/>
      <c r="AJ102" s="1612"/>
      <c r="AK102" s="59"/>
      <c r="AL102" s="69"/>
      <c r="AM102" s="69"/>
    </row>
    <row r="103" spans="2:269" s="31" customFormat="1" ht="20.100000000000001" customHeight="1" x14ac:dyDescent="0.15">
      <c r="B103" s="1589">
        <v>82</v>
      </c>
      <c r="C103" s="1590"/>
      <c r="D103" s="1591"/>
      <c r="E103" s="1591"/>
      <c r="F103" s="1591"/>
      <c r="G103" s="1733"/>
      <c r="H103" s="1733"/>
      <c r="I103" s="1733"/>
      <c r="J103" s="1592"/>
      <c r="K103" s="1593"/>
      <c r="L103" s="1593"/>
      <c r="M103" s="1594"/>
      <c r="N103" s="1592"/>
      <c r="O103" s="1593"/>
      <c r="P103" s="1594"/>
      <c r="Q103" s="1595"/>
      <c r="R103" s="1595"/>
      <c r="S103" s="1595"/>
      <c r="T103" s="1595"/>
      <c r="U103" s="1595"/>
      <c r="V103" s="1595"/>
      <c r="W103" s="1595"/>
      <c r="X103" s="1610"/>
      <c r="Y103" s="1610"/>
      <c r="Z103" s="1610"/>
      <c r="AA103" s="1610"/>
      <c r="AB103" s="1611"/>
      <c r="AC103" s="1611"/>
      <c r="AD103" s="1612"/>
      <c r="AE103" s="1611"/>
      <c r="AF103" s="1611"/>
      <c r="AG103" s="1612"/>
      <c r="AH103" s="1613"/>
      <c r="AI103" s="1611"/>
      <c r="AJ103" s="1612"/>
      <c r="AK103" s="59"/>
      <c r="AL103" s="69"/>
      <c r="AM103" s="69"/>
    </row>
    <row r="104" spans="2:269" s="31" customFormat="1" ht="20.100000000000001" customHeight="1" x14ac:dyDescent="0.15">
      <c r="B104" s="1589">
        <v>83</v>
      </c>
      <c r="C104" s="1590"/>
      <c r="D104" s="1591"/>
      <c r="E104" s="1591"/>
      <c r="F104" s="1591"/>
      <c r="G104" s="1733"/>
      <c r="H104" s="1733"/>
      <c r="I104" s="1733"/>
      <c r="J104" s="1592"/>
      <c r="K104" s="1593"/>
      <c r="L104" s="1593"/>
      <c r="M104" s="1594"/>
      <c r="N104" s="1592"/>
      <c r="O104" s="1593"/>
      <c r="P104" s="1594"/>
      <c r="Q104" s="1595"/>
      <c r="R104" s="1595"/>
      <c r="S104" s="1595"/>
      <c r="T104" s="1595"/>
      <c r="U104" s="1595"/>
      <c r="V104" s="1595"/>
      <c r="W104" s="1595"/>
      <c r="X104" s="1610"/>
      <c r="Y104" s="1610"/>
      <c r="Z104" s="1610"/>
      <c r="AA104" s="1610"/>
      <c r="AB104" s="1611"/>
      <c r="AC104" s="1611"/>
      <c r="AD104" s="1612"/>
      <c r="AE104" s="1611"/>
      <c r="AF104" s="1611"/>
      <c r="AG104" s="1612"/>
      <c r="AH104" s="1613"/>
      <c r="AI104" s="1611"/>
      <c r="AJ104" s="1612"/>
      <c r="AK104" s="59"/>
      <c r="AL104" s="69"/>
      <c r="AM104" s="69"/>
    </row>
    <row r="105" spans="2:269" s="31" customFormat="1" ht="20.100000000000001" customHeight="1" x14ac:dyDescent="0.15">
      <c r="B105" s="1589">
        <v>84</v>
      </c>
      <c r="C105" s="1590"/>
      <c r="D105" s="1591"/>
      <c r="E105" s="1591"/>
      <c r="F105" s="1591"/>
      <c r="G105" s="1733"/>
      <c r="H105" s="1733"/>
      <c r="I105" s="1733"/>
      <c r="J105" s="1592"/>
      <c r="K105" s="1593"/>
      <c r="L105" s="1593"/>
      <c r="M105" s="1594"/>
      <c r="N105" s="1592"/>
      <c r="O105" s="1593"/>
      <c r="P105" s="1594"/>
      <c r="Q105" s="1595"/>
      <c r="R105" s="1595"/>
      <c r="S105" s="1595"/>
      <c r="T105" s="1595"/>
      <c r="U105" s="1595"/>
      <c r="V105" s="1595"/>
      <c r="W105" s="1595"/>
      <c r="X105" s="1610"/>
      <c r="Y105" s="1610"/>
      <c r="Z105" s="1610"/>
      <c r="AA105" s="1610"/>
      <c r="AB105" s="1611"/>
      <c r="AC105" s="1611"/>
      <c r="AD105" s="1612"/>
      <c r="AE105" s="1611"/>
      <c r="AF105" s="1611"/>
      <c r="AG105" s="1612"/>
      <c r="AH105" s="1613"/>
      <c r="AI105" s="1611"/>
      <c r="AJ105" s="1612"/>
      <c r="AK105" s="59"/>
      <c r="AL105" s="69"/>
      <c r="AM105" s="69"/>
    </row>
    <row r="106" spans="2:269" s="31" customFormat="1" ht="20.100000000000001" customHeight="1" x14ac:dyDescent="0.15">
      <c r="B106" s="1589">
        <v>85</v>
      </c>
      <c r="C106" s="1590"/>
      <c r="D106" s="1591"/>
      <c r="E106" s="1591"/>
      <c r="F106" s="1591"/>
      <c r="G106" s="1733"/>
      <c r="H106" s="1733"/>
      <c r="I106" s="1733"/>
      <c r="J106" s="1592"/>
      <c r="K106" s="1593"/>
      <c r="L106" s="1593"/>
      <c r="M106" s="1594"/>
      <c r="N106" s="1592"/>
      <c r="O106" s="1593"/>
      <c r="P106" s="1594"/>
      <c r="Q106" s="1595"/>
      <c r="R106" s="1595"/>
      <c r="S106" s="1595"/>
      <c r="T106" s="1595"/>
      <c r="U106" s="1595"/>
      <c r="V106" s="1595"/>
      <c r="W106" s="1595"/>
      <c r="X106" s="1610"/>
      <c r="Y106" s="1610"/>
      <c r="Z106" s="1610"/>
      <c r="AA106" s="1610"/>
      <c r="AB106" s="1611"/>
      <c r="AC106" s="1611"/>
      <c r="AD106" s="1612"/>
      <c r="AE106" s="1611"/>
      <c r="AF106" s="1611"/>
      <c r="AG106" s="1612"/>
      <c r="AH106" s="1613"/>
      <c r="AI106" s="1611"/>
      <c r="AJ106" s="1612"/>
      <c r="AK106" s="59"/>
      <c r="AL106" s="69"/>
      <c r="AM106" s="69"/>
    </row>
    <row r="107" spans="2:269" ht="20.100000000000001" customHeight="1" x14ac:dyDescent="0.15">
      <c r="B107" s="1589">
        <v>86</v>
      </c>
      <c r="C107" s="1590"/>
      <c r="D107" s="1591"/>
      <c r="E107" s="1591"/>
      <c r="F107" s="1591"/>
      <c r="G107" s="1733"/>
      <c r="H107" s="1733"/>
      <c r="I107" s="1733"/>
      <c r="J107" s="1592"/>
      <c r="K107" s="1593"/>
      <c r="L107" s="1593"/>
      <c r="M107" s="1594"/>
      <c r="N107" s="1592"/>
      <c r="O107" s="1593"/>
      <c r="P107" s="1594"/>
      <c r="Q107" s="1595"/>
      <c r="R107" s="1595"/>
      <c r="S107" s="1595"/>
      <c r="T107" s="1595"/>
      <c r="U107" s="1595"/>
      <c r="V107" s="1595"/>
      <c r="W107" s="1595"/>
      <c r="X107" s="1610"/>
      <c r="Y107" s="1610"/>
      <c r="Z107" s="1610"/>
      <c r="AA107" s="1610"/>
      <c r="AB107" s="1611"/>
      <c r="AC107" s="1611"/>
      <c r="AD107" s="1612"/>
      <c r="AE107" s="1611"/>
      <c r="AF107" s="1611"/>
      <c r="AG107" s="1612"/>
      <c r="AH107" s="1613"/>
      <c r="AI107" s="1611"/>
      <c r="AJ107" s="1612"/>
      <c r="AK107" s="59"/>
      <c r="AL107" s="69"/>
      <c r="AM107" s="69"/>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row>
    <row r="108" spans="2:269" s="31" customFormat="1" ht="20.100000000000001" customHeight="1" x14ac:dyDescent="0.15">
      <c r="B108" s="1589">
        <v>87</v>
      </c>
      <c r="C108" s="1590"/>
      <c r="D108" s="1591"/>
      <c r="E108" s="1591"/>
      <c r="F108" s="1591"/>
      <c r="G108" s="1733"/>
      <c r="H108" s="1733"/>
      <c r="I108" s="1733"/>
      <c r="J108" s="1592"/>
      <c r="K108" s="1593"/>
      <c r="L108" s="1593"/>
      <c r="M108" s="1594"/>
      <c r="N108" s="1592"/>
      <c r="O108" s="1593"/>
      <c r="P108" s="1594"/>
      <c r="Q108" s="1595"/>
      <c r="R108" s="1595"/>
      <c r="S108" s="1595"/>
      <c r="T108" s="1595"/>
      <c r="U108" s="1595"/>
      <c r="V108" s="1595"/>
      <c r="W108" s="1595"/>
      <c r="X108" s="1610"/>
      <c r="Y108" s="1610"/>
      <c r="Z108" s="1610"/>
      <c r="AA108" s="1610"/>
      <c r="AB108" s="1611"/>
      <c r="AC108" s="1611"/>
      <c r="AD108" s="1612"/>
      <c r="AE108" s="1611"/>
      <c r="AF108" s="1611"/>
      <c r="AG108" s="1612"/>
      <c r="AH108" s="1613"/>
      <c r="AI108" s="1611"/>
      <c r="AJ108" s="1612"/>
      <c r="AK108" s="59"/>
      <c r="AL108" s="69"/>
      <c r="AM108" s="69"/>
    </row>
    <row r="109" spans="2:269" s="31" customFormat="1" ht="20.100000000000001" customHeight="1" x14ac:dyDescent="0.15">
      <c r="B109" s="1589">
        <v>88</v>
      </c>
      <c r="C109" s="1590"/>
      <c r="D109" s="1591"/>
      <c r="E109" s="1591"/>
      <c r="F109" s="1591"/>
      <c r="G109" s="1733"/>
      <c r="H109" s="1733"/>
      <c r="I109" s="1733"/>
      <c r="J109" s="1592"/>
      <c r="K109" s="1593"/>
      <c r="L109" s="1593"/>
      <c r="M109" s="1594"/>
      <c r="N109" s="1592"/>
      <c r="O109" s="1593"/>
      <c r="P109" s="1594"/>
      <c r="Q109" s="1595"/>
      <c r="R109" s="1595"/>
      <c r="S109" s="1595"/>
      <c r="T109" s="1595"/>
      <c r="U109" s="1595"/>
      <c r="V109" s="1595"/>
      <c r="W109" s="1595"/>
      <c r="X109" s="1610"/>
      <c r="Y109" s="1610"/>
      <c r="Z109" s="1610"/>
      <c r="AA109" s="1610"/>
      <c r="AB109" s="1611"/>
      <c r="AC109" s="1611"/>
      <c r="AD109" s="1612"/>
      <c r="AE109" s="1611"/>
      <c r="AF109" s="1611"/>
      <c r="AG109" s="1612"/>
      <c r="AH109" s="1613"/>
      <c r="AI109" s="1611"/>
      <c r="AJ109" s="1612"/>
      <c r="AK109" s="59"/>
      <c r="AL109" s="69"/>
      <c r="AM109" s="69"/>
    </row>
    <row r="110" spans="2:269" ht="20.100000000000001" customHeight="1" x14ac:dyDescent="0.15">
      <c r="B110" s="1589">
        <v>89</v>
      </c>
      <c r="C110" s="1590"/>
      <c r="D110" s="1591"/>
      <c r="E110" s="1591"/>
      <c r="F110" s="1591"/>
      <c r="G110" s="1733"/>
      <c r="H110" s="1733"/>
      <c r="I110" s="1733"/>
      <c r="J110" s="1592"/>
      <c r="K110" s="1593"/>
      <c r="L110" s="1593"/>
      <c r="M110" s="1594"/>
      <c r="N110" s="1592"/>
      <c r="O110" s="1593"/>
      <c r="P110" s="1594"/>
      <c r="Q110" s="1595"/>
      <c r="R110" s="1595"/>
      <c r="S110" s="1595"/>
      <c r="T110" s="1595"/>
      <c r="U110" s="1595"/>
      <c r="V110" s="1595"/>
      <c r="W110" s="1595"/>
      <c r="X110" s="1610"/>
      <c r="Y110" s="1610"/>
      <c r="Z110" s="1610"/>
      <c r="AA110" s="1610"/>
      <c r="AB110" s="1611"/>
      <c r="AC110" s="1611"/>
      <c r="AD110" s="1612"/>
      <c r="AE110" s="1611"/>
      <c r="AF110" s="1611"/>
      <c r="AG110" s="1612"/>
      <c r="AH110" s="1613"/>
      <c r="AI110" s="1611"/>
      <c r="AJ110" s="1612"/>
      <c r="AK110" s="59"/>
      <c r="AL110" s="69"/>
      <c r="AM110" s="69"/>
      <c r="AN110" s="31"/>
    </row>
    <row r="111" spans="2:269" ht="20.100000000000001" customHeight="1" x14ac:dyDescent="0.15">
      <c r="B111" s="1589">
        <v>90</v>
      </c>
      <c r="C111" s="1590"/>
      <c r="D111" s="1591"/>
      <c r="E111" s="1591"/>
      <c r="F111" s="1591"/>
      <c r="G111" s="1733"/>
      <c r="H111" s="1733"/>
      <c r="I111" s="1733"/>
      <c r="J111" s="1592"/>
      <c r="K111" s="1593"/>
      <c r="L111" s="1593"/>
      <c r="M111" s="1594"/>
      <c r="N111" s="1592"/>
      <c r="O111" s="1593"/>
      <c r="P111" s="1594"/>
      <c r="Q111" s="1595"/>
      <c r="R111" s="1595"/>
      <c r="S111" s="1595"/>
      <c r="T111" s="1595"/>
      <c r="U111" s="1595"/>
      <c r="V111" s="1595"/>
      <c r="W111" s="1595"/>
      <c r="X111" s="1610"/>
      <c r="Y111" s="1610"/>
      <c r="Z111" s="1610"/>
      <c r="AA111" s="1610"/>
      <c r="AB111" s="1611"/>
      <c r="AC111" s="1611"/>
      <c r="AD111" s="1612"/>
      <c r="AE111" s="1611"/>
      <c r="AF111" s="1611"/>
      <c r="AG111" s="1612"/>
      <c r="AH111" s="1613"/>
      <c r="AI111" s="1611"/>
      <c r="AJ111" s="1612"/>
      <c r="AK111" s="59"/>
      <c r="AL111" s="69"/>
      <c r="AM111" s="69"/>
      <c r="AN111" s="31"/>
    </row>
    <row r="112" spans="2:269" ht="20.100000000000001" customHeight="1" x14ac:dyDescent="0.15">
      <c r="B112" s="59"/>
      <c r="C112" s="59"/>
      <c r="D112" s="59"/>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59"/>
      <c r="AD112" s="59"/>
      <c r="AE112" s="59"/>
      <c r="AF112" s="59"/>
      <c r="AG112" s="59"/>
      <c r="AH112" s="59"/>
      <c r="AI112" s="59"/>
      <c r="AJ112" s="59"/>
      <c r="AK112" s="59"/>
      <c r="AL112" s="114"/>
      <c r="AM112" s="114"/>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sheetData>
  <sheetProtection formatCells="0" insertRows="0" deleteRows="0" selectLockedCells="1"/>
  <mergeCells count="1037">
    <mergeCell ref="Q111:S111"/>
    <mergeCell ref="T111:W111"/>
    <mergeCell ref="X111:AA111"/>
    <mergeCell ref="AB111:AD111"/>
    <mergeCell ref="AE111:AG111"/>
    <mergeCell ref="AH111:AJ111"/>
    <mergeCell ref="T110:W110"/>
    <mergeCell ref="X110:AA110"/>
    <mergeCell ref="AB110:AD110"/>
    <mergeCell ref="AE110:AG110"/>
    <mergeCell ref="AH110:AJ110"/>
    <mergeCell ref="B111:C111"/>
    <mergeCell ref="D111:F111"/>
    <mergeCell ref="G111:I111"/>
    <mergeCell ref="J111:M111"/>
    <mergeCell ref="N111:P111"/>
    <mergeCell ref="B110:C110"/>
    <mergeCell ref="D110:F110"/>
    <mergeCell ref="G110:I110"/>
    <mergeCell ref="J110:M110"/>
    <mergeCell ref="N110:P110"/>
    <mergeCell ref="Q110:S110"/>
    <mergeCell ref="Q109:S109"/>
    <mergeCell ref="T109:W109"/>
    <mergeCell ref="X109:AA109"/>
    <mergeCell ref="AB109:AD109"/>
    <mergeCell ref="AE109:AG109"/>
    <mergeCell ref="AH109:AJ109"/>
    <mergeCell ref="T108:W108"/>
    <mergeCell ref="X108:AA108"/>
    <mergeCell ref="AB108:AD108"/>
    <mergeCell ref="AE108:AG108"/>
    <mergeCell ref="AH108:AJ108"/>
    <mergeCell ref="B109:C109"/>
    <mergeCell ref="D109:F109"/>
    <mergeCell ref="G109:I109"/>
    <mergeCell ref="J109:M109"/>
    <mergeCell ref="N109:P109"/>
    <mergeCell ref="B108:C108"/>
    <mergeCell ref="D108:F108"/>
    <mergeCell ref="G108:I108"/>
    <mergeCell ref="J108:M108"/>
    <mergeCell ref="N108:P108"/>
    <mergeCell ref="Q108:S108"/>
    <mergeCell ref="Q107:S107"/>
    <mergeCell ref="T107:W107"/>
    <mergeCell ref="X107:AA107"/>
    <mergeCell ref="AB107:AD107"/>
    <mergeCell ref="AE107:AG107"/>
    <mergeCell ref="AH107:AJ107"/>
    <mergeCell ref="T106:W106"/>
    <mergeCell ref="X106:AA106"/>
    <mergeCell ref="AB106:AD106"/>
    <mergeCell ref="AE106:AG106"/>
    <mergeCell ref="AH106:AJ106"/>
    <mergeCell ref="B107:C107"/>
    <mergeCell ref="D107:F107"/>
    <mergeCell ref="G107:I107"/>
    <mergeCell ref="J107:M107"/>
    <mergeCell ref="N107:P107"/>
    <mergeCell ref="B106:C106"/>
    <mergeCell ref="D106:F106"/>
    <mergeCell ref="G106:I106"/>
    <mergeCell ref="J106:M106"/>
    <mergeCell ref="N106:P106"/>
    <mergeCell ref="Q106:S106"/>
    <mergeCell ref="Q105:S105"/>
    <mergeCell ref="T105:W105"/>
    <mergeCell ref="X105:AA105"/>
    <mergeCell ref="AB105:AD105"/>
    <mergeCell ref="AE105:AG105"/>
    <mergeCell ref="AH105:AJ105"/>
    <mergeCell ref="T104:W104"/>
    <mergeCell ref="X104:AA104"/>
    <mergeCell ref="AB104:AD104"/>
    <mergeCell ref="AE104:AG104"/>
    <mergeCell ref="AH104:AJ104"/>
    <mergeCell ref="B105:C105"/>
    <mergeCell ref="D105:F105"/>
    <mergeCell ref="G105:I105"/>
    <mergeCell ref="J105:M105"/>
    <mergeCell ref="N105:P105"/>
    <mergeCell ref="B104:C104"/>
    <mergeCell ref="D104:F104"/>
    <mergeCell ref="G104:I104"/>
    <mergeCell ref="J104:M104"/>
    <mergeCell ref="N104:P104"/>
    <mergeCell ref="Q104:S104"/>
    <mergeCell ref="Q103:S103"/>
    <mergeCell ref="T103:W103"/>
    <mergeCell ref="X103:AA103"/>
    <mergeCell ref="AB103:AD103"/>
    <mergeCell ref="AE103:AG103"/>
    <mergeCell ref="AH103:AJ103"/>
    <mergeCell ref="T102:W102"/>
    <mergeCell ref="X102:AA102"/>
    <mergeCell ref="AB102:AD102"/>
    <mergeCell ref="AE102:AG102"/>
    <mergeCell ref="AH102:AJ102"/>
    <mergeCell ref="B103:C103"/>
    <mergeCell ref="D103:F103"/>
    <mergeCell ref="G103:I103"/>
    <mergeCell ref="J103:M103"/>
    <mergeCell ref="N103:P103"/>
    <mergeCell ref="B102:C102"/>
    <mergeCell ref="D102:F102"/>
    <mergeCell ref="G102:I102"/>
    <mergeCell ref="J102:M102"/>
    <mergeCell ref="N102:P102"/>
    <mergeCell ref="Q102:S102"/>
    <mergeCell ref="Q101:S101"/>
    <mergeCell ref="T101:W101"/>
    <mergeCell ref="X101:AA101"/>
    <mergeCell ref="AB101:AD101"/>
    <mergeCell ref="AE101:AG101"/>
    <mergeCell ref="AH101:AJ101"/>
    <mergeCell ref="T100:W100"/>
    <mergeCell ref="X100:AA100"/>
    <mergeCell ref="AB100:AD100"/>
    <mergeCell ref="AE100:AG100"/>
    <mergeCell ref="AH100:AJ100"/>
    <mergeCell ref="B101:C101"/>
    <mergeCell ref="D101:F101"/>
    <mergeCell ref="G101:I101"/>
    <mergeCell ref="J101:M101"/>
    <mergeCell ref="N101:P101"/>
    <mergeCell ref="B100:C100"/>
    <mergeCell ref="D100:F100"/>
    <mergeCell ref="G100:I100"/>
    <mergeCell ref="J100:M100"/>
    <mergeCell ref="N100:P100"/>
    <mergeCell ref="Q100:S100"/>
    <mergeCell ref="Q99:S99"/>
    <mergeCell ref="T99:W99"/>
    <mergeCell ref="X99:AA99"/>
    <mergeCell ref="AB99:AD99"/>
    <mergeCell ref="AE99:AG99"/>
    <mergeCell ref="AH99:AJ99"/>
    <mergeCell ref="T98:W98"/>
    <mergeCell ref="X98:AA98"/>
    <mergeCell ref="AB98:AD98"/>
    <mergeCell ref="AE98:AG98"/>
    <mergeCell ref="AH98:AJ98"/>
    <mergeCell ref="B99:C99"/>
    <mergeCell ref="D99:F99"/>
    <mergeCell ref="G99:I99"/>
    <mergeCell ref="J99:M99"/>
    <mergeCell ref="N99:P99"/>
    <mergeCell ref="B98:C98"/>
    <mergeCell ref="D98:F98"/>
    <mergeCell ref="G98:I98"/>
    <mergeCell ref="J98:M98"/>
    <mergeCell ref="N98:P98"/>
    <mergeCell ref="Q98:S98"/>
    <mergeCell ref="Q97:S97"/>
    <mergeCell ref="T97:W97"/>
    <mergeCell ref="X97:AA97"/>
    <mergeCell ref="AB97:AD97"/>
    <mergeCell ref="AE97:AG97"/>
    <mergeCell ref="AH97:AJ97"/>
    <mergeCell ref="T96:W96"/>
    <mergeCell ref="X96:AA96"/>
    <mergeCell ref="AB96:AD96"/>
    <mergeCell ref="AE96:AG96"/>
    <mergeCell ref="AH96:AJ96"/>
    <mergeCell ref="B97:C97"/>
    <mergeCell ref="D97:F97"/>
    <mergeCell ref="G97:I97"/>
    <mergeCell ref="J97:M97"/>
    <mergeCell ref="N97:P97"/>
    <mergeCell ref="B96:C96"/>
    <mergeCell ref="D96:F96"/>
    <mergeCell ref="G96:I96"/>
    <mergeCell ref="J96:M96"/>
    <mergeCell ref="N96:P96"/>
    <mergeCell ref="Q96:S96"/>
    <mergeCell ref="Q95:S95"/>
    <mergeCell ref="T95:W95"/>
    <mergeCell ref="X95:AA95"/>
    <mergeCell ref="AB95:AD95"/>
    <mergeCell ref="AE95:AG95"/>
    <mergeCell ref="AH95:AJ95"/>
    <mergeCell ref="T94:W94"/>
    <mergeCell ref="X94:AA94"/>
    <mergeCell ref="AB94:AD94"/>
    <mergeCell ref="AE94:AG94"/>
    <mergeCell ref="AH94:AJ94"/>
    <mergeCell ref="B95:C95"/>
    <mergeCell ref="D95:F95"/>
    <mergeCell ref="G95:I95"/>
    <mergeCell ref="J95:M95"/>
    <mergeCell ref="N95:P95"/>
    <mergeCell ref="B94:C94"/>
    <mergeCell ref="D94:F94"/>
    <mergeCell ref="G94:I94"/>
    <mergeCell ref="J94:M94"/>
    <mergeCell ref="N94:P94"/>
    <mergeCell ref="Q94:S94"/>
    <mergeCell ref="Q93:S93"/>
    <mergeCell ref="T93:W93"/>
    <mergeCell ref="X93:AA93"/>
    <mergeCell ref="AB93:AD93"/>
    <mergeCell ref="AE93:AG93"/>
    <mergeCell ref="AH93:AJ93"/>
    <mergeCell ref="T92:W92"/>
    <mergeCell ref="X92:AA92"/>
    <mergeCell ref="AB92:AD92"/>
    <mergeCell ref="AE92:AG92"/>
    <mergeCell ref="AH92:AJ92"/>
    <mergeCell ref="B93:C93"/>
    <mergeCell ref="D93:F93"/>
    <mergeCell ref="G93:I93"/>
    <mergeCell ref="J93:M93"/>
    <mergeCell ref="N93:P93"/>
    <mergeCell ref="B92:C92"/>
    <mergeCell ref="D92:F92"/>
    <mergeCell ref="G92:I92"/>
    <mergeCell ref="J92:M92"/>
    <mergeCell ref="N92:P92"/>
    <mergeCell ref="Q92:S92"/>
    <mergeCell ref="Q91:S91"/>
    <mergeCell ref="T91:W91"/>
    <mergeCell ref="X91:AA91"/>
    <mergeCell ref="AB91:AD91"/>
    <mergeCell ref="AE91:AG91"/>
    <mergeCell ref="AH91:AJ91"/>
    <mergeCell ref="T90:W90"/>
    <mergeCell ref="X90:AA90"/>
    <mergeCell ref="AB90:AD90"/>
    <mergeCell ref="AE90:AG90"/>
    <mergeCell ref="AH90:AJ90"/>
    <mergeCell ref="B91:C91"/>
    <mergeCell ref="D91:F91"/>
    <mergeCell ref="G91:I91"/>
    <mergeCell ref="J91:M91"/>
    <mergeCell ref="N91:P91"/>
    <mergeCell ref="B90:C90"/>
    <mergeCell ref="D90:F90"/>
    <mergeCell ref="G90:I90"/>
    <mergeCell ref="J90:M90"/>
    <mergeCell ref="N90:P90"/>
    <mergeCell ref="Q90:S90"/>
    <mergeCell ref="Q89:S89"/>
    <mergeCell ref="T89:W89"/>
    <mergeCell ref="X89:AA89"/>
    <mergeCell ref="AB89:AD89"/>
    <mergeCell ref="AE89:AG89"/>
    <mergeCell ref="AH89:AJ89"/>
    <mergeCell ref="T88:W88"/>
    <mergeCell ref="X88:AA88"/>
    <mergeCell ref="AB88:AD88"/>
    <mergeCell ref="AE88:AG88"/>
    <mergeCell ref="AH88:AJ88"/>
    <mergeCell ref="B89:C89"/>
    <mergeCell ref="D89:F89"/>
    <mergeCell ref="G89:I89"/>
    <mergeCell ref="J89:M89"/>
    <mergeCell ref="N89:P89"/>
    <mergeCell ref="B88:C88"/>
    <mergeCell ref="D88:F88"/>
    <mergeCell ref="G88:I88"/>
    <mergeCell ref="J88:M88"/>
    <mergeCell ref="N88:P88"/>
    <mergeCell ref="Q88:S88"/>
    <mergeCell ref="Q87:S87"/>
    <mergeCell ref="T87:W87"/>
    <mergeCell ref="X87:AA87"/>
    <mergeCell ref="AB87:AD87"/>
    <mergeCell ref="AE87:AG87"/>
    <mergeCell ref="AH87:AJ87"/>
    <mergeCell ref="T86:W86"/>
    <mergeCell ref="X86:AA86"/>
    <mergeCell ref="AB86:AD86"/>
    <mergeCell ref="AE86:AG86"/>
    <mergeCell ref="AH86:AJ86"/>
    <mergeCell ref="B87:C87"/>
    <mergeCell ref="D87:F87"/>
    <mergeCell ref="G87:I87"/>
    <mergeCell ref="J87:M87"/>
    <mergeCell ref="N87:P87"/>
    <mergeCell ref="B86:C86"/>
    <mergeCell ref="D86:F86"/>
    <mergeCell ref="G86:I86"/>
    <mergeCell ref="J86:M86"/>
    <mergeCell ref="N86:P86"/>
    <mergeCell ref="Q86:S86"/>
    <mergeCell ref="Q85:S85"/>
    <mergeCell ref="T85:W85"/>
    <mergeCell ref="X85:AA85"/>
    <mergeCell ref="AB85:AD85"/>
    <mergeCell ref="AE85:AG85"/>
    <mergeCell ref="AH85:AJ85"/>
    <mergeCell ref="T84:W84"/>
    <mergeCell ref="X84:AA84"/>
    <mergeCell ref="AB84:AD84"/>
    <mergeCell ref="AE84:AG84"/>
    <mergeCell ref="AH84:AJ84"/>
    <mergeCell ref="B85:C85"/>
    <mergeCell ref="D85:F85"/>
    <mergeCell ref="G85:I85"/>
    <mergeCell ref="J85:M85"/>
    <mergeCell ref="N85:P85"/>
    <mergeCell ref="B84:C84"/>
    <mergeCell ref="D84:F84"/>
    <mergeCell ref="G84:I84"/>
    <mergeCell ref="J84:M84"/>
    <mergeCell ref="N84:P84"/>
    <mergeCell ref="Q84:S84"/>
    <mergeCell ref="Q83:S83"/>
    <mergeCell ref="T83:W83"/>
    <mergeCell ref="X83:AA83"/>
    <mergeCell ref="AB83:AD83"/>
    <mergeCell ref="AE83:AG83"/>
    <mergeCell ref="AH83:AJ83"/>
    <mergeCell ref="T82:W82"/>
    <mergeCell ref="X82:AA82"/>
    <mergeCell ref="AB82:AD82"/>
    <mergeCell ref="AE82:AG82"/>
    <mergeCell ref="AH82:AJ82"/>
    <mergeCell ref="B83:C83"/>
    <mergeCell ref="D83:F83"/>
    <mergeCell ref="G83:I83"/>
    <mergeCell ref="J83:M83"/>
    <mergeCell ref="N83:P83"/>
    <mergeCell ref="B82:C82"/>
    <mergeCell ref="D82:F82"/>
    <mergeCell ref="G82:I82"/>
    <mergeCell ref="J82:M82"/>
    <mergeCell ref="N82:P82"/>
    <mergeCell ref="Q82:S82"/>
    <mergeCell ref="T79:W81"/>
    <mergeCell ref="X79:AA81"/>
    <mergeCell ref="AB79:AG80"/>
    <mergeCell ref="AH79:AJ81"/>
    <mergeCell ref="AB81:AD81"/>
    <mergeCell ref="AE81:AG81"/>
    <mergeCell ref="B79:C81"/>
    <mergeCell ref="D79:F81"/>
    <mergeCell ref="G79:I81"/>
    <mergeCell ref="J79:M81"/>
    <mergeCell ref="N79:P81"/>
    <mergeCell ref="Q79:S81"/>
    <mergeCell ref="Q77:S77"/>
    <mergeCell ref="T77:W77"/>
    <mergeCell ref="X77:AA77"/>
    <mergeCell ref="AB77:AD77"/>
    <mergeCell ref="AE77:AG77"/>
    <mergeCell ref="AH77:AJ77"/>
    <mergeCell ref="T76:W76"/>
    <mergeCell ref="X76:AA76"/>
    <mergeCell ref="AB76:AD76"/>
    <mergeCell ref="AE76:AG76"/>
    <mergeCell ref="AH76:AJ76"/>
    <mergeCell ref="B77:C77"/>
    <mergeCell ref="D77:F77"/>
    <mergeCell ref="G77:I77"/>
    <mergeCell ref="J77:M77"/>
    <mergeCell ref="N77:P77"/>
    <mergeCell ref="B76:C76"/>
    <mergeCell ref="D76:F76"/>
    <mergeCell ref="G76:I76"/>
    <mergeCell ref="J76:M76"/>
    <mergeCell ref="N76:P76"/>
    <mergeCell ref="Q76:S76"/>
    <mergeCell ref="Q75:S75"/>
    <mergeCell ref="T75:W75"/>
    <mergeCell ref="X75:AA75"/>
    <mergeCell ref="AB75:AD75"/>
    <mergeCell ref="AE75:AG75"/>
    <mergeCell ref="AH75:AJ75"/>
    <mergeCell ref="T74:W74"/>
    <mergeCell ref="X74:AA74"/>
    <mergeCell ref="AB74:AD74"/>
    <mergeCell ref="AE74:AG74"/>
    <mergeCell ref="AH74:AJ74"/>
    <mergeCell ref="B75:C75"/>
    <mergeCell ref="D75:F75"/>
    <mergeCell ref="G75:I75"/>
    <mergeCell ref="J75:M75"/>
    <mergeCell ref="N75:P75"/>
    <mergeCell ref="B74:C74"/>
    <mergeCell ref="D74:F74"/>
    <mergeCell ref="G74:I74"/>
    <mergeCell ref="J74:M74"/>
    <mergeCell ref="N74:P74"/>
    <mergeCell ref="Q74:S74"/>
    <mergeCell ref="Q73:S73"/>
    <mergeCell ref="T73:W73"/>
    <mergeCell ref="X73:AA73"/>
    <mergeCell ref="AB73:AD73"/>
    <mergeCell ref="AE73:AG73"/>
    <mergeCell ref="AH73:AJ73"/>
    <mergeCell ref="T72:W72"/>
    <mergeCell ref="X72:AA72"/>
    <mergeCell ref="AB72:AD72"/>
    <mergeCell ref="AE72:AG72"/>
    <mergeCell ref="AH72:AJ72"/>
    <mergeCell ref="B73:C73"/>
    <mergeCell ref="D73:F73"/>
    <mergeCell ref="G73:I73"/>
    <mergeCell ref="J73:M73"/>
    <mergeCell ref="N73:P73"/>
    <mergeCell ref="B72:C72"/>
    <mergeCell ref="D72:F72"/>
    <mergeCell ref="G72:I72"/>
    <mergeCell ref="J72:M72"/>
    <mergeCell ref="N72:P72"/>
    <mergeCell ref="Q72:S72"/>
    <mergeCell ref="Q71:S71"/>
    <mergeCell ref="T71:W71"/>
    <mergeCell ref="X71:AA71"/>
    <mergeCell ref="AB71:AD71"/>
    <mergeCell ref="AE71:AG71"/>
    <mergeCell ref="AH71:AJ71"/>
    <mergeCell ref="T70:W70"/>
    <mergeCell ref="X70:AA70"/>
    <mergeCell ref="AB70:AD70"/>
    <mergeCell ref="AE70:AG70"/>
    <mergeCell ref="AH70:AJ70"/>
    <mergeCell ref="B71:C71"/>
    <mergeCell ref="D71:F71"/>
    <mergeCell ref="G71:I71"/>
    <mergeCell ref="J71:M71"/>
    <mergeCell ref="N71:P71"/>
    <mergeCell ref="B70:C70"/>
    <mergeCell ref="D70:F70"/>
    <mergeCell ref="G70:I70"/>
    <mergeCell ref="J70:M70"/>
    <mergeCell ref="N70:P70"/>
    <mergeCell ref="Q70:S70"/>
    <mergeCell ref="Q69:S69"/>
    <mergeCell ref="T69:W69"/>
    <mergeCell ref="X69:AA69"/>
    <mergeCell ref="AB69:AD69"/>
    <mergeCell ref="AE69:AG69"/>
    <mergeCell ref="AH69:AJ69"/>
    <mergeCell ref="T68:W68"/>
    <mergeCell ref="X68:AA68"/>
    <mergeCell ref="AB68:AD68"/>
    <mergeCell ref="AE68:AG68"/>
    <mergeCell ref="AH68:AJ68"/>
    <mergeCell ref="B69:C69"/>
    <mergeCell ref="D69:F69"/>
    <mergeCell ref="G69:I69"/>
    <mergeCell ref="J69:M69"/>
    <mergeCell ref="N69:P69"/>
    <mergeCell ref="B68:C68"/>
    <mergeCell ref="D68:F68"/>
    <mergeCell ref="G68:I68"/>
    <mergeCell ref="J68:M68"/>
    <mergeCell ref="N68:P68"/>
    <mergeCell ref="Q68:S68"/>
    <mergeCell ref="Q67:S67"/>
    <mergeCell ref="T67:W67"/>
    <mergeCell ref="X67:AA67"/>
    <mergeCell ref="AB67:AD67"/>
    <mergeCell ref="AE67:AG67"/>
    <mergeCell ref="AH67:AJ67"/>
    <mergeCell ref="T66:W66"/>
    <mergeCell ref="X66:AA66"/>
    <mergeCell ref="AB66:AD66"/>
    <mergeCell ref="AE66:AG66"/>
    <mergeCell ref="AH66:AJ66"/>
    <mergeCell ref="B67:C67"/>
    <mergeCell ref="D67:F67"/>
    <mergeCell ref="G67:I67"/>
    <mergeCell ref="J67:M67"/>
    <mergeCell ref="N67:P67"/>
    <mergeCell ref="B66:C66"/>
    <mergeCell ref="D66:F66"/>
    <mergeCell ref="G66:I66"/>
    <mergeCell ref="J66:M66"/>
    <mergeCell ref="N66:P66"/>
    <mergeCell ref="Q66:S66"/>
    <mergeCell ref="Q65:S65"/>
    <mergeCell ref="T65:W65"/>
    <mergeCell ref="X65:AA65"/>
    <mergeCell ref="AB65:AD65"/>
    <mergeCell ref="AE65:AG65"/>
    <mergeCell ref="AH65:AJ65"/>
    <mergeCell ref="T64:W64"/>
    <mergeCell ref="X64:AA64"/>
    <mergeCell ref="AB64:AD64"/>
    <mergeCell ref="AE64:AG64"/>
    <mergeCell ref="AH64:AJ64"/>
    <mergeCell ref="B65:C65"/>
    <mergeCell ref="D65:F65"/>
    <mergeCell ref="G65:I65"/>
    <mergeCell ref="J65:M65"/>
    <mergeCell ref="N65:P65"/>
    <mergeCell ref="B64:C64"/>
    <mergeCell ref="D64:F64"/>
    <mergeCell ref="G64:I64"/>
    <mergeCell ref="J64:M64"/>
    <mergeCell ref="N64:P64"/>
    <mergeCell ref="Q64:S64"/>
    <mergeCell ref="Q63:S63"/>
    <mergeCell ref="T63:W63"/>
    <mergeCell ref="X63:AA63"/>
    <mergeCell ref="AB63:AD63"/>
    <mergeCell ref="AE63:AG63"/>
    <mergeCell ref="AH63:AJ63"/>
    <mergeCell ref="T62:W62"/>
    <mergeCell ref="X62:AA62"/>
    <mergeCell ref="AB62:AD62"/>
    <mergeCell ref="AE62:AG62"/>
    <mergeCell ref="AH62:AJ62"/>
    <mergeCell ref="B63:C63"/>
    <mergeCell ref="D63:F63"/>
    <mergeCell ref="G63:I63"/>
    <mergeCell ref="J63:M63"/>
    <mergeCell ref="N63:P63"/>
    <mergeCell ref="B62:C62"/>
    <mergeCell ref="D62:F62"/>
    <mergeCell ref="G62:I62"/>
    <mergeCell ref="J62:M62"/>
    <mergeCell ref="N62:P62"/>
    <mergeCell ref="Q62:S62"/>
    <mergeCell ref="Q61:S61"/>
    <mergeCell ref="T61:W61"/>
    <mergeCell ref="X61:AA61"/>
    <mergeCell ref="AB61:AD61"/>
    <mergeCell ref="AE61:AG61"/>
    <mergeCell ref="AH61:AJ61"/>
    <mergeCell ref="T60:W60"/>
    <mergeCell ref="X60:AA60"/>
    <mergeCell ref="AB60:AD60"/>
    <mergeCell ref="AE60:AG60"/>
    <mergeCell ref="AH60:AJ60"/>
    <mergeCell ref="B61:C61"/>
    <mergeCell ref="D61:F61"/>
    <mergeCell ref="G61:I61"/>
    <mergeCell ref="J61:M61"/>
    <mergeCell ref="N61:P61"/>
    <mergeCell ref="B60:C60"/>
    <mergeCell ref="D60:F60"/>
    <mergeCell ref="G60:I60"/>
    <mergeCell ref="J60:M60"/>
    <mergeCell ref="N60:P60"/>
    <mergeCell ref="Q60:S60"/>
    <mergeCell ref="Q59:S59"/>
    <mergeCell ref="T59:W59"/>
    <mergeCell ref="X59:AA59"/>
    <mergeCell ref="AB59:AD59"/>
    <mergeCell ref="AE59:AG59"/>
    <mergeCell ref="AH59:AJ59"/>
    <mergeCell ref="T58:W58"/>
    <mergeCell ref="X58:AA58"/>
    <mergeCell ref="AB58:AD58"/>
    <mergeCell ref="AE58:AG58"/>
    <mergeCell ref="AH58:AJ58"/>
    <mergeCell ref="B59:C59"/>
    <mergeCell ref="D59:F59"/>
    <mergeCell ref="G59:I59"/>
    <mergeCell ref="J59:M59"/>
    <mergeCell ref="N59:P59"/>
    <mergeCell ref="B58:C58"/>
    <mergeCell ref="D58:F58"/>
    <mergeCell ref="G58:I58"/>
    <mergeCell ref="J58:M58"/>
    <mergeCell ref="N58:P58"/>
    <mergeCell ref="Q58:S58"/>
    <mergeCell ref="Q57:S57"/>
    <mergeCell ref="T57:W57"/>
    <mergeCell ref="X57:AA57"/>
    <mergeCell ref="AB57:AD57"/>
    <mergeCell ref="AE57:AG57"/>
    <mergeCell ref="AH57:AJ57"/>
    <mergeCell ref="T56:W56"/>
    <mergeCell ref="X56:AA56"/>
    <mergeCell ref="AB56:AD56"/>
    <mergeCell ref="AE56:AG56"/>
    <mergeCell ref="AH56:AJ56"/>
    <mergeCell ref="B57:C57"/>
    <mergeCell ref="D57:F57"/>
    <mergeCell ref="G57:I57"/>
    <mergeCell ref="J57:M57"/>
    <mergeCell ref="N57:P57"/>
    <mergeCell ref="B56:C56"/>
    <mergeCell ref="D56:F56"/>
    <mergeCell ref="G56:I56"/>
    <mergeCell ref="J56:M56"/>
    <mergeCell ref="N56:P56"/>
    <mergeCell ref="Q56:S56"/>
    <mergeCell ref="Q55:S55"/>
    <mergeCell ref="T55:W55"/>
    <mergeCell ref="X55:AA55"/>
    <mergeCell ref="AB55:AD55"/>
    <mergeCell ref="AE55:AG55"/>
    <mergeCell ref="AH55:AJ55"/>
    <mergeCell ref="T54:W54"/>
    <mergeCell ref="X54:AA54"/>
    <mergeCell ref="AB54:AD54"/>
    <mergeCell ref="AE54:AG54"/>
    <mergeCell ref="AH54:AJ54"/>
    <mergeCell ref="B55:C55"/>
    <mergeCell ref="D55:F55"/>
    <mergeCell ref="G55:I55"/>
    <mergeCell ref="J55:M55"/>
    <mergeCell ref="N55:P55"/>
    <mergeCell ref="B54:C54"/>
    <mergeCell ref="D54:F54"/>
    <mergeCell ref="G54:I54"/>
    <mergeCell ref="J54:M54"/>
    <mergeCell ref="N54:P54"/>
    <mergeCell ref="Q54:S54"/>
    <mergeCell ref="Q53:S53"/>
    <mergeCell ref="T53:W53"/>
    <mergeCell ref="X53:AA53"/>
    <mergeCell ref="AB53:AD53"/>
    <mergeCell ref="AE53:AG53"/>
    <mergeCell ref="AH53:AJ53"/>
    <mergeCell ref="T52:W52"/>
    <mergeCell ref="X52:AA52"/>
    <mergeCell ref="AB52:AD52"/>
    <mergeCell ref="AE52:AG52"/>
    <mergeCell ref="AH52:AJ52"/>
    <mergeCell ref="B53:C53"/>
    <mergeCell ref="D53:F53"/>
    <mergeCell ref="G53:I53"/>
    <mergeCell ref="J53:M53"/>
    <mergeCell ref="N53:P53"/>
    <mergeCell ref="B52:C52"/>
    <mergeCell ref="D52:F52"/>
    <mergeCell ref="G52:I52"/>
    <mergeCell ref="J52:M52"/>
    <mergeCell ref="N52:P52"/>
    <mergeCell ref="Q52:S52"/>
    <mergeCell ref="Q51:S51"/>
    <mergeCell ref="T51:W51"/>
    <mergeCell ref="X51:AA51"/>
    <mergeCell ref="AB51:AD51"/>
    <mergeCell ref="AE51:AG51"/>
    <mergeCell ref="AH51:AJ51"/>
    <mergeCell ref="T50:W50"/>
    <mergeCell ref="X50:AA50"/>
    <mergeCell ref="AB50:AD50"/>
    <mergeCell ref="AE50:AG50"/>
    <mergeCell ref="AH50:AJ50"/>
    <mergeCell ref="B51:C51"/>
    <mergeCell ref="D51:F51"/>
    <mergeCell ref="G51:I51"/>
    <mergeCell ref="J51:M51"/>
    <mergeCell ref="N51:P51"/>
    <mergeCell ref="B50:C50"/>
    <mergeCell ref="D50:F50"/>
    <mergeCell ref="G50:I50"/>
    <mergeCell ref="J50:M50"/>
    <mergeCell ref="N50:P50"/>
    <mergeCell ref="Q50:S50"/>
    <mergeCell ref="Q49:S49"/>
    <mergeCell ref="T49:W49"/>
    <mergeCell ref="X49:AA49"/>
    <mergeCell ref="AB49:AD49"/>
    <mergeCell ref="AE49:AG49"/>
    <mergeCell ref="AH49:AJ49"/>
    <mergeCell ref="T48:W48"/>
    <mergeCell ref="X48:AA48"/>
    <mergeCell ref="AB48:AD48"/>
    <mergeCell ref="AE48:AG48"/>
    <mergeCell ref="AH48:AJ48"/>
    <mergeCell ref="B49:C49"/>
    <mergeCell ref="D49:F49"/>
    <mergeCell ref="G49:I49"/>
    <mergeCell ref="J49:M49"/>
    <mergeCell ref="N49:P49"/>
    <mergeCell ref="B48:C48"/>
    <mergeCell ref="D48:F48"/>
    <mergeCell ref="G48:I48"/>
    <mergeCell ref="J48:M48"/>
    <mergeCell ref="N48:P48"/>
    <mergeCell ref="Q48:S48"/>
    <mergeCell ref="Q45:S47"/>
    <mergeCell ref="T45:W47"/>
    <mergeCell ref="X45:AA47"/>
    <mergeCell ref="AB45:AG46"/>
    <mergeCell ref="AH45:AJ47"/>
    <mergeCell ref="AB47:AD47"/>
    <mergeCell ref="AE47:AG47"/>
    <mergeCell ref="T43:W43"/>
    <mergeCell ref="X43:AA43"/>
    <mergeCell ref="AB43:AD43"/>
    <mergeCell ref="AE43:AG43"/>
    <mergeCell ref="AH43:AJ43"/>
    <mergeCell ref="B45:C47"/>
    <mergeCell ref="D45:F47"/>
    <mergeCell ref="G45:I47"/>
    <mergeCell ref="J45:M47"/>
    <mergeCell ref="N45:P47"/>
    <mergeCell ref="B43:C43"/>
    <mergeCell ref="D43:F43"/>
    <mergeCell ref="G43:I43"/>
    <mergeCell ref="J43:M43"/>
    <mergeCell ref="N43:P43"/>
    <mergeCell ref="Q43:S43"/>
    <mergeCell ref="Q42:S42"/>
    <mergeCell ref="T42:W42"/>
    <mergeCell ref="X42:AA42"/>
    <mergeCell ref="AB42:AD42"/>
    <mergeCell ref="AE42:AG42"/>
    <mergeCell ref="AH42:AJ42"/>
    <mergeCell ref="T41:W41"/>
    <mergeCell ref="X41:AA41"/>
    <mergeCell ref="AB41:AD41"/>
    <mergeCell ref="AE41:AG41"/>
    <mergeCell ref="AH41:AJ41"/>
    <mergeCell ref="B42:C42"/>
    <mergeCell ref="D42:F42"/>
    <mergeCell ref="G42:I42"/>
    <mergeCell ref="J42:M42"/>
    <mergeCell ref="N42:P42"/>
    <mergeCell ref="B41:C41"/>
    <mergeCell ref="D41:F41"/>
    <mergeCell ref="G41:I41"/>
    <mergeCell ref="J41:M41"/>
    <mergeCell ref="N41:P41"/>
    <mergeCell ref="Q41:S41"/>
    <mergeCell ref="Q40:S40"/>
    <mergeCell ref="T40:W40"/>
    <mergeCell ref="X40:AA40"/>
    <mergeCell ref="AB40:AD40"/>
    <mergeCell ref="AE40:AG40"/>
    <mergeCell ref="AH40:AJ40"/>
    <mergeCell ref="T39:W39"/>
    <mergeCell ref="X39:AA39"/>
    <mergeCell ref="AB39:AD39"/>
    <mergeCell ref="AE39:AG39"/>
    <mergeCell ref="AH39:AJ39"/>
    <mergeCell ref="B40:C40"/>
    <mergeCell ref="D40:F40"/>
    <mergeCell ref="G40:I40"/>
    <mergeCell ref="J40:M40"/>
    <mergeCell ref="N40:P40"/>
    <mergeCell ref="B39:C39"/>
    <mergeCell ref="D39:F39"/>
    <mergeCell ref="G39:I39"/>
    <mergeCell ref="J39:M39"/>
    <mergeCell ref="N39:P39"/>
    <mergeCell ref="Q39:S39"/>
    <mergeCell ref="Q38:S38"/>
    <mergeCell ref="T38:W38"/>
    <mergeCell ref="X38:AA38"/>
    <mergeCell ref="AB38:AD38"/>
    <mergeCell ref="AE38:AG38"/>
    <mergeCell ref="AH38:AJ38"/>
    <mergeCell ref="T37:W37"/>
    <mergeCell ref="X37:AA37"/>
    <mergeCell ref="AB37:AD37"/>
    <mergeCell ref="AE37:AG37"/>
    <mergeCell ref="AH37:AJ37"/>
    <mergeCell ref="B38:C38"/>
    <mergeCell ref="D38:F38"/>
    <mergeCell ref="G38:I38"/>
    <mergeCell ref="J38:M38"/>
    <mergeCell ref="N38:P38"/>
    <mergeCell ref="B37:C37"/>
    <mergeCell ref="D37:F37"/>
    <mergeCell ref="G37:I37"/>
    <mergeCell ref="J37:M37"/>
    <mergeCell ref="N37:P37"/>
    <mergeCell ref="Q37:S37"/>
    <mergeCell ref="Q36:S36"/>
    <mergeCell ref="T36:W36"/>
    <mergeCell ref="X36:AA36"/>
    <mergeCell ref="AB36:AD36"/>
    <mergeCell ref="AE36:AG36"/>
    <mergeCell ref="AH36:AJ36"/>
    <mergeCell ref="T35:W35"/>
    <mergeCell ref="X35:AA35"/>
    <mergeCell ref="AB35:AD35"/>
    <mergeCell ref="AE35:AG35"/>
    <mergeCell ref="AH35:AJ35"/>
    <mergeCell ref="B36:C36"/>
    <mergeCell ref="D36:F36"/>
    <mergeCell ref="G36:I36"/>
    <mergeCell ref="J36:M36"/>
    <mergeCell ref="N36:P36"/>
    <mergeCell ref="B35:C35"/>
    <mergeCell ref="D35:F35"/>
    <mergeCell ref="G35:I35"/>
    <mergeCell ref="J35:M35"/>
    <mergeCell ref="N35:P35"/>
    <mergeCell ref="Q35:S35"/>
    <mergeCell ref="Q34:S34"/>
    <mergeCell ref="T34:W34"/>
    <mergeCell ref="X34:AA34"/>
    <mergeCell ref="AB34:AD34"/>
    <mergeCell ref="AE34:AG34"/>
    <mergeCell ref="AH34:AJ34"/>
    <mergeCell ref="T33:W33"/>
    <mergeCell ref="X33:AA33"/>
    <mergeCell ref="AB33:AD33"/>
    <mergeCell ref="AE33:AG33"/>
    <mergeCell ref="AH33:AJ33"/>
    <mergeCell ref="B34:C34"/>
    <mergeCell ref="D34:F34"/>
    <mergeCell ref="G34:I34"/>
    <mergeCell ref="J34:M34"/>
    <mergeCell ref="N34:P34"/>
    <mergeCell ref="B33:C33"/>
    <mergeCell ref="D33:F33"/>
    <mergeCell ref="G33:I33"/>
    <mergeCell ref="J33:M33"/>
    <mergeCell ref="N33:P33"/>
    <mergeCell ref="Q33:S33"/>
    <mergeCell ref="Q32:S32"/>
    <mergeCell ref="T32:W32"/>
    <mergeCell ref="X32:AA32"/>
    <mergeCell ref="AB32:AD32"/>
    <mergeCell ref="AE32:AG32"/>
    <mergeCell ref="AH32:AJ32"/>
    <mergeCell ref="T31:W31"/>
    <mergeCell ref="X31:AA31"/>
    <mergeCell ref="AB31:AD31"/>
    <mergeCell ref="AE31:AG31"/>
    <mergeCell ref="AH31:AJ31"/>
    <mergeCell ref="B32:C32"/>
    <mergeCell ref="D32:F32"/>
    <mergeCell ref="G32:I32"/>
    <mergeCell ref="J32:M32"/>
    <mergeCell ref="N32:P32"/>
    <mergeCell ref="B31:C31"/>
    <mergeCell ref="D31:F31"/>
    <mergeCell ref="G31:I31"/>
    <mergeCell ref="J31:M31"/>
    <mergeCell ref="N31:P31"/>
    <mergeCell ref="Q31:S31"/>
    <mergeCell ref="Q30:S30"/>
    <mergeCell ref="T30:W30"/>
    <mergeCell ref="X30:AA30"/>
    <mergeCell ref="AB30:AD30"/>
    <mergeCell ref="AE30:AG30"/>
    <mergeCell ref="AH30:AJ30"/>
    <mergeCell ref="T29:W29"/>
    <mergeCell ref="X29:AA29"/>
    <mergeCell ref="AB29:AD29"/>
    <mergeCell ref="AE29:AG29"/>
    <mergeCell ref="AH29:AJ29"/>
    <mergeCell ref="B30:C30"/>
    <mergeCell ref="D30:F30"/>
    <mergeCell ref="G30:I30"/>
    <mergeCell ref="J30:M30"/>
    <mergeCell ref="N30:P30"/>
    <mergeCell ref="B29:C29"/>
    <mergeCell ref="D29:F29"/>
    <mergeCell ref="G29:I29"/>
    <mergeCell ref="J29:M29"/>
    <mergeCell ref="N29:P29"/>
    <mergeCell ref="Q29:S29"/>
    <mergeCell ref="Q28:S28"/>
    <mergeCell ref="T28:W28"/>
    <mergeCell ref="X28:AA28"/>
    <mergeCell ref="AB28:AD28"/>
    <mergeCell ref="AE28:AG28"/>
    <mergeCell ref="AH28:AJ28"/>
    <mergeCell ref="T27:W27"/>
    <mergeCell ref="X27:AA27"/>
    <mergeCell ref="AB27:AD27"/>
    <mergeCell ref="AE27:AG27"/>
    <mergeCell ref="AH27:AJ27"/>
    <mergeCell ref="B28:C28"/>
    <mergeCell ref="D28:F28"/>
    <mergeCell ref="G28:I28"/>
    <mergeCell ref="J28:M28"/>
    <mergeCell ref="N28:P28"/>
    <mergeCell ref="B27:C27"/>
    <mergeCell ref="D27:F27"/>
    <mergeCell ref="G27:I27"/>
    <mergeCell ref="J27:M27"/>
    <mergeCell ref="N27:P27"/>
    <mergeCell ref="Q27:S27"/>
    <mergeCell ref="Q26:S26"/>
    <mergeCell ref="T26:W26"/>
    <mergeCell ref="X26:AA26"/>
    <mergeCell ref="AB26:AD26"/>
    <mergeCell ref="AE26:AG26"/>
    <mergeCell ref="AH26:AJ26"/>
    <mergeCell ref="T25:W25"/>
    <mergeCell ref="X25:AA25"/>
    <mergeCell ref="AB25:AD25"/>
    <mergeCell ref="AE25:AG25"/>
    <mergeCell ref="AH25:AJ25"/>
    <mergeCell ref="B26:C26"/>
    <mergeCell ref="D26:F26"/>
    <mergeCell ref="G26:I26"/>
    <mergeCell ref="J26:M26"/>
    <mergeCell ref="N26:P26"/>
    <mergeCell ref="B25:C25"/>
    <mergeCell ref="D25:F25"/>
    <mergeCell ref="G25:I25"/>
    <mergeCell ref="J25:M25"/>
    <mergeCell ref="N25:P25"/>
    <mergeCell ref="Q25:S25"/>
    <mergeCell ref="Q24:S24"/>
    <mergeCell ref="T24:W24"/>
    <mergeCell ref="X24:AA24"/>
    <mergeCell ref="AB24:AD24"/>
    <mergeCell ref="AE24:AG24"/>
    <mergeCell ref="AH24:AJ24"/>
    <mergeCell ref="T23:W23"/>
    <mergeCell ref="X23:AA23"/>
    <mergeCell ref="AB23:AD23"/>
    <mergeCell ref="AE23:AG23"/>
    <mergeCell ref="AH23:AJ23"/>
    <mergeCell ref="B24:C24"/>
    <mergeCell ref="D24:F24"/>
    <mergeCell ref="G24:I24"/>
    <mergeCell ref="J24:M24"/>
    <mergeCell ref="N24:P24"/>
    <mergeCell ref="B23:C23"/>
    <mergeCell ref="D23:F23"/>
    <mergeCell ref="G23:I23"/>
    <mergeCell ref="J23:M23"/>
    <mergeCell ref="N23:P23"/>
    <mergeCell ref="Q23:S23"/>
    <mergeCell ref="Q22:S22"/>
    <mergeCell ref="T22:W22"/>
    <mergeCell ref="X22:AA22"/>
    <mergeCell ref="AB22:AD22"/>
    <mergeCell ref="AE22:AG22"/>
    <mergeCell ref="AH22:AJ22"/>
    <mergeCell ref="T21:W21"/>
    <mergeCell ref="X21:AA21"/>
    <mergeCell ref="AB21:AD21"/>
    <mergeCell ref="AE21:AG21"/>
    <mergeCell ref="AH21:AJ21"/>
    <mergeCell ref="B22:C22"/>
    <mergeCell ref="D22:F22"/>
    <mergeCell ref="G22:I22"/>
    <mergeCell ref="J22:M22"/>
    <mergeCell ref="N22:P22"/>
    <mergeCell ref="B21:C21"/>
    <mergeCell ref="D21:F21"/>
    <mergeCell ref="G21:I21"/>
    <mergeCell ref="J21:M21"/>
    <mergeCell ref="N21:P21"/>
    <mergeCell ref="Q21:S21"/>
    <mergeCell ref="Q20:S20"/>
    <mergeCell ref="T20:W20"/>
    <mergeCell ref="X20:AA20"/>
    <mergeCell ref="AB20:AD20"/>
    <mergeCell ref="AE20:AG20"/>
    <mergeCell ref="AH20:AJ20"/>
    <mergeCell ref="T19:W19"/>
    <mergeCell ref="X19:AA19"/>
    <mergeCell ref="AB19:AD19"/>
    <mergeCell ref="AE19:AG19"/>
    <mergeCell ref="AH19:AJ19"/>
    <mergeCell ref="B20:C20"/>
    <mergeCell ref="D20:F20"/>
    <mergeCell ref="G20:I20"/>
    <mergeCell ref="J20:M20"/>
    <mergeCell ref="N20:P20"/>
    <mergeCell ref="B19:C19"/>
    <mergeCell ref="D19:F19"/>
    <mergeCell ref="G19:I19"/>
    <mergeCell ref="J19:M19"/>
    <mergeCell ref="N19:P19"/>
    <mergeCell ref="Q19:S19"/>
    <mergeCell ref="Q18:S18"/>
    <mergeCell ref="T18:W18"/>
    <mergeCell ref="X18:AA18"/>
    <mergeCell ref="AB18:AD18"/>
    <mergeCell ref="AE18:AG18"/>
    <mergeCell ref="AH18:AJ18"/>
    <mergeCell ref="T17:W17"/>
    <mergeCell ref="X17:AA17"/>
    <mergeCell ref="AB17:AD17"/>
    <mergeCell ref="AE17:AG17"/>
    <mergeCell ref="AH17:AJ17"/>
    <mergeCell ref="B18:C18"/>
    <mergeCell ref="D18:F18"/>
    <mergeCell ref="G18:I18"/>
    <mergeCell ref="J18:M18"/>
    <mergeCell ref="N18:P18"/>
    <mergeCell ref="B17:C17"/>
    <mergeCell ref="D17:F17"/>
    <mergeCell ref="G17:I17"/>
    <mergeCell ref="J17:M17"/>
    <mergeCell ref="N17:P17"/>
    <mergeCell ref="Q17:S17"/>
    <mergeCell ref="Q16:S16"/>
    <mergeCell ref="T16:W16"/>
    <mergeCell ref="X16:AA16"/>
    <mergeCell ref="AB16:AD16"/>
    <mergeCell ref="AE16:AG16"/>
    <mergeCell ref="AH16:AJ16"/>
    <mergeCell ref="T15:W15"/>
    <mergeCell ref="X15:AA15"/>
    <mergeCell ref="AB15:AD15"/>
    <mergeCell ref="AE15:AG15"/>
    <mergeCell ref="AH15:AJ15"/>
    <mergeCell ref="B16:C16"/>
    <mergeCell ref="D16:F16"/>
    <mergeCell ref="G16:I16"/>
    <mergeCell ref="J16:M16"/>
    <mergeCell ref="N16:P16"/>
    <mergeCell ref="X14:AA14"/>
    <mergeCell ref="AB14:AD14"/>
    <mergeCell ref="AE14:AG14"/>
    <mergeCell ref="AH14:AJ14"/>
    <mergeCell ref="B15:C15"/>
    <mergeCell ref="D15:F15"/>
    <mergeCell ref="G15:I15"/>
    <mergeCell ref="J15:M15"/>
    <mergeCell ref="N15:P15"/>
    <mergeCell ref="Q15:S15"/>
    <mergeCell ref="B3:AJ3"/>
    <mergeCell ref="B4:AJ4"/>
    <mergeCell ref="B5:H6"/>
    <mergeCell ref="I5:AJ6"/>
    <mergeCell ref="B8:H9"/>
    <mergeCell ref="I8:N9"/>
    <mergeCell ref="O8:T9"/>
    <mergeCell ref="U8:Y9"/>
    <mergeCell ref="Z8:AA9"/>
    <mergeCell ref="AB8:AD9"/>
    <mergeCell ref="AH11:AJ13"/>
    <mergeCell ref="AB13:AD13"/>
    <mergeCell ref="AE13:AG13"/>
    <mergeCell ref="B14:C14"/>
    <mergeCell ref="D14:F14"/>
    <mergeCell ref="G14:I14"/>
    <mergeCell ref="J14:M14"/>
    <mergeCell ref="N14:P14"/>
    <mergeCell ref="Q14:S14"/>
    <mergeCell ref="T14:W14"/>
    <mergeCell ref="AE8:AJ9"/>
    <mergeCell ref="B11:C13"/>
    <mergeCell ref="D11:F13"/>
    <mergeCell ref="G11:I13"/>
    <mergeCell ref="J11:M13"/>
    <mergeCell ref="N11:P13"/>
    <mergeCell ref="Q11:S13"/>
    <mergeCell ref="T11:W13"/>
    <mergeCell ref="X11:AA13"/>
    <mergeCell ref="AB11:AG12"/>
  </mergeCells>
  <phoneticPr fontId="7"/>
  <conditionalFormatting sqref="I8:N9">
    <cfRule type="expression" dxfId="238" priority="3">
      <formula>$I$8=""</formula>
    </cfRule>
  </conditionalFormatting>
  <conditionalFormatting sqref="U8:Y9">
    <cfRule type="expression" dxfId="237" priority="2">
      <formula>$U$8=""</formula>
    </cfRule>
  </conditionalFormatting>
  <conditionalFormatting sqref="AE8:AJ9">
    <cfRule type="expression" dxfId="236" priority="1">
      <formula>$AE$8=""</formula>
    </cfRule>
  </conditionalFormatting>
  <dataValidations count="2">
    <dataValidation type="custom" imeMode="hiragana" allowBlank="1" showInputMessage="1" showErrorMessage="1" error="全角で入力してください。" sqref="AH11 AH45 AH79">
      <formula1>DBCS(AH11)=AH11</formula1>
    </dataValidation>
    <dataValidation imeMode="disabled" allowBlank="1" showInputMessage="1" showErrorMessage="1" sqref="AE8:AJ9 U8:Y9 I8:N9 Q82:AA111 Q48:AA77 Q14:AA43"/>
  </dataValidations>
  <printOptions horizontalCentered="1"/>
  <pageMargins left="0.23622047244094491" right="0.23622047244094491" top="0.55118110236220474" bottom="0.55118110236220474" header="0.31496062992125984" footer="0.31496062992125984"/>
  <pageSetup paperSize="9" fitToHeight="0" orientation="portrait" cellComments="asDisplayed" r:id="rId1"/>
  <headerFooter alignWithMargins="0">
    <oddFooter xml:space="preserve">&amp;C&amp;P / &amp;N </oddFooter>
  </headerFooter>
  <rowBreaks count="2" manualBreakCount="2">
    <brk id="43" min="1" max="35" man="1"/>
    <brk id="77" min="1" max="3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date1!$T$2:$T$27</xm:f>
          </x14:formula1>
          <xm:sqref>AH82:AJ111 AH48:AJ77 AH14:AJ43</xm:sqref>
        </x14:dataValidation>
        <x14:dataValidation type="list" allowBlank="1" showInputMessage="1" showErrorMessage="1">
          <x14:formula1>
            <xm:f>date1!$R$2:$R$3</xm:f>
          </x14:formula1>
          <xm:sqref>AB82:AD111 AB48:AD77 AB14:AD43</xm:sqref>
        </x14:dataValidation>
        <x14:dataValidation type="list" allowBlank="1" showInputMessage="1" showErrorMessage="1">
          <x14:formula1>
            <xm:f>date1!$S$2:$S$4</xm:f>
          </x14:formula1>
          <xm:sqref>AE82:AG111 AE48:AG77 AE14:AG43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22</vt:i4>
      </vt:variant>
    </vt:vector>
  </HeadingPairs>
  <TitlesOfParts>
    <vt:vector size="41" baseType="lpstr">
      <vt:lpstr>プルダウンリスト</vt:lpstr>
      <vt:lpstr>上限額一覧</vt:lpstr>
      <vt:lpstr>申請書類リスト</vt:lpstr>
      <vt:lpstr>チェックシート</vt:lpstr>
      <vt:lpstr>様式第１　交付申請書 </vt:lpstr>
      <vt:lpstr>10-1_高層_申請者の詳細</vt:lpstr>
      <vt:lpstr>10-1_高層_全体概要</vt:lpstr>
      <vt:lpstr>10-1_高層_補助事業概要図</vt:lpstr>
      <vt:lpstr>10-1_高層_住戸一覧</vt:lpstr>
      <vt:lpstr>10-1_高層_設備タイプ別設備仕様書　</vt:lpstr>
      <vt:lpstr>10-1_高層_エネルギー計測計画図</vt:lpstr>
      <vt:lpstr>10-1_高層_事業実施工程</vt:lpstr>
      <vt:lpstr>10-1_高層_事業予定_補助事業実施体制</vt:lpstr>
      <vt:lpstr>10-1_高層_概略予算書（まとめ）</vt:lpstr>
      <vt:lpstr>10-1_高層_概略予算明細書（全体）</vt:lpstr>
      <vt:lpstr>10-1_高層_概略予算明細書（１年目）</vt:lpstr>
      <vt:lpstr>10-1_高層_概略予算明細書（２年目）</vt:lpstr>
      <vt:lpstr>10-1_高層_概略予算明細書（３年目）</vt:lpstr>
      <vt:lpstr>date1</vt:lpstr>
      <vt:lpstr>'10-1_高層_エネルギー計測計画図'!Print_Area</vt:lpstr>
      <vt:lpstr>'10-1_高層_概略予算書（まとめ）'!Print_Area</vt:lpstr>
      <vt:lpstr>'10-1_高層_概略予算明細書（１年目）'!Print_Area</vt:lpstr>
      <vt:lpstr>'10-1_高層_概略予算明細書（２年目）'!Print_Area</vt:lpstr>
      <vt:lpstr>'10-1_高層_概略予算明細書（３年目）'!Print_Area</vt:lpstr>
      <vt:lpstr>'10-1_高層_概略予算明細書（全体）'!Print_Area</vt:lpstr>
      <vt:lpstr>'10-1_高層_事業実施工程'!Print_Area</vt:lpstr>
      <vt:lpstr>'10-1_高層_事業予定_補助事業実施体制'!Print_Area</vt:lpstr>
      <vt:lpstr>'10-1_高層_住戸一覧'!Print_Area</vt:lpstr>
      <vt:lpstr>'10-1_高層_申請者の詳細'!Print_Area</vt:lpstr>
      <vt:lpstr>'10-1_高層_設備タイプ別設備仕様書　'!Print_Area</vt:lpstr>
      <vt:lpstr>'10-1_高層_全体概要'!Print_Area</vt:lpstr>
      <vt:lpstr>'10-1_高層_補助事業概要図'!Print_Area</vt:lpstr>
      <vt:lpstr>チェックシート!Print_Area</vt:lpstr>
      <vt:lpstr>申請書類リスト!Print_Area</vt:lpstr>
      <vt:lpstr>'様式第１　交付申請書 '!Print_Area</vt:lpstr>
      <vt:lpstr>'10-1_高層_概略予算書（まとめ）'!Print_Titles</vt:lpstr>
      <vt:lpstr>'10-1_高層_概略予算明細書（１年目）'!Print_Titles</vt:lpstr>
      <vt:lpstr>'10-1_高層_概略予算明細書（２年目）'!Print_Titles</vt:lpstr>
      <vt:lpstr>'10-1_高層_概略予算明細書（３年目）'!Print_Titles</vt:lpstr>
      <vt:lpstr>'10-1_高層_概略予算明細書（全体）'!Print_Titles</vt:lpstr>
      <vt:lpstr>'10-1_高層_住戸一覧'!Print_Titles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2019-05-14T00:14:21Z</cp:lastPrinted>
  <dcterms:created xsi:type="dcterms:W3CDTF">2018-03-10T07:58:37Z</dcterms:created>
  <dcterms:modified xsi:type="dcterms:W3CDTF">2019-05-14T02:55:58Z</dcterms:modified>
</cp:coreProperties>
</file>